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defaultThemeVersion="124226"/>
  <mc:AlternateContent xmlns:mc="http://schemas.openxmlformats.org/markup-compatibility/2006">
    <mc:Choice Requires="x15">
      <x15ac:absPath xmlns:x15ac="http://schemas.microsoft.com/office/spreadsheetml/2010/11/ac" url="A:\Jun23\"/>
    </mc:Choice>
  </mc:AlternateContent>
  <xr:revisionPtr revIDLastSave="0" documentId="8_{02E2C884-3B99-43CE-A0A8-374340741723}" xr6:coauthVersionLast="47" xr6:coauthVersionMax="47" xr10:uidLastSave="{00000000-0000-0000-0000-000000000000}"/>
  <bookViews>
    <workbookView xWindow="-120" yWindow="-120" windowWidth="29040" windowHeight="15840" tabRatio="824" activeTab="2" xr2:uid="{00000000-000D-0000-FFFF-FFFF00000000}"/>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7etab" sheetId="48" r:id="rId20"/>
    <sheet name="8tab" sheetId="45" r:id="rId21"/>
    <sheet name="8btab" sheetId="49" r:id="rId22"/>
    <sheet name="9atab" sheetId="17" r:id="rId23"/>
    <sheet name="9btab" sheetId="31" r:id="rId24"/>
    <sheet name="9ctab" sheetId="37" r:id="rId25"/>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2" hidden="1">1</definedName>
    <definedName name="_Regression_Int" localSheetId="23"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'3btab'!$B$1:$AL$48</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'7atab'!$B$1:$AL$55</definedName>
    <definedName name="_xlnm.Print_Area" localSheetId="15">'7btab'!$B$1:$AL$52</definedName>
    <definedName name="_xlnm.Print_Area" localSheetId="16">'7ctab'!$B$1:$AL$48</definedName>
    <definedName name="_xlnm.Print_Area" localSheetId="17">'7d(1)tab'!$B$1:$N$71</definedName>
    <definedName name="_xlnm.Print_Area" localSheetId="18">'7d(2)tab'!$B$1:$N$63</definedName>
    <definedName name="_xlnm.Print_Area" localSheetId="19">'7etab'!$B$1:$B$50</definedName>
    <definedName name="_xlnm.Print_Area" localSheetId="20">'8tab'!$B$1:$N$59</definedName>
    <definedName name="_xlnm.Print_Area" localSheetId="22">'9atab'!$B$1:$AL$63</definedName>
    <definedName name="_xlnm.Print_Area" localSheetId="23">'9btab'!$B$1:$AL$54</definedName>
    <definedName name="_xlnm.Print_Area" localSheetId="24">'9ctab'!$B$1:$AL$48</definedName>
    <definedName name="_xlnm.Print_Area" localSheetId="1">Contents!$A$3:$B$31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9" l="1"/>
  <c r="B2" i="49" l="1"/>
  <c r="B56" i="18" l="1"/>
  <c r="B45" i="48" l="1"/>
  <c r="A4" i="48" l="1"/>
  <c r="B2" i="48"/>
  <c r="A4" i="37" l="1"/>
  <c r="A4" i="31"/>
  <c r="A4" i="17"/>
  <c r="A4" i="45"/>
  <c r="A4" i="44"/>
  <c r="A4" i="43"/>
  <c r="A4" i="24"/>
  <c r="A4" i="25"/>
  <c r="A4" i="18"/>
  <c r="A4" i="20"/>
  <c r="A4" i="26"/>
  <c r="A4" i="15"/>
  <c r="A4" i="30"/>
  <c r="A4" i="35"/>
  <c r="A4" i="13"/>
  <c r="A4" i="42"/>
  <c r="A4" i="40"/>
  <c r="A4" i="38"/>
  <c r="A4" i="39"/>
  <c r="A4" i="14"/>
  <c r="A4" i="47"/>
  <c r="B45" i="15" l="1"/>
  <c r="B50" i="37" l="1"/>
  <c r="B65" i="44"/>
  <c r="B74" i="13" l="1"/>
  <c r="B39" i="40" l="1"/>
  <c r="B78" i="47" l="1"/>
  <c r="B52" i="38" l="1"/>
  <c r="B57" i="39"/>
  <c r="B56" i="31" l="1"/>
  <c r="B75" i="17"/>
  <c r="B55" i="45"/>
  <c r="B72" i="43"/>
  <c r="B51" i="24"/>
  <c r="B55" i="25"/>
  <c r="B51" i="20"/>
  <c r="B41" i="26"/>
  <c r="B29" i="30"/>
  <c r="B68" i="35"/>
  <c r="B36" i="42"/>
  <c r="B44" i="14"/>
  <c r="G2" i="33"/>
  <c r="B2" i="47" l="1"/>
  <c r="D7" i="33" l="1"/>
  <c r="D3" i="33" l="1"/>
  <c r="C3" i="49" l="1"/>
  <c r="O3" i="49" s="1"/>
  <c r="AA3" i="49" s="1"/>
  <c r="AM3" i="49" s="1"/>
  <c r="AY3" i="49" s="1"/>
  <c r="BK3" i="49" s="1"/>
  <c r="C3" i="43"/>
  <c r="C3" i="48"/>
  <c r="O3" i="48" s="1"/>
  <c r="AA3" i="48" s="1"/>
  <c r="AM3" i="48" s="1"/>
  <c r="AY3" i="48" s="1"/>
  <c r="BK3" i="48"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O3" i="43"/>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P13" i="33"/>
  <c r="Q11" i="33"/>
  <c r="G11" i="33" l="1"/>
  <c r="F13" i="33"/>
  <c r="AB13" i="33"/>
  <c r="AC11" i="33"/>
  <c r="AY11" i="33"/>
  <c r="AN11" i="33"/>
  <c r="AM13" i="33"/>
  <c r="R11" i="33"/>
  <c r="G13" i="33"/>
  <c r="Q13" i="33"/>
  <c r="H11" i="33"/>
  <c r="AC13" i="33" l="1"/>
  <c r="AD11" i="33"/>
  <c r="AO11" i="33"/>
  <c r="BK11" i="33"/>
  <c r="AY13" i="33"/>
  <c r="AZ11" i="33"/>
  <c r="AN13" i="33"/>
  <c r="S11" i="33"/>
  <c r="R13" i="33"/>
  <c r="H13" i="33"/>
  <c r="AO13" i="33"/>
  <c r="I11" i="33"/>
  <c r="AE11" i="33"/>
  <c r="AD13" i="33" l="1"/>
  <c r="BA11" i="33"/>
  <c r="BK13" i="33"/>
  <c r="AZ13" i="33"/>
  <c r="BL11" i="33"/>
  <c r="AP11" i="33"/>
  <c r="T11" i="33"/>
  <c r="S13" i="33"/>
  <c r="I13" i="33"/>
  <c r="BL13" i="33"/>
  <c r="AE13" i="33"/>
  <c r="AP13" i="33"/>
  <c r="J11" i="33"/>
  <c r="AF11" i="33"/>
  <c r="BM11" i="33"/>
  <c r="AQ11" i="33"/>
  <c r="BB11" i="33" l="1"/>
  <c r="BA13" i="33"/>
  <c r="U11" i="33"/>
  <c r="T13" i="33"/>
  <c r="J13" i="33"/>
  <c r="AF13" i="33"/>
  <c r="BB13" i="33"/>
  <c r="BM13" i="33"/>
  <c r="AQ13" i="33"/>
  <c r="K11" i="33"/>
  <c r="BC11" i="33"/>
  <c r="AG11" i="33"/>
  <c r="BN11" i="33"/>
  <c r="AR11" i="33"/>
  <c r="U13" i="33" l="1"/>
  <c r="V11" i="33"/>
  <c r="K13" i="33"/>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<sst xmlns="http://schemas.openxmlformats.org/spreadsheetml/2006/main" count="3960" uniqueCount="1435">
  <si>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</si>
  <si>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</si>
  <si>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</si>
  <si>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</si>
  <si>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</si>
  <si>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</si>
  <si>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</si>
  <si>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</si>
  <si>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</si>
  <si>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</si>
  <si>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</si>
  <si>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</si>
  <si>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</si>
  <si>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</si>
  <si>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</si>
  <si>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</si>
  <si>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</si>
  <si>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</si>
  <si>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</si>
  <si>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</si>
  <si>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</si>
  <si>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</si>
  <si>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</si>
  <si>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</si>
  <si>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</si>
  <si>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</si>
  <si>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</si>
  <si>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</si>
  <si>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</si>
  <si>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</si>
  <si>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</si>
  <si>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</si>
  <si>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</si>
  <si>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</si>
  <si>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</si>
  <si>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</si>
  <si>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</si>
  <si>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</si>
  <si>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</si>
  <si>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</si>
  <si>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</si>
  <si>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</si>
  <si>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</si>
  <si>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</si>
  <si>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</si>
  <si>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</si>
  <si>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</si>
  <si>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</si>
  <si>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</si>
  <si>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</si>
  <si>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</si>
  <si>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</si>
  <si>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</si>
  <si>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</si>
  <si>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</si>
  <si>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</si>
  <si>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</si>
  <si>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</si>
  <si>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</si>
  <si>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</si>
  <si>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</si>
  <si>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</si>
  <si>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</si>
  <si>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</si>
  <si>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</si>
  <si>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</si>
  <si>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</si>
  <si>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</si>
  <si>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</si>
  <si>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</si>
  <si>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</si>
  <si>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</si>
  <si>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</si>
  <si>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</si>
  <si>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</si>
  <si>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</si>
  <si>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</si>
  <si>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</si>
  <si>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</si>
  <si>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</si>
  <si>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</si>
  <si>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</si>
  <si>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</si>
  <si>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</si>
  <si>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</si>
  <si>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</si>
  <si>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</si>
  <si>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</si>
  <si>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</si>
  <si>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</si>
  <si>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</si>
  <si>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</si>
  <si>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</si>
  <si>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</si>
  <si>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</si>
  <si>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</si>
  <si>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</si>
  <si>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</si>
  <si>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</si>
  <si>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</si>
  <si>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</si>
  <si>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</si>
  <si>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</si>
  <si>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</si>
  <si>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</si>
  <si>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</si>
  <si>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</si>
  <si>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</si>
  <si>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</si>
  <si>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</si>
  <si>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</si>
  <si>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</si>
  <si>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</si>
  <si>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</si>
  <si>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</si>
  <si>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</si>
  <si>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</si>
  <si>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</si>
  <si>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</si>
  <si>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</si>
  <si>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</si>
  <si>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</si>
  <si>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</si>
  <si>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</si>
  <si>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</si>
  <si>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</si>
  <si>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</si>
  <si>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</si>
  <si>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</si>
  <si>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</si>
  <si>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</si>
  <si>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</si>
  <si>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</si>
  <si>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</si>
  <si>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</si>
  <si>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</si>
  <si>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</si>
  <si>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</si>
  <si>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</si>
  <si>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</si>
  <si>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</si>
  <si>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</si>
  <si>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</si>
  <si>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</si>
  <si>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</si>
  <si>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</si>
  <si>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</si>
  <si>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</si>
  <si>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</si>
  <si>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</si>
  <si>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</si>
  <si>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</si>
  <si>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</si>
  <si>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</si>
  <si>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</si>
  <si>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</si>
  <si>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</si>
  <si>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</si>
  <si>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</si>
  <si>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</si>
  <si>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</si>
  <si>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</si>
  <si>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</si>
  <si>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</si>
  <si>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</si>
  <si>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</si>
  <si>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</si>
  <si>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</si>
  <si>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</si>
  <si>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</si>
  <si>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</si>
  <si>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</si>
  <si>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</si>
  <si>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</si>
  <si>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</si>
  <si>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</si>
  <si>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</si>
  <si>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</si>
  <si>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</si>
  <si>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</si>
  <si>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</si>
  <si>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</si>
  <si>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</si>
  <si>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</si>
  <si>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</si>
  <si>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</si>
  <si>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</si>
  <si>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</si>
  <si>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</si>
  <si>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</si>
  <si>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</si>
  <si>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</si>
  <si>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</si>
  <si>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</si>
  <si>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</si>
  <si>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</si>
  <si>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</si>
  <si>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</si>
  <si>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</si>
  <si>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</si>
  <si>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</si>
  <si>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</si>
  <si>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</si>
  <si>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</si>
  <si>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</si>
  <si>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</si>
  <si>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</si>
  <si>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</si>
  <si>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</si>
  <si>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</si>
  <si>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</si>
  <si>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</si>
  <si>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</si>
  <si>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</si>
  <si>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</si>
  <si>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</si>
  <si>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</si>
  <si>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</si>
  <si>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</si>
  <si>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</si>
  <si>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</si>
  <si>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</si>
  <si>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</si>
  <si>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</si>
  <si>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</si>
  <si>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</si>
  <si>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</si>
  <si>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</si>
  <si>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</si>
  <si>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</si>
  <si>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</si>
  <si>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</si>
  <si>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</si>
  <si>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</si>
  <si>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</si>
  <si>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</si>
  <si>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</si>
  <si>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</si>
  <si>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</si>
  <si>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</si>
  <si>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</si>
  <si>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</si>
  <si>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</si>
  <si>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</si>
  <si>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</si>
  <si>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</si>
  <si>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</si>
  <si>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papr_NO</t>
  </si>
  <si>
    <t>papr_AJ</t>
  </si>
  <si>
    <t>papr_KZ</t>
  </si>
  <si>
    <t>papr_RS</t>
  </si>
  <si>
    <t>papr_MU</t>
  </si>
  <si>
    <t>papr_AS</t>
  </si>
  <si>
    <t>papr_CH</t>
  </si>
  <si>
    <t>papr_IN</t>
  </si>
  <si>
    <t>papr_MY</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</si>
  <si>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</si>
  <si>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</si>
  <si>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</si>
  <si>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</si>
  <si>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</si>
  <si>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</si>
  <si>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</si>
  <si>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</si>
  <si>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</si>
  <si>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</si>
  <si>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</si>
  <si>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</si>
  <si>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</si>
  <si>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</si>
  <si>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</si>
  <si>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</si>
  <si>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</si>
  <si>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</si>
  <si>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</si>
  <si>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</si>
  <si>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</si>
  <si>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</si>
  <si>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</si>
  <si>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</si>
  <si>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</si>
  <si>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</si>
  <si>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</si>
  <si>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</si>
  <si>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</si>
  <si>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</si>
  <si>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</si>
  <si>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</si>
  <si>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</si>
  <si>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</si>
  <si>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</si>
  <si>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</si>
  <si>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</si>
  <si>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</si>
  <si>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</si>
  <si>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</si>
  <si>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</si>
  <si>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</si>
  <si>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</si>
  <si>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</si>
  <si>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</si>
  <si>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</si>
  <si>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</si>
  <si>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</si>
  <si>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</si>
  <si>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</si>
  <si>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</si>
  <si>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</si>
  <si>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</si>
  <si>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</si>
  <si>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</si>
  <si>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</si>
  <si>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</si>
  <si>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</si>
  <si>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</si>
  <si>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</si>
  <si>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</si>
  <si>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</si>
  <si>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</si>
  <si>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</si>
  <si>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</si>
  <si>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</si>
  <si>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</si>
  <si>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</si>
  <si>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</si>
  <si>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</si>
  <si>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</si>
  <si>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</si>
  <si>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</si>
  <si>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Canada</t>
  </si>
  <si>
    <t>Mexico</t>
  </si>
  <si>
    <t>United States</t>
  </si>
  <si>
    <t>Argentina</t>
  </si>
  <si>
    <t>Brazil</t>
  </si>
  <si>
    <t>Colombia</t>
  </si>
  <si>
    <t>Norway</t>
  </si>
  <si>
    <t>t3b_papr_r03</t>
  </si>
  <si>
    <t xml:space="preserve">   Direct Use (d)</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</si>
  <si>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</si>
  <si>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</si>
  <si>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</si>
  <si>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</si>
  <si>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</si>
  <si>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</si>
  <si>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</si>
  <si>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</si>
  <si>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</si>
  <si>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</si>
  <si>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</si>
  <si>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</si>
  <si>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</si>
  <si>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</si>
  <si>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</si>
  <si>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</si>
  <si>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</si>
  <si>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</si>
  <si>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</si>
  <si>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</si>
  <si>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</si>
  <si>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</si>
  <si>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</si>
  <si>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</si>
  <si>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</si>
  <si>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</si>
  <si>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</si>
  <si>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</si>
  <si>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</si>
  <si>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</si>
  <si>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</si>
  <si>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</si>
  <si>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</si>
  <si>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</si>
  <si>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</si>
  <si>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</si>
  <si>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</si>
  <si>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</si>
  <si>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</si>
  <si>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</si>
  <si>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</si>
  <si>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</si>
  <si>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</si>
  <si>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</si>
  <si>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</si>
  <si>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</si>
  <si>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</si>
  <si>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</si>
  <si>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</si>
  <si>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</si>
  <si>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</si>
  <si>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</si>
  <si>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</si>
  <si>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</si>
  <si>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</si>
  <si>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</si>
  <si>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</si>
  <si>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</si>
  <si>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</si>
  <si>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</si>
  <si>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</si>
  <si>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</si>
  <si>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</si>
  <si>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</si>
  <si>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</si>
  <si>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</si>
  <si>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</si>
  <si>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</si>
  <si>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</si>
  <si>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</si>
  <si>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</si>
  <si>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</si>
  <si>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</si>
  <si>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</si>
  <si>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</si>
  <si>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</si>
  <si>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</si>
  <si>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</si>
  <si>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</si>
  <si>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</si>
  <si>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</si>
  <si>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</si>
  <si>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</si>
  <si>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</si>
  <si>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</si>
  <si>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</si>
  <si>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</si>
  <si>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</si>
  <si>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</si>
  <si>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</si>
  <si>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</si>
  <si>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</si>
  <si>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</si>
  <si>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</si>
  <si>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</si>
  <si>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</si>
  <si>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</si>
  <si>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</si>
  <si>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</si>
  <si>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</si>
  <si>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</si>
  <si>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</si>
  <si>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</si>
  <si>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</si>
  <si>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</si>
  <si>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</si>
  <si>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</si>
  <si>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</si>
  <si>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</si>
  <si>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</si>
  <si>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</si>
  <si>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</si>
  <si>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</si>
  <si>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</si>
  <si>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</si>
  <si>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</si>
  <si>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</si>
  <si>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</si>
  <si>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</si>
  <si>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</si>
  <si>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</si>
  <si>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</si>
  <si>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</si>
  <si>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</si>
  <si>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</si>
  <si>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</si>
  <si>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</si>
  <si>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</si>
  <si>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</si>
  <si>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</si>
  <si>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</si>
  <si>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</si>
  <si>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</si>
  <si>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</si>
  <si>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</si>
  <si>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</si>
  <si>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</si>
  <si>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</si>
  <si>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</si>
  <si>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</si>
  <si>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</si>
  <si>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</si>
  <si>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</si>
  <si>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</si>
  <si>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</si>
  <si>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</si>
  <si>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</si>
  <si>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</si>
  <si>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</si>
  <si>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</si>
  <si>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</si>
  <si>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</si>
  <si>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</si>
  <si>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</si>
  <si>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</si>
  <si>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</si>
  <si>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</si>
  <si>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</si>
  <si>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</si>
  <si>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</si>
  <si>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</si>
  <si>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</si>
  <si>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</si>
  <si>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</si>
  <si>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</si>
  <si>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</si>
  <si>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</si>
  <si>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</si>
  <si>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</si>
  <si>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</si>
  <si>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</si>
  <si>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</si>
  <si>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</si>
  <si>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</si>
  <si>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</si>
  <si>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</si>
  <si>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</si>
  <si>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</si>
  <si>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</si>
  <si>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</si>
  <si>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</si>
  <si>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</si>
  <si>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</si>
  <si>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</si>
  <si>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</si>
  <si>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</si>
  <si>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</si>
  <si>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</si>
  <si>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</si>
  <si>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</si>
  <si>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</si>
  <si>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</si>
  <si>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</si>
  <si>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</si>
  <si>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</si>
  <si>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</si>
  <si>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</si>
  <si>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</si>
  <si>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</si>
  <si>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</si>
  <si>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</si>
  <si>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</si>
  <si>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</si>
  <si>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</si>
  <si>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</si>
  <si>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</si>
  <si>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</si>
  <si>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</si>
  <si>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</si>
  <si>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</si>
  <si>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</si>
  <si>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</si>
  <si>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</si>
  <si>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</si>
  <si>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</si>
  <si>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</si>
  <si>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</si>
  <si>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</si>
  <si>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</si>
  <si>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</si>
  <si>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</si>
  <si>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</si>
  <si>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</si>
  <si>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</si>
  <si>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</si>
  <si>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</si>
  <si>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</si>
  <si>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</si>
  <si>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</si>
  <si>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</si>
  <si>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</si>
  <si>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</si>
  <si>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</si>
  <si>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</si>
  <si>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</si>
  <si>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</si>
  <si>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</si>
  <si>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</si>
  <si>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</si>
  <si>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</si>
  <si>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</si>
  <si>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</si>
  <si>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</si>
  <si>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</si>
  <si>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</si>
  <si>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</si>
  <si>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</si>
  <si>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</si>
  <si>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</si>
  <si>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</si>
  <si>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</si>
  <si>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</si>
  <si>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</si>
  <si>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</si>
  <si>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</si>
  <si>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</si>
  <si>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</si>
  <si>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</si>
  <si>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</si>
  <si>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</si>
  <si>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</si>
  <si>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</si>
  <si>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</si>
  <si>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</si>
  <si>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</si>
  <si>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</si>
  <si>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</si>
  <si>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</si>
  <si>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</si>
  <si>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</si>
  <si>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</si>
  <si>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</si>
  <si>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</si>
  <si>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</si>
  <si>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</si>
  <si>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</si>
  <si>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</si>
  <si>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</si>
  <si>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</si>
  <si>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</si>
  <si>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</si>
  <si>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</si>
  <si>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</si>
  <si>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</si>
  <si>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</si>
  <si>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</si>
  <si>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</si>
  <si>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</si>
  <si>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</si>
  <si>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</si>
  <si>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</si>
  <si>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</si>
  <si>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</si>
  <si>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</si>
  <si>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</si>
  <si>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</si>
  <si>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</si>
  <si>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</si>
  <si>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</si>
  <si>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</si>
  <si>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</si>
  <si>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</si>
  <si>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</si>
  <si>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</si>
  <si>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</si>
  <si>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</si>
  <si>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</si>
  <si>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</si>
  <si>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</si>
  <si>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</si>
  <si>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</si>
  <si>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</si>
  <si>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</si>
  <si>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</si>
  <si>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</si>
  <si>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</si>
  <si>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</si>
  <si>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</si>
  <si>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</si>
  <si>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</si>
  <si>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</si>
  <si>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</si>
  <si>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</si>
  <si>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</si>
  <si>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</si>
  <si>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</si>
  <si>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</si>
  <si>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</si>
  <si>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</si>
  <si>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</si>
  <si>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</si>
  <si>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</si>
  <si>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</si>
  <si>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</si>
  <si>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</si>
  <si>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</si>
  <si>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</si>
  <si>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</si>
  <si>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</si>
  <si>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</si>
  <si>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</si>
  <si>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</si>
  <si>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</si>
  <si>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</si>
  <si>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</si>
  <si>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</si>
  <si>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</si>
  <si>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</si>
  <si>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</si>
  <si>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</si>
  <si>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</si>
  <si>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</si>
  <si>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</si>
  <si>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</si>
  <si>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</si>
  <si>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</si>
  <si>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</si>
  <si>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</si>
  <si>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</si>
  <si>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</si>
  <si>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</si>
  <si>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</si>
  <si>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</si>
  <si>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</si>
  <si>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</si>
  <si>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</si>
  <si>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</si>
  <si>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</si>
  <si>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</si>
  <si>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</si>
  <si>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</si>
  <si>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</si>
  <si>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</si>
  <si>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</si>
  <si>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</si>
  <si>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</si>
  <si>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</si>
  <si>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</si>
  <si>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</si>
  <si>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</si>
  <si>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</si>
  <si>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</si>
  <si>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</si>
  <si>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</si>
  <si>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</si>
  <si>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</si>
  <si>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</si>
  <si>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</si>
  <si>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</si>
  <si>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</si>
  <si>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</si>
  <si>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</si>
  <si>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</si>
  <si>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</si>
  <si>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</si>
  <si>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</si>
  <si>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</si>
  <si>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</si>
  <si>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</si>
  <si>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</si>
  <si>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</si>
  <si>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</si>
  <si>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</si>
  <si>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</si>
  <si>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</si>
  <si>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</si>
  <si>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</si>
  <si>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</si>
  <si>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</si>
  <si>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</si>
  <si>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</si>
  <si>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</si>
  <si>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</si>
  <si>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</si>
  <si>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</si>
  <si>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</si>
  <si>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</si>
  <si>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</si>
  <si>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</si>
  <si>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</si>
  <si>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</si>
  <si>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</si>
  <si>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</si>
  <si>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</si>
  <si>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</si>
  <si>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</si>
  <si>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</si>
  <si>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</si>
  <si>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</si>
  <si>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</si>
  <si>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</si>
  <si>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</si>
  <si>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</si>
  <si>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</si>
  <si>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</si>
  <si>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</si>
  <si>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</si>
  <si>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</si>
  <si>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</si>
  <si>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</si>
  <si>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</si>
  <si>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</si>
  <si>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</si>
  <si>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</si>
  <si>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</si>
  <si>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</si>
  <si>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</si>
  <si>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</si>
  <si>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</si>
  <si>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</si>
  <si>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</si>
  <si>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</si>
  <si>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</si>
  <si>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</si>
  <si>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</si>
  <si>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</si>
  <si>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</si>
  <si>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</si>
  <si>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</si>
  <si>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</si>
  <si>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</si>
  <si>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</si>
  <si>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</si>
  <si>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</si>
  <si>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</si>
  <si>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</si>
  <si>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</si>
  <si>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</si>
  <si>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</si>
  <si>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</si>
  <si>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</si>
  <si>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</si>
  <si>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</si>
  <si>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</si>
  <si>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</si>
  <si>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</si>
  <si>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</si>
  <si>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</si>
  <si>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</si>
  <si>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</si>
  <si>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</si>
  <si>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</si>
  <si>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</si>
  <si>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</si>
  <si>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</si>
  <si>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</si>
  <si>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</si>
  <si>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</si>
  <si>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</si>
  <si>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</si>
  <si>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</si>
  <si>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</si>
  <si>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</si>
  <si>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</si>
  <si>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</si>
  <si>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</si>
  <si>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</si>
  <si>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</si>
  <si>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</si>
  <si>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</si>
  <si>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</si>
  <si>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</si>
  <si>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</si>
  <si>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</si>
  <si>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</si>
  <si>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</si>
  <si>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</si>
  <si>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</si>
  <si>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</si>
  <si>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</si>
  <si>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</si>
  <si>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</si>
  <si>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</si>
  <si>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</si>
  <si>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</si>
  <si>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</si>
  <si>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</si>
  <si>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</si>
  <si>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</si>
  <si>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</si>
  <si>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</si>
  <si>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</si>
  <si>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</si>
  <si>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</si>
  <si>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</si>
  <si>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</si>
  <si>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</si>
  <si>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</si>
  <si>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</si>
  <si>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</si>
  <si>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</si>
  <si>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</si>
  <si>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</si>
  <si>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</si>
  <si>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</si>
  <si>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</si>
  <si>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</si>
  <si>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</si>
  <si>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</si>
  <si>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</si>
  <si>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</si>
  <si>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</si>
  <si>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</si>
  <si>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</si>
  <si>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</si>
  <si>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</si>
  <si>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</si>
  <si>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</si>
  <si>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</si>
  <si>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</si>
  <si>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</si>
  <si>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</si>
  <si>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</si>
  <si>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</si>
  <si>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</si>
  <si>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</si>
  <si>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</si>
  <si>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</si>
  <si>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</si>
  <si>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</si>
  <si>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</si>
  <si>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</si>
  <si>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</si>
  <si>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</si>
  <si>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</si>
  <si>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</si>
  <si>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</si>
  <si>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</si>
  <si>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</si>
  <si>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</si>
  <si>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</si>
  <si>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</si>
  <si>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</si>
  <si>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</si>
  <si>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</si>
  <si>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</si>
  <si>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</si>
  <si>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</si>
  <si>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</si>
  <si>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</si>
  <si>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</si>
  <si>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</si>
  <si>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</si>
  <si>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</si>
  <si>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</si>
  <si>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</si>
  <si>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</si>
  <si>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</si>
  <si>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</si>
  <si>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</si>
  <si>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</si>
  <si>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</si>
  <si>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</si>
  <si>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</si>
  <si>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</si>
  <si>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</si>
  <si>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</si>
  <si>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</si>
  <si>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</si>
  <si>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</si>
  <si>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</si>
  <si>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</si>
  <si>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</si>
  <si>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</si>
  <si>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</si>
  <si>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</si>
  <si>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</si>
  <si>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</si>
  <si>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</si>
  <si>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</si>
  <si>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</si>
  <si>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</si>
  <si>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</si>
  <si>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</si>
  <si>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</si>
  <si>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</si>
  <si>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</si>
  <si>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</si>
  <si>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</si>
  <si>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</si>
  <si>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</si>
  <si>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</si>
  <si>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</si>
  <si>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</si>
  <si>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</si>
  <si>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</si>
  <si>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</si>
  <si>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</si>
  <si>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</si>
  <si>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</si>
  <si>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</si>
  <si>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</si>
  <si>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</si>
  <si>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</si>
  <si>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</si>
  <si>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</si>
  <si>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</si>
  <si>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</si>
  <si>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</si>
  <si>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</si>
  <si>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</si>
  <si>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</si>
  <si>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</si>
  <si>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</si>
  <si>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</si>
  <si>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</si>
  <si>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</si>
  <si>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</si>
  <si>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</si>
  <si>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</si>
  <si>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</si>
  <si>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</si>
  <si>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</si>
  <si>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</si>
  <si>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</si>
  <si>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</si>
  <si>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</si>
  <si>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</si>
  <si>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</si>
  <si>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</si>
  <si>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</si>
  <si>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</si>
  <si>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</si>
  <si>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</si>
  <si>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</si>
  <si>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</si>
  <si>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</si>
  <si>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</si>
  <si>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</si>
  <si>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</si>
  <si>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</si>
  <si>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</si>
  <si>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</si>
  <si>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</si>
  <si>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</si>
  <si>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</si>
  <si>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</si>
  <si>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</si>
  <si>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SODTP_US</t>
  </si>
  <si>
    <t>SODRP_US</t>
  </si>
  <si>
    <t>SODCP_US</t>
  </si>
  <si>
    <t>SODIP_US</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</si>
  <si>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</si>
  <si>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</si>
  <si>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</si>
  <si>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</si>
  <si>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</si>
  <si>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</si>
  <si>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</si>
  <si>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</si>
  <si>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</si>
  <si>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</si>
  <si>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</si>
  <si>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</si>
  <si>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</si>
  <si>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</si>
  <si>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</si>
  <si>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</si>
  <si>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</si>
  <si>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</si>
  <si>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</si>
  <si>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</si>
  <si>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</si>
  <si>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</si>
  <si>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</si>
  <si>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</si>
  <si>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</si>
  <si>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</si>
  <si>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</si>
  <si>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</si>
  <si>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</si>
  <si>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</si>
  <si>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</si>
  <si>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</si>
  <si>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</si>
  <si>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</si>
  <si>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</si>
  <si>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</si>
  <si>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</si>
  <si>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</si>
  <si>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</si>
  <si>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</si>
  <si>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</si>
  <si>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</si>
  <si>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</si>
  <si>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</si>
  <si>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</si>
  <si>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</si>
  <si>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</si>
  <si>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</si>
  <si>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</si>
  <si>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</si>
  <si>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</si>
  <si>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</si>
  <si>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</si>
  <si>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</si>
  <si>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</si>
  <si>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</si>
  <si>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</si>
  <si>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</si>
  <si>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</si>
  <si>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</si>
  <si>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</si>
  <si>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</si>
  <si>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</si>
  <si>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</si>
  <si>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</si>
  <si>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</si>
  <si>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</si>
  <si>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</si>
  <si>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</si>
  <si>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</si>
  <si>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</si>
  <si>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</si>
  <si>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</si>
  <si>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</si>
  <si>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</si>
  <si>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</si>
  <si>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</si>
  <si>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</si>
  <si>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</si>
  <si>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</si>
  <si>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</si>
  <si>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</si>
  <si>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</si>
  <si>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</si>
  <si>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</si>
  <si>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</si>
  <si>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</si>
  <si>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</si>
  <si>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</si>
  <si>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</si>
  <si>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</si>
  <si>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</si>
  <si>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</si>
  <si>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</si>
  <si>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</si>
  <si>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</si>
  <si>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</si>
  <si>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</si>
  <si>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</si>
  <si>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</si>
  <si>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</si>
  <si>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</si>
  <si>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</si>
  <si>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</si>
  <si>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</si>
  <si>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</si>
  <si>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</si>
  <si>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</si>
  <si>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</si>
  <si>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</si>
  <si>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</si>
  <si>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</si>
  <si>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</si>
  <si>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</si>
  <si>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</si>
  <si>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</si>
  <si>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</si>
  <si>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</si>
  <si>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</si>
  <si>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</si>
  <si>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</si>
  <si>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</si>
  <si>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</si>
  <si>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</si>
  <si>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</si>
  <si>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</si>
  <si>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</si>
  <si>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</si>
  <si>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</si>
  <si>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</si>
  <si>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</si>
  <si>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</si>
  <si>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</si>
  <si>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</si>
  <si>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</si>
  <si>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</si>
  <si>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</si>
  <si>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</si>
  <si>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</si>
  <si>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</si>
  <si>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</si>
  <si>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</si>
  <si>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</si>
  <si>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</si>
  <si>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</si>
  <si>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</si>
  <si>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</si>
  <si>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</si>
  <si>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</si>
  <si>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</si>
  <si>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</si>
  <si>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</si>
  <si>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</si>
  <si>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</si>
  <si>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</si>
  <si>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</si>
  <si>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</si>
  <si>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</si>
  <si>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</si>
  <si>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</si>
  <si>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</si>
  <si>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</si>
  <si>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</si>
  <si>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</si>
  <si>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</si>
  <si>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</si>
  <si>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</si>
  <si>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</si>
  <si>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</si>
  <si>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</si>
  <si>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</si>
  <si>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</si>
  <si>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</si>
  <si>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</si>
  <si>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</si>
  <si>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</si>
  <si>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</si>
  <si>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</si>
  <si>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</si>
  <si>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</si>
  <si>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</si>
  <si>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</si>
  <si>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</si>
  <si>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</si>
  <si>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</si>
  <si>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</si>
  <si>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</si>
  <si>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</si>
  <si>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</si>
  <si>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</si>
  <si>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</si>
  <si>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</si>
  <si>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</si>
  <si>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</si>
  <si>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</si>
  <si>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</si>
  <si>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</si>
  <si>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</si>
  <si>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</si>
  <si>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</si>
  <si>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</si>
  <si>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</si>
  <si>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</si>
  <si>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</si>
  <si>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</si>
  <si>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</si>
  <si>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</si>
  <si>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</si>
  <si>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</si>
  <si>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</si>
  <si>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</si>
  <si>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</si>
  <si>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 xml:space="preserve">      Solar (a) </t>
  </si>
  <si>
    <t xml:space="preserve">   Petroleum (b) </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</si>
  <si>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</si>
  <si>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</si>
  <si>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</si>
  <si>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</si>
  <si>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</si>
  <si>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</si>
  <si>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</si>
  <si>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</si>
  <si>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</si>
  <si>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</si>
  <si>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</si>
  <si>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INEOTWH</t>
  </si>
  <si>
    <t>CMEOTWH</t>
  </si>
  <si>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</si>
  <si>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</si>
  <si>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</si>
  <si>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</si>
  <si>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</si>
  <si>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</si>
  <si>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</si>
  <si>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</si>
  <si>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</si>
  <si>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</si>
  <si>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</si>
  <si>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</si>
  <si>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</si>
  <si>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</si>
  <si>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</si>
  <si>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</si>
  <si>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</si>
  <si>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</si>
  <si>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</si>
  <si>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</si>
  <si>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</si>
  <si>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</si>
  <si>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</si>
  <si>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</si>
  <si>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</si>
  <si>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</si>
  <si>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</si>
  <si>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</si>
  <si>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</si>
  <si>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</si>
  <si>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</si>
  <si>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</si>
  <si>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</si>
  <si>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</si>
  <si>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</si>
  <si>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</si>
  <si>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</si>
  <si>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</si>
  <si>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</si>
  <si>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</si>
  <si>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</si>
  <si>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</si>
  <si>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</si>
  <si>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</si>
  <si>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</si>
  <si>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</si>
  <si>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</si>
  <si>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</si>
  <si>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</si>
  <si>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</si>
  <si>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</si>
  <si>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</si>
  <si>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</si>
  <si>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</si>
  <si>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</si>
  <si>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</si>
  <si>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</si>
  <si>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</si>
  <si>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</si>
  <si>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</si>
  <si>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</si>
  <si>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</si>
  <si>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</si>
  <si>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</si>
  <si>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</si>
  <si>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</si>
  <si>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</si>
  <si>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</si>
  <si>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</si>
  <si>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</si>
  <si>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</si>
  <si>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</si>
  <si>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</si>
  <si>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</si>
  <si>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</si>
  <si>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</si>
  <si>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</si>
  <si>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</si>
  <si>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</si>
  <si>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</si>
  <si>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</si>
  <si>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papr_GY</t>
  </si>
  <si>
    <t>Guyana</t>
  </si>
  <si>
    <t>Table 7e.  U.S. Electric Generating Capacity (gigawatts at end of period)</t>
  </si>
  <si>
    <t xml:space="preserve">   Electric power sector (power plants larger than one megawatt)</t>
  </si>
  <si>
    <t xml:space="preserve">      Fossil fuel energy sources</t>
  </si>
  <si>
    <t>NGEPCGW_US</t>
  </si>
  <si>
    <t xml:space="preserve">         Natural gas</t>
  </si>
  <si>
    <t>CLEPCGW_US</t>
  </si>
  <si>
    <t xml:space="preserve">         Coal</t>
  </si>
  <si>
    <t>PAEPCGW_US</t>
  </si>
  <si>
    <t xml:space="preserve">         Petroleum</t>
  </si>
  <si>
    <t>OGEPCGW_US</t>
  </si>
  <si>
    <t xml:space="preserve">         Other gases</t>
  </si>
  <si>
    <t xml:space="preserve">      Renewable energy sources</t>
  </si>
  <si>
    <t>WNEPCGW_US</t>
  </si>
  <si>
    <t xml:space="preserve">         Wind</t>
  </si>
  <si>
    <t>SPEPCGWX_US</t>
  </si>
  <si>
    <t xml:space="preserve">         Solar photovoltaic</t>
  </si>
  <si>
    <t>STEPCGW_US</t>
  </si>
  <si>
    <t xml:space="preserve">         Solar thermal</t>
  </si>
  <si>
    <t>WWEPCGW_US</t>
  </si>
  <si>
    <t xml:space="preserve">         Wood biomass</t>
  </si>
  <si>
    <t>OWEPCGW_US</t>
  </si>
  <si>
    <t xml:space="preserve">         Waste biomass</t>
  </si>
  <si>
    <t>GEEPCGW_US</t>
  </si>
  <si>
    <t xml:space="preserve">         Geothermal</t>
  </si>
  <si>
    <t>HVEPCGW_US</t>
  </si>
  <si>
    <t xml:space="preserve">         Conventional hydroelectric</t>
  </si>
  <si>
    <t>HPEPCGW_US</t>
  </si>
  <si>
    <t xml:space="preserve">     Pumped storage hydroelectric</t>
  </si>
  <si>
    <t>NUEPCGW_US</t>
  </si>
  <si>
    <t xml:space="preserve">     Nuclear</t>
  </si>
  <si>
    <t>BAEPCGW_US</t>
  </si>
  <si>
    <t xml:space="preserve">     Battery storage</t>
  </si>
  <si>
    <t>OTEPCGW_US</t>
  </si>
  <si>
    <t xml:space="preserve">     Other nonrenewable sources (a)</t>
  </si>
  <si>
    <t xml:space="preserve">   Industrial and commercial sectors (combined heat and power plants larger than one megawatt)</t>
  </si>
  <si>
    <t>NGCHCGW_US</t>
  </si>
  <si>
    <t>CLCHCGW_US</t>
  </si>
  <si>
    <t>PACHCGW_US</t>
  </si>
  <si>
    <t>OGCHCGW_US</t>
  </si>
  <si>
    <t>WWCHCGW_US</t>
  </si>
  <si>
    <t>OWCHCGW_US</t>
  </si>
  <si>
    <t>SOCHCGW_US</t>
  </si>
  <si>
    <t xml:space="preserve">         Solar</t>
  </si>
  <si>
    <t>WNCHCGW_US</t>
  </si>
  <si>
    <t>GECHCGW_US</t>
  </si>
  <si>
    <t>HVCHCGW_US</t>
  </si>
  <si>
    <t>BACHCGW_US</t>
  </si>
  <si>
    <t>OTCHCGW_US</t>
  </si>
  <si>
    <t xml:space="preserve">   Small-scale solar photovoltaic capacity (systems smaller than one megawatt)</t>
  </si>
  <si>
    <t xml:space="preserve">      Residential sector</t>
  </si>
  <si>
    <t xml:space="preserve">      Commercial sector</t>
  </si>
  <si>
    <t xml:space="preserve">      Industrial sector</t>
  </si>
  <si>
    <t xml:space="preserve">         All sectors total</t>
  </si>
  <si>
    <t>(a) Chemicals, hydrogen, pitch, purchased steam, sulfur, nonrenewable waste, and miscellaneous technologies.</t>
  </si>
  <si>
    <t>Minor discrepancies with historical data in other EIA publications may occur due to frequent updates to the Preliminary Electric Generator Inventory.</t>
  </si>
  <si>
    <t>Table 7e.  U.S. Electric Generating Capacity</t>
  </si>
  <si>
    <t>SODRG_US</t>
  </si>
  <si>
    <t>SODCG_US</t>
  </si>
  <si>
    <t>SODIG_US</t>
  </si>
  <si>
    <t>SODTG_US</t>
  </si>
  <si>
    <t>Notes:</t>
  </si>
  <si>
    <t>Data sources:</t>
  </si>
  <si>
    <t xml:space="preserve">    - Forecasts: EIA Preliminary Monthly Electric Generator Inventory and Short-Term Integrated Forecasting System. </t>
  </si>
  <si>
    <t xml:space="preserve">      Waste biomass</t>
  </si>
  <si>
    <t xml:space="preserve">      Wood biomass</t>
  </si>
  <si>
    <t xml:space="preserve">   Natural gas</t>
  </si>
  <si>
    <t xml:space="preserve">   Renewable energy sources:</t>
  </si>
  <si>
    <t xml:space="preserve">      Conventional hydropower</t>
  </si>
  <si>
    <t xml:space="preserve">   Pumped storage hydropower</t>
  </si>
  <si>
    <t xml:space="preserve">   Other gases</t>
  </si>
  <si>
    <t xml:space="preserve">   Other nonrenewable fuels (c)</t>
  </si>
  <si>
    <t xml:space="preserve">   Electricity generation (a)</t>
  </si>
  <si>
    <t xml:space="preserve">      Electric power sector</t>
  </si>
  <si>
    <t xml:space="preserve">   Net imports  </t>
  </si>
  <si>
    <t xml:space="preserve">   Total utility-scale power supply</t>
  </si>
  <si>
    <t xml:space="preserve">   Losses and Unaccounted for (b) </t>
  </si>
  <si>
    <t xml:space="preserve">   Small-scale solar generation (c)</t>
  </si>
  <si>
    <t xml:space="preserve">      Residential sector </t>
  </si>
  <si>
    <t xml:space="preserve">      Commercial sector </t>
  </si>
  <si>
    <t xml:space="preserve">      Industrial sector </t>
  </si>
  <si>
    <t xml:space="preserve">     kWh = kilowatthours. Btu = British thermal units.</t>
  </si>
  <si>
    <t xml:space="preserve">     Prices are not adjusted for inflation.</t>
  </si>
  <si>
    <t xml:space="preserve">     (a) Generation supplied by power plants with capacity of at least one megawatt.</t>
  </si>
  <si>
    <t xml:space="preserve">     (b) Includes transmission and distribution losses, data collection time-frame differences, and estimation error.</t>
  </si>
  <si>
    <t xml:space="preserve">     (c) Solar photovoltaic systems smaller than one megawatt such as those installed on rooftops.</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</si>
  <si>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</si>
  <si>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</si>
  <si>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t xml:space="preserve">     Minor discrepancies with published historical data are due to independent rounding. </t>
  </si>
  <si>
    <t xml:space="preserve">Table 8b has been discontinued.  Renewable electricity information can be found on the following tables:
</t>
  </si>
  <si>
    <t>U.S. electric power sector generation</t>
  </si>
  <si>
    <t>Table 7d</t>
  </si>
  <si>
    <t>U.S. electric generating capacity</t>
  </si>
  <si>
    <t>Table 7e</t>
  </si>
  <si>
    <t>Table 8. U.S. Renewable Energy Consumption</t>
  </si>
  <si>
    <r>
      <t>Table 8b.  U.S. Renewable Electricity Generation and Capacity</t>
    </r>
    <r>
      <rPr>
        <sz val="10"/>
        <color rgb="FFFF0000"/>
        <rFont val="Arial"/>
        <family val="2"/>
      </rPr>
      <t xml:space="preserve"> (discontinued)</t>
    </r>
  </si>
  <si>
    <t>Henry Hub natural gas spot price from Refinitiv, an LSEG Business.</t>
  </si>
  <si>
    <t>WTI and Brent crude oil spot prices and Henry Hub natural gas spot price from Refinitiv, an LSEG Business.</t>
  </si>
  <si>
    <t>WTI crude oil spot price and Henry Hub natural gas spot price from Refinitiv, an LSEG Business.</t>
  </si>
  <si>
    <t xml:space="preserve">    - Historical data: EIA Preliminary Monthly Electric Generator Inventory (Form EIA-860M/EIA-860A surveys), and Form EIA-861M data (small-scale solar)</t>
  </si>
  <si>
    <t>June 2023</t>
  </si>
  <si>
    <r>
      <t>Forecasts:</t>
    </r>
    <r>
      <rPr>
        <sz val="8"/>
        <rFont val="Arial"/>
        <family val="2"/>
      </rPr>
      <t xml:space="preserve"> Current month based on forecasts by the NOAA Climate Prediction Center (http://www.cpc.ncep.noaa.gov/pacdir/DDdir/NHOME3.shtml). Remaining months based on the 30-year trend.</t>
    </r>
  </si>
  <si>
    <t>Weather forecasts from National Oceanic and Atmospheric Administration and Energy Information Administration.</t>
  </si>
  <si>
    <t>Monday June 5, 2023</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</si>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</sst>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i/>
      <sz val="10"/>
      <color indexed="8"/>
      <name val="Arial"/>
      <family val="2"/>
    </font>
    <font>
      <sz val="10"/>
      <name val="Arial"/>
      <family val="2"/>
    </font>
    <font>
      <sz val="8"/>
      <name val="Calibri"/>
      <family val="2"/>
    </font>
    <font>
      <i/>
      <sz val="10"/>
      <name val="Arial"/>
      <family val="2"/>
    </font>
    <font>
      <b/>
      <sz val="11"/>
      <color theme="1"/>
      <name val="Calibri"/>
      <family val="2"/>
      <scheme val="minor"/>
    </font>
    <font>
      <i/>
      <sz val="8"/>
      <color theme="1"/>
      <name val="Arial"/>
      <family val="2"/>
    </font>
    <font>
      <i/>
      <sz val="11"/>
      <color theme="1"/>
      <name val="Calibri"/>
      <family val="2"/>
      <scheme val="minor"/>
    </font>
    <font>
      <sz val="10"/>
      <color rgb="FFFF0000"/>
      <name val="Arial"/>
      <family val="2"/>
    </font>
    <font>
      <sz val="12"/>
      <color rgb="FFFF0000"/>
      <name val="Arial"/>
      <family val="2"/>
    </font>
    <font>
      <b/>
      <sz val="8"/>
      <color rgb="FFFF000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2" fillId="0" borderId="0" applyFont="0" applyFill="0" applyBorder="0" applyAlignment="0" applyProtection="0"/>
    <xf numFmtId="0" fontId="2" fillId="0" borderId="0"/>
  </cellStyleXfs>
  <cellXfs count="732">
    <xf numFmtId="0" fontId="0" fillId="0" borderId="0" xfId="0"/>
    <xf numFmtId="0" fontId="3" fillId="2" borderId="0" xfId="11" applyFont="1" applyFill="1"/>
    <xf numFmtId="0" fontId="6" fillId="0" borderId="0" xfId="11"/>
    <xf numFmtId="0" fontId="9" fillId="3" borderId="0" xfId="11" applyFont="1" applyFill="1" applyAlignment="1">
      <alignment horizontal="center"/>
    </xf>
    <xf numFmtId="0" fontId="6" fillId="0" borderId="0" xfId="23"/>
    <xf numFmtId="0" fontId="10" fillId="0" borderId="0" xfId="13" applyFont="1"/>
    <xf numFmtId="0" fontId="12" fillId="0" borderId="0" xfId="23" applyFont="1"/>
    <xf numFmtId="0" fontId="11" fillId="2" borderId="0" xfId="9" applyFont="1" applyFill="1"/>
    <xf numFmtId="0" fontId="17" fillId="0" borderId="0" xfId="23" applyFont="1" applyAlignment="1">
      <alignment horizontal="left"/>
    </xf>
    <xf numFmtId="0" fontId="10" fillId="0" borderId="0" xfId="17" applyFont="1"/>
    <xf numFmtId="0" fontId="10" fillId="0" borderId="0" xfId="22" applyFont="1"/>
    <xf numFmtId="0" fontId="23" fillId="0" borderId="2" xfId="17" applyFont="1" applyBorder="1"/>
    <xf numFmtId="0" fontId="10" fillId="2" borderId="0" xfId="17" applyFont="1" applyFill="1"/>
    <xf numFmtId="0" fontId="23" fillId="0" borderId="3" xfId="17" applyFont="1" applyBorder="1"/>
    <xf numFmtId="0" fontId="23" fillId="0" borderId="4" xfId="19" applyFont="1" applyBorder="1" applyAlignment="1">
      <alignment horizontal="center"/>
    </xf>
    <xf numFmtId="0" fontId="10" fillId="2" borderId="0" xfId="17" applyFont="1" applyFill="1" applyAlignment="1">
      <alignment horizontal="left"/>
    </xf>
    <xf numFmtId="0" fontId="23" fillId="0" borderId="0" xfId="17" applyFont="1"/>
    <xf numFmtId="1" fontId="23" fillId="0" borderId="0" xfId="23" applyNumberFormat="1" applyFont="1" applyAlignment="1">
      <alignment horizontal="right" indent="1"/>
    </xf>
    <xf numFmtId="0" fontId="24" fillId="0" borderId="0" xfId="17" applyFont="1"/>
    <xf numFmtId="171" fontId="24" fillId="0" borderId="0" xfId="17" quotePrefix="1" applyNumberFormat="1" applyFont="1" applyAlignment="1">
      <alignment wrapText="1"/>
    </xf>
    <xf numFmtId="0" fontId="24" fillId="0" borderId="0" xfId="17" quotePrefix="1" applyFont="1" applyAlignment="1">
      <alignment wrapText="1"/>
    </xf>
    <xf numFmtId="0" fontId="24" fillId="0" borderId="0" xfId="17" applyFont="1" applyAlignment="1">
      <alignment wrapText="1"/>
    </xf>
    <xf numFmtId="171" fontId="24" fillId="0" borderId="0" xfId="17" quotePrefix="1" applyNumberFormat="1" applyFont="1"/>
    <xf numFmtId="0" fontId="24" fillId="0" borderId="0" xfId="17" quotePrefix="1" applyFont="1"/>
    <xf numFmtId="0" fontId="25" fillId="2" borderId="0" xfId="20" applyFont="1" applyFill="1"/>
    <xf numFmtId="0" fontId="24" fillId="0" borderId="0" xfId="20" applyFont="1"/>
    <xf numFmtId="171" fontId="24" fillId="0" borderId="0" xfId="20" quotePrefix="1" applyNumberFormat="1" applyFont="1" applyAlignment="1">
      <alignment horizontal="left"/>
    </xf>
    <xf numFmtId="171" fontId="24" fillId="0" borderId="0" xfId="20" applyNumberFormat="1" applyFont="1" applyAlignment="1">
      <alignment horizontal="left"/>
    </xf>
    <xf numFmtId="171" fontId="24" fillId="0" borderId="0" xfId="20" quotePrefix="1" applyNumberFormat="1" applyFont="1"/>
    <xf numFmtId="171" fontId="24" fillId="0" borderId="0" xfId="20" applyNumberFormat="1" applyFont="1"/>
    <xf numFmtId="171" fontId="24" fillId="0" borderId="3" xfId="20" applyNumberFormat="1" applyFont="1" applyBorder="1"/>
    <xf numFmtId="0" fontId="10" fillId="0" borderId="0" xfId="20" applyFont="1"/>
    <xf numFmtId="0" fontId="10" fillId="0" borderId="0" xfId="23" applyFont="1" applyAlignment="1">
      <alignment horizontal="left"/>
    </xf>
    <xf numFmtId="0" fontId="24" fillId="0" borderId="0" xfId="9" applyFont="1"/>
    <xf numFmtId="0" fontId="22" fillId="0" borderId="0" xfId="9" applyFont="1"/>
    <xf numFmtId="0" fontId="10" fillId="0" borderId="0" xfId="23" applyFont="1"/>
    <xf numFmtId="167" fontId="24" fillId="0" borderId="5" xfId="9" applyNumberFormat="1" applyFont="1" applyBorder="1"/>
    <xf numFmtId="0" fontId="10" fillId="2" borderId="0" xfId="22" applyFont="1" applyFill="1"/>
    <xf numFmtId="0" fontId="23" fillId="0" borderId="0" xfId="22" applyFont="1"/>
    <xf numFmtId="166" fontId="22" fillId="0" borderId="0" xfId="22" applyNumberFormat="1" applyFont="1" applyAlignment="1">
      <alignment horizontal="center"/>
    </xf>
    <xf numFmtId="0" fontId="10" fillId="2" borderId="0" xfId="22" applyFont="1" applyFill="1" applyAlignment="1">
      <alignment horizontal="left"/>
    </xf>
    <xf numFmtId="0" fontId="20" fillId="0" borderId="0" xfId="22" applyFont="1" applyAlignment="1">
      <alignment horizontal="left"/>
    </xf>
    <xf numFmtId="0" fontId="23" fillId="0" borderId="0" xfId="22" quotePrefix="1" applyFont="1" applyAlignment="1">
      <alignment horizontal="left"/>
    </xf>
    <xf numFmtId="0" fontId="23" fillId="0" borderId="0" xfId="22" applyFont="1" applyAlignment="1">
      <alignment horizontal="left"/>
    </xf>
    <xf numFmtId="0" fontId="10" fillId="2" borderId="0" xfId="23" applyFont="1" applyFill="1"/>
    <xf numFmtId="0" fontId="23" fillId="0" borderId="2" xfId="23" applyFont="1" applyBorder="1" applyAlignment="1">
      <alignment horizontal="center"/>
    </xf>
    <xf numFmtId="0" fontId="23" fillId="0" borderId="0" xfId="23" applyFont="1"/>
    <xf numFmtId="0" fontId="23" fillId="0" borderId="0" xfId="23" applyFont="1" applyAlignment="1">
      <alignment horizontal="center"/>
    </xf>
    <xf numFmtId="0" fontId="10" fillId="2" borderId="0" xfId="23" applyFont="1" applyFill="1" applyAlignment="1">
      <alignment horizontal="left"/>
    </xf>
    <xf numFmtId="166" fontId="23" fillId="0" borderId="0" xfId="23" applyNumberFormat="1" applyFont="1" applyAlignment="1">
      <alignment horizontal="right"/>
    </xf>
    <xf numFmtId="0" fontId="23" fillId="0" borderId="0" xfId="23" applyFont="1" applyAlignment="1">
      <alignment horizontal="right"/>
    </xf>
    <xf numFmtId="0" fontId="27" fillId="0" borderId="0" xfId="23" applyFont="1"/>
    <xf numFmtId="0" fontId="24" fillId="0" borderId="0" xfId="23" applyFont="1"/>
    <xf numFmtId="0" fontId="20" fillId="0" borderId="0" xfId="23" quotePrefix="1" applyFont="1" applyAlignment="1">
      <alignment horizontal="left"/>
    </xf>
    <xf numFmtId="165" fontId="23" fillId="0" borderId="0" xfId="23" applyNumberFormat="1" applyFont="1" applyAlignment="1">
      <alignment horizontal="right"/>
    </xf>
    <xf numFmtId="165" fontId="23" fillId="0" borderId="3" xfId="23" applyNumberFormat="1" applyFont="1" applyBorder="1" applyAlignment="1">
      <alignment horizontal="right"/>
    </xf>
    <xf numFmtId="0" fontId="10" fillId="2" borderId="0" xfId="21" applyFont="1" applyFill="1"/>
    <xf numFmtId="0" fontId="10" fillId="0" borderId="0" xfId="21" applyFont="1"/>
    <xf numFmtId="0" fontId="26" fillId="2" borderId="0" xfId="21" applyFont="1" applyFill="1"/>
    <xf numFmtId="0" fontId="23" fillId="0" borderId="0" xfId="21" applyFont="1"/>
    <xf numFmtId="0" fontId="23" fillId="0" borderId="2" xfId="21" applyFont="1" applyBorder="1" applyAlignment="1">
      <alignment horizontal="right"/>
    </xf>
    <xf numFmtId="0" fontId="10" fillId="2" borderId="0" xfId="21" applyFont="1" applyFill="1" applyAlignment="1">
      <alignment horizontal="left"/>
    </xf>
    <xf numFmtId="0" fontId="20" fillId="0" borderId="0" xfId="21" applyFont="1" applyAlignment="1">
      <alignment horizontal="left"/>
    </xf>
    <xf numFmtId="166" fontId="10" fillId="0" borderId="0" xfId="21" applyNumberFormat="1" applyFont="1"/>
    <xf numFmtId="166" fontId="24" fillId="0" borderId="0" xfId="21" applyNumberFormat="1" applyFont="1" applyAlignment="1">
      <alignment horizontal="right"/>
    </xf>
    <xf numFmtId="166" fontId="23" fillId="0" borderId="0" xfId="21" applyNumberFormat="1" applyFont="1" applyAlignment="1">
      <alignment horizontal="right"/>
    </xf>
    <xf numFmtId="0" fontId="24" fillId="0" borderId="0" xfId="21" applyFont="1" applyAlignment="1">
      <alignment horizontal="right"/>
    </xf>
    <xf numFmtId="0" fontId="10" fillId="2" borderId="0" xfId="13" applyFont="1" applyFill="1"/>
    <xf numFmtId="0" fontId="20" fillId="3" borderId="0" xfId="13" applyFont="1" applyFill="1"/>
    <xf numFmtId="0" fontId="23" fillId="0" borderId="0" xfId="13" applyFont="1" applyAlignment="1">
      <alignment horizontal="center"/>
    </xf>
    <xf numFmtId="0" fontId="20" fillId="0" borderId="0" xfId="13" applyFont="1"/>
    <xf numFmtId="0" fontId="10" fillId="0" borderId="0" xfId="16" applyFont="1"/>
    <xf numFmtId="0" fontId="10" fillId="2" borderId="0" xfId="16" applyFont="1" applyFill="1"/>
    <xf numFmtId="0" fontId="23" fillId="0" borderId="0" xfId="16" applyFont="1"/>
    <xf numFmtId="0" fontId="23" fillId="0" borderId="2" xfId="16" applyFont="1" applyBorder="1" applyAlignment="1">
      <alignment horizontal="right"/>
    </xf>
    <xf numFmtId="0" fontId="10" fillId="2" borderId="0" xfId="16" applyFont="1" applyFill="1" applyAlignment="1">
      <alignment horizontal="left"/>
    </xf>
    <xf numFmtId="0" fontId="24" fillId="0" borderId="0" xfId="16" applyFont="1"/>
    <xf numFmtId="169" fontId="10" fillId="2" borderId="0" xfId="16" applyNumberFormat="1" applyFont="1" applyFill="1" applyAlignment="1">
      <alignment horizontal="left"/>
    </xf>
    <xf numFmtId="169" fontId="23" fillId="0" borderId="0" xfId="16" applyNumberFormat="1" applyFont="1" applyAlignment="1">
      <alignment horizontal="right"/>
    </xf>
    <xf numFmtId="0" fontId="10" fillId="0" borderId="0" xfId="18" applyFont="1"/>
    <xf numFmtId="0" fontId="10" fillId="2" borderId="0" xfId="18" applyFont="1" applyFill="1"/>
    <xf numFmtId="165" fontId="23" fillId="0" borderId="2" xfId="18" applyNumberFormat="1" applyFont="1" applyBorder="1" applyAlignment="1">
      <alignment horizontal="right"/>
    </xf>
    <xf numFmtId="0" fontId="10" fillId="2" borderId="0" xfId="18" applyFont="1" applyFill="1" applyAlignment="1">
      <alignment horizontal="left"/>
    </xf>
    <xf numFmtId="0" fontId="10" fillId="0" borderId="0" xfId="18" applyFont="1" applyAlignment="1">
      <alignment horizontal="left"/>
    </xf>
    <xf numFmtId="0" fontId="20" fillId="0" borderId="0" xfId="18" applyFont="1" applyAlignment="1">
      <alignment horizontal="left"/>
    </xf>
    <xf numFmtId="0" fontId="10" fillId="2" borderId="3" xfId="22" applyFont="1" applyFill="1" applyBorder="1" applyAlignment="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xf numFmtId="0" fontId="20" fillId="0" borderId="0" xfId="7" applyFont="1" applyAlignment="1">
      <alignment horizontal="center"/>
    </xf>
    <xf numFmtId="0" fontId="10" fillId="2" borderId="0" xfId="8" applyFont="1" applyFill="1"/>
    <xf numFmtId="0" fontId="10" fillId="0" borderId="0" xfId="8" applyFont="1"/>
    <xf numFmtId="0" fontId="20" fillId="0" borderId="0" xfId="8" applyFont="1"/>
    <xf numFmtId="0" fontId="20" fillId="0" borderId="0" xfId="8" applyFont="1" applyAlignment="1">
      <alignment horizontal="center"/>
    </xf>
    <xf numFmtId="0" fontId="10" fillId="3" borderId="0" xfId="8" applyFont="1" applyFill="1"/>
    <xf numFmtId="165" fontId="24" fillId="0" borderId="0" xfId="8" applyNumberFormat="1" applyFont="1" applyAlignment="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Alignment="1">
      <alignment horizontal="left"/>
    </xf>
    <xf numFmtId="171" fontId="10" fillId="0" borderId="0" xfId="18" applyNumberFormat="1" applyFont="1" applyAlignment="1">
      <alignment horizontal="left"/>
    </xf>
    <xf numFmtId="0" fontId="20" fillId="0" borderId="0" xfId="14" applyFont="1" applyAlignment="1">
      <alignment horizontal="left"/>
    </xf>
    <xf numFmtId="0" fontId="20" fillId="2" borderId="0" xfId="15" applyFont="1" applyFill="1"/>
    <xf numFmtId="0" fontId="10" fillId="2" borderId="0" xfId="15" applyFont="1" applyFill="1" applyAlignment="1">
      <alignment horizontal="left"/>
    </xf>
    <xf numFmtId="0" fontId="10" fillId="2" borderId="0" xfId="19" applyFont="1" applyFill="1"/>
    <xf numFmtId="0" fontId="10" fillId="0" borderId="0" xfId="19" applyFont="1"/>
    <xf numFmtId="0" fontId="23" fillId="0" borderId="0" xfId="19" applyFont="1"/>
    <xf numFmtId="0" fontId="24" fillId="0" borderId="2" xfId="19" applyFont="1" applyBorder="1" applyAlignment="1">
      <alignment horizontal="center"/>
    </xf>
    <xf numFmtId="0" fontId="24" fillId="0" borderId="0" xfId="19" applyFont="1" applyAlignment="1">
      <alignment horizontal="center"/>
    </xf>
    <xf numFmtId="0" fontId="10" fillId="0" borderId="0" xfId="19" applyFont="1" applyAlignment="1">
      <alignment horizontal="left"/>
    </xf>
    <xf numFmtId="0" fontId="10" fillId="2" borderId="0" xfId="19" applyFont="1" applyFill="1" applyAlignment="1">
      <alignment horizontal="left"/>
    </xf>
    <xf numFmtId="0" fontId="24" fillId="0" borderId="0" xfId="19" applyFont="1"/>
    <xf numFmtId="165" fontId="10" fillId="2" borderId="0" xfId="19" applyNumberFormat="1" applyFont="1" applyFill="1" applyAlignment="1">
      <alignment horizontal="left"/>
    </xf>
    <xf numFmtId="165" fontId="10" fillId="0" borderId="0" xfId="19" applyNumberFormat="1" applyFont="1"/>
    <xf numFmtId="169" fontId="10" fillId="2" borderId="0" xfId="19" applyNumberFormat="1" applyFont="1" applyFill="1"/>
    <xf numFmtId="167" fontId="10" fillId="2" borderId="0" xfId="19" applyNumberFormat="1" applyFont="1" applyFill="1" applyAlignment="1">
      <alignment horizontal="left"/>
    </xf>
    <xf numFmtId="0" fontId="10" fillId="2" borderId="0" xfId="9" applyFont="1" applyFill="1"/>
    <xf numFmtId="0" fontId="10" fillId="2" borderId="3" xfId="9" applyFont="1" applyFill="1" applyBorder="1"/>
    <xf numFmtId="171" fontId="10" fillId="0" borderId="0" xfId="22" applyNumberFormat="1" applyFont="1" applyAlignment="1">
      <alignment horizontal="left"/>
    </xf>
    <xf numFmtId="0" fontId="3" fillId="4" borderId="0" xfId="0" applyFont="1" applyFill="1"/>
    <xf numFmtId="0" fontId="10" fillId="4" borderId="0" xfId="23" applyFont="1" applyFill="1"/>
    <xf numFmtId="0" fontId="23" fillId="4" borderId="0" xfId="23" applyFont="1" applyFill="1"/>
    <xf numFmtId="0" fontId="10" fillId="4" borderId="0" xfId="23" applyFont="1" applyFill="1" applyAlignment="1">
      <alignment horizontal="left"/>
    </xf>
    <xf numFmtId="0" fontId="27" fillId="4" borderId="0" xfId="23" applyFont="1" applyFill="1"/>
    <xf numFmtId="0" fontId="20" fillId="4" borderId="0" xfId="23" applyFont="1" applyFill="1" applyAlignment="1">
      <alignment horizontal="left"/>
    </xf>
    <xf numFmtId="164" fontId="10" fillId="4" borderId="0" xfId="23" applyNumberFormat="1" applyFont="1" applyFill="1"/>
    <xf numFmtId="0" fontId="3" fillId="2" borderId="0" xfId="0" applyFont="1" applyFill="1"/>
    <xf numFmtId="0" fontId="10" fillId="0" borderId="0" xfId="9" applyFont="1"/>
    <xf numFmtId="0" fontId="20" fillId="0" borderId="0" xfId="9" applyFont="1"/>
    <xf numFmtId="0" fontId="20" fillId="0" borderId="0" xfId="9" applyFont="1" applyAlignment="1">
      <alignment horizontal="center"/>
    </xf>
    <xf numFmtId="0" fontId="20" fillId="4" borderId="0" xfId="15" applyFont="1" applyFill="1"/>
    <xf numFmtId="0" fontId="23" fillId="4" borderId="0" xfId="24" applyFont="1" applyFill="1"/>
    <xf numFmtId="0" fontId="23" fillId="4" borderId="0" xfId="15" applyFont="1" applyFill="1" applyAlignment="1">
      <alignment horizontal="center"/>
    </xf>
    <xf numFmtId="171" fontId="20" fillId="4" borderId="0" xfId="0" applyNumberFormat="1" applyFont="1" applyFill="1"/>
    <xf numFmtId="171" fontId="3" fillId="4" borderId="0" xfId="0" applyNumberFormat="1" applyFont="1" applyFill="1"/>
    <xf numFmtId="171" fontId="20" fillId="4" borderId="3" xfId="0" applyNumberFormat="1" applyFont="1" applyFill="1" applyBorder="1"/>
    <xf numFmtId="171" fontId="10" fillId="0" borderId="0" xfId="23" applyNumberFormat="1" applyFont="1" applyAlignment="1">
      <alignment horizontal="left"/>
    </xf>
    <xf numFmtId="171" fontId="24" fillId="0" borderId="0" xfId="23" applyNumberFormat="1" applyFont="1"/>
    <xf numFmtId="171" fontId="20" fillId="0" borderId="0" xfId="23" quotePrefix="1" applyNumberFormat="1" applyFont="1" applyAlignment="1">
      <alignment horizontal="left"/>
    </xf>
    <xf numFmtId="171" fontId="10" fillId="0" borderId="3" xfId="23" applyNumberFormat="1" applyFont="1" applyBorder="1" applyAlignment="1">
      <alignment horizontal="left"/>
    </xf>
    <xf numFmtId="171" fontId="10" fillId="4" borderId="0" xfId="23" applyNumberFormat="1" applyFont="1" applyFill="1" applyAlignment="1">
      <alignment horizontal="left"/>
    </xf>
    <xf numFmtId="171" fontId="20" fillId="4" borderId="0" xfId="23" applyNumberFormat="1" applyFont="1" applyFill="1" applyAlignment="1">
      <alignment horizontal="left"/>
    </xf>
    <xf numFmtId="171" fontId="20" fillId="4" borderId="3" xfId="23" applyNumberFormat="1" applyFont="1" applyFill="1" applyBorder="1" applyAlignment="1">
      <alignment horizontal="left"/>
    </xf>
    <xf numFmtId="171" fontId="12" fillId="0" borderId="0" xfId="23" applyNumberFormat="1" applyFont="1"/>
    <xf numFmtId="171" fontId="11" fillId="0" borderId="0" xfId="23" applyNumberFormat="1" applyFont="1" applyAlignment="1">
      <alignment horizontal="left"/>
    </xf>
    <xf numFmtId="171" fontId="11" fillId="0" borderId="3" xfId="23" applyNumberFormat="1" applyFont="1" applyBorder="1" applyAlignment="1">
      <alignment horizontal="left"/>
    </xf>
    <xf numFmtId="171" fontId="10" fillId="0" borderId="0" xfId="21" applyNumberFormat="1" applyFont="1" applyAlignment="1">
      <alignment horizontal="left"/>
    </xf>
    <xf numFmtId="171" fontId="10" fillId="3" borderId="0" xfId="12" applyNumberFormat="1" applyFont="1" applyFill="1"/>
    <xf numFmtId="171" fontId="10" fillId="3" borderId="0" xfId="13" applyNumberFormat="1" applyFont="1" applyFill="1"/>
    <xf numFmtId="171" fontId="10" fillId="3" borderId="3" xfId="13" applyNumberFormat="1" applyFont="1" applyFill="1" applyBorder="1"/>
    <xf numFmtId="0" fontId="6" fillId="4" borderId="0" xfId="9" applyFill="1"/>
    <xf numFmtId="0" fontId="6" fillId="4" borderId="0" xfId="22" applyFill="1"/>
    <xf numFmtId="0" fontId="15" fillId="4" borderId="0" xfId="9" applyFont="1" applyFill="1"/>
    <xf numFmtId="0" fontId="15" fillId="4" borderId="0" xfId="9" applyFont="1" applyFill="1" applyAlignment="1">
      <alignment horizontal="center"/>
    </xf>
    <xf numFmtId="0" fontId="10" fillId="2" borderId="0" xfId="13" applyFont="1" applyFill="1" applyAlignment="1">
      <alignment wrapText="1"/>
    </xf>
    <xf numFmtId="171" fontId="24" fillId="0" borderId="0" xfId="16" applyNumberFormat="1" applyFont="1"/>
    <xf numFmtId="171" fontId="24" fillId="0" borderId="3" xfId="16" applyNumberFormat="1" applyFont="1" applyBorder="1"/>
    <xf numFmtId="171" fontId="24" fillId="0" borderId="0" xfId="18" applyNumberFormat="1" applyFont="1" applyAlignment="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lignment horizontal="left"/>
    </xf>
    <xf numFmtId="171" fontId="10" fillId="0" borderId="0" xfId="9" applyNumberFormat="1" applyFont="1"/>
    <xf numFmtId="171" fontId="10" fillId="0" borderId="3" xfId="9" applyNumberFormat="1" applyFont="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lignment horizontal="right"/>
    </xf>
    <xf numFmtId="2" fontId="23" fillId="4" borderId="3" xfId="23" applyNumberFormat="1" applyFont="1" applyFill="1" applyBorder="1" applyAlignment="1">
      <alignment horizontal="right"/>
    </xf>
    <xf numFmtId="2" fontId="23" fillId="0" borderId="0" xfId="23" applyNumberFormat="1" applyFont="1" applyAlignment="1">
      <alignment horizontal="right"/>
    </xf>
    <xf numFmtId="1" fontId="23" fillId="0" borderId="0" xfId="23" applyNumberFormat="1" applyFont="1" applyAlignment="1">
      <alignment horizontal="right"/>
    </xf>
    <xf numFmtId="2" fontId="23" fillId="0" borderId="0" xfId="19" applyNumberFormat="1" applyFont="1" applyAlignment="1">
      <alignment horizontal="right"/>
    </xf>
    <xf numFmtId="0" fontId="23" fillId="0" borderId="0" xfId="19" applyFont="1" applyAlignment="1">
      <alignment horizontal="right"/>
    </xf>
    <xf numFmtId="166" fontId="23" fillId="0" borderId="0" xfId="19" applyNumberFormat="1" applyFont="1" applyAlignment="1">
      <alignment horizontal="right"/>
    </xf>
    <xf numFmtId="0" fontId="23" fillId="0" borderId="0" xfId="22" applyFont="1" applyAlignment="1">
      <alignment horizontal="right"/>
    </xf>
    <xf numFmtId="0" fontId="10" fillId="0" borderId="0" xfId="22" applyFont="1" applyAlignment="1">
      <alignment horizontal="right"/>
    </xf>
    <xf numFmtId="0" fontId="3" fillId="4" borderId="0" xfId="0" applyFont="1" applyFill="1" applyAlignment="1">
      <alignment horizontal="right"/>
    </xf>
    <xf numFmtId="1" fontId="12" fillId="0" borderId="0" xfId="23" applyNumberFormat="1" applyFont="1" applyAlignment="1">
      <alignment horizontal="right"/>
    </xf>
    <xf numFmtId="1" fontId="8" fillId="0" borderId="0" xfId="11" applyNumberFormat="1" applyFont="1" applyAlignment="1">
      <alignment horizontal="right"/>
    </xf>
    <xf numFmtId="165" fontId="8" fillId="0" borderId="0" xfId="11" applyNumberFormat="1" applyFont="1" applyAlignment="1">
      <alignment horizontal="right"/>
    </xf>
    <xf numFmtId="0" fontId="7" fillId="0" borderId="0" xfId="11" applyFont="1" applyAlignment="1">
      <alignment horizontal="right"/>
    </xf>
    <xf numFmtId="2" fontId="23" fillId="0" borderId="0" xfId="21" applyNumberFormat="1" applyFont="1" applyAlignment="1">
      <alignment horizontal="right"/>
    </xf>
    <xf numFmtId="0" fontId="20" fillId="0" borderId="0" xfId="13" applyFont="1" applyAlignment="1">
      <alignment horizontal="right"/>
    </xf>
    <xf numFmtId="2" fontId="20" fillId="0" borderId="0" xfId="13" applyNumberFormat="1" applyFont="1" applyAlignment="1">
      <alignment horizontal="right"/>
    </xf>
    <xf numFmtId="2" fontId="23" fillId="0" borderId="0" xfId="16" applyNumberFormat="1" applyFont="1" applyAlignment="1">
      <alignment horizontal="right"/>
    </xf>
    <xf numFmtId="165" fontId="23" fillId="0" borderId="0" xfId="18" applyNumberFormat="1" applyFont="1" applyAlignment="1">
      <alignment horizontal="right"/>
    </xf>
    <xf numFmtId="2" fontId="23" fillId="0" borderId="0" xfId="18" applyNumberFormat="1" applyFont="1" applyAlignment="1">
      <alignment horizontal="right"/>
    </xf>
    <xf numFmtId="164" fontId="23" fillId="4" borderId="0" xfId="15" applyNumberFormat="1" applyFont="1" applyFill="1" applyAlignment="1">
      <alignment horizontal="right"/>
    </xf>
    <xf numFmtId="2" fontId="23" fillId="4" borderId="0" xfId="15" applyNumberFormat="1" applyFont="1" applyFill="1" applyAlignment="1">
      <alignment horizontal="right"/>
    </xf>
    <xf numFmtId="3" fontId="23" fillId="0" borderId="0" xfId="23" applyNumberFormat="1" applyFont="1" applyAlignment="1">
      <alignment horizontal="right"/>
    </xf>
    <xf numFmtId="3" fontId="24" fillId="0" borderId="0" xfId="19" applyNumberFormat="1" applyFont="1" applyAlignment="1">
      <alignment horizontal="right"/>
    </xf>
    <xf numFmtId="3" fontId="23" fillId="0" borderId="0" xfId="19" applyNumberFormat="1" applyFont="1" applyAlignment="1">
      <alignment horizontal="right"/>
    </xf>
    <xf numFmtId="165" fontId="23" fillId="0" borderId="0" xfId="19" applyNumberFormat="1" applyFont="1" applyAlignment="1">
      <alignment horizontal="right"/>
    </xf>
    <xf numFmtId="170" fontId="23" fillId="0" borderId="0" xfId="19" applyNumberFormat="1" applyFont="1" applyAlignment="1">
      <alignment horizontal="right"/>
    </xf>
    <xf numFmtId="165" fontId="20" fillId="0" borderId="0" xfId="9" applyNumberFormat="1" applyFont="1" applyAlignment="1">
      <alignment horizontal="right"/>
    </xf>
    <xf numFmtId="164" fontId="20" fillId="0" borderId="0" xfId="9" applyNumberFormat="1" applyFont="1" applyAlignment="1">
      <alignment horizontal="right"/>
    </xf>
    <xf numFmtId="3" fontId="23" fillId="0" borderId="0" xfId="9" applyNumberFormat="1" applyFont="1" applyAlignment="1">
      <alignment horizontal="right"/>
    </xf>
    <xf numFmtId="164" fontId="23" fillId="0" borderId="0" xfId="9" applyNumberFormat="1" applyFont="1" applyAlignment="1">
      <alignment horizontal="right"/>
    </xf>
    <xf numFmtId="3" fontId="17" fillId="4" borderId="0" xfId="9" applyNumberFormat="1" applyFont="1" applyFill="1" applyAlignment="1">
      <alignment horizontal="right"/>
    </xf>
    <xf numFmtId="0" fontId="15" fillId="4" borderId="0" xfId="9" applyFont="1" applyFill="1" applyAlignment="1">
      <alignment horizontal="right"/>
    </xf>
    <xf numFmtId="164" fontId="23" fillId="0" borderId="0" xfId="14" applyNumberFormat="1" applyFont="1" applyAlignment="1">
      <alignment horizontal="right"/>
    </xf>
    <xf numFmtId="166" fontId="23" fillId="4" borderId="0" xfId="23" applyNumberFormat="1" applyFont="1" applyFill="1" applyAlignment="1">
      <alignment horizontal="right"/>
    </xf>
    <xf numFmtId="166" fontId="23" fillId="4" borderId="3" xfId="23" applyNumberFormat="1" applyFont="1" applyFill="1" applyBorder="1" applyAlignment="1">
      <alignment horizontal="right"/>
    </xf>
    <xf numFmtId="49" fontId="20" fillId="4" borderId="0" xfId="0" applyNumberFormat="1" applyFont="1" applyFill="1"/>
    <xf numFmtId="3" fontId="23" fillId="4" borderId="3" xfId="23" applyNumberFormat="1" applyFont="1" applyFill="1" applyBorder="1" applyAlignment="1">
      <alignment horizontal="right"/>
    </xf>
    <xf numFmtId="171" fontId="3" fillId="4" borderId="3" xfId="0" applyNumberFormat="1" applyFont="1" applyFill="1" applyBorder="1"/>
    <xf numFmtId="3" fontId="23" fillId="4" borderId="0" xfId="23" applyNumberFormat="1" applyFont="1" applyFill="1" applyAlignment="1">
      <alignment horizontal="right"/>
    </xf>
    <xf numFmtId="171" fontId="10" fillId="0" borderId="3" xfId="22" applyNumberFormat="1" applyFont="1" applyBorder="1" applyAlignment="1">
      <alignment horizontal="left"/>
    </xf>
    <xf numFmtId="0" fontId="11" fillId="2" borderId="0" xfId="8" applyFont="1" applyFill="1"/>
    <xf numFmtId="0" fontId="0" fillId="0" borderId="0" xfId="0" applyAlignment="1">
      <alignment horizontal="left"/>
    </xf>
    <xf numFmtId="172" fontId="23" fillId="0" borderId="0" xfId="16" applyNumberFormat="1" applyFont="1" applyAlignment="1">
      <alignment horizontal="right"/>
    </xf>
    <xf numFmtId="0" fontId="21" fillId="0" borderId="0" xfId="22" applyFont="1"/>
    <xf numFmtId="3" fontId="23" fillId="0" borderId="3" xfId="23" applyNumberFormat="1" applyFont="1" applyBorder="1" applyAlignment="1">
      <alignment horizontal="right"/>
    </xf>
    <xf numFmtId="164" fontId="23" fillId="4" borderId="0" xfId="23" applyNumberFormat="1" applyFont="1" applyFill="1" applyAlignment="1">
      <alignment horizontal="right"/>
    </xf>
    <xf numFmtId="164" fontId="23" fillId="4" borderId="3" xfId="23" applyNumberFormat="1" applyFont="1" applyFill="1" applyBorder="1" applyAlignment="1">
      <alignment horizontal="right"/>
    </xf>
    <xf numFmtId="0" fontId="10" fillId="4" borderId="0" xfId="18" applyFont="1" applyFill="1"/>
    <xf numFmtId="0" fontId="6" fillId="4" borderId="0" xfId="11" applyFill="1"/>
    <xf numFmtId="0" fontId="10" fillId="4" borderId="0" xfId="21" applyFont="1" applyFill="1"/>
    <xf numFmtId="0" fontId="10" fillId="4" borderId="0" xfId="13" applyFont="1" applyFill="1"/>
    <xf numFmtId="0" fontId="10" fillId="4" borderId="0" xfId="16" applyFont="1" applyFill="1"/>
    <xf numFmtId="0" fontId="21" fillId="0" borderId="0" xfId="0" applyFont="1"/>
    <xf numFmtId="0" fontId="0" fillId="4" borderId="0" xfId="0" applyFill="1"/>
    <xf numFmtId="173" fontId="28" fillId="4" borderId="0" xfId="0" applyNumberFormat="1" applyFont="1" applyFill="1"/>
    <xf numFmtId="0" fontId="21" fillId="4" borderId="0" xfId="0" applyFont="1" applyFill="1"/>
    <xf numFmtId="0" fontId="31" fillId="4" borderId="0" xfId="5" applyFont="1" applyFill="1" applyBorder="1" applyAlignment="1" applyProtection="1"/>
    <xf numFmtId="0" fontId="29" fillId="4" borderId="0" xfId="0" applyFont="1" applyFill="1"/>
    <xf numFmtId="0" fontId="21" fillId="4" borderId="0" xfId="23" applyFont="1" applyFill="1"/>
    <xf numFmtId="0" fontId="31" fillId="4" borderId="0" xfId="5" applyFont="1" applyFill="1" applyBorder="1" applyAlignment="1" applyProtection="1">
      <alignment horizontal="left"/>
    </xf>
    <xf numFmtId="0" fontId="21" fillId="4" borderId="0" xfId="16" applyFont="1" applyFill="1"/>
    <xf numFmtId="0" fontId="29" fillId="4" borderId="0" xfId="0" applyFont="1" applyFill="1" applyAlignment="1">
      <alignment horizontal="left"/>
    </xf>
    <xf numFmtId="0" fontId="10" fillId="4" borderId="0" xfId="24" applyFont="1" applyFill="1"/>
    <xf numFmtId="0" fontId="30" fillId="4" borderId="0" xfId="0" applyFont="1" applyFill="1"/>
    <xf numFmtId="0" fontId="20" fillId="0" borderId="0" xfId="19" applyFont="1" applyAlignment="1">
      <alignment horizontal="left"/>
    </xf>
    <xf numFmtId="0" fontId="24" fillId="2" borderId="0" xfId="20" applyFont="1" applyFill="1"/>
    <xf numFmtId="165" fontId="23" fillId="4" borderId="3" xfId="23" applyNumberFormat="1" applyFont="1" applyFill="1" applyBorder="1" applyAlignment="1">
      <alignment horizontal="right"/>
    </xf>
    <xf numFmtId="2" fontId="22" fillId="0" borderId="0" xfId="23" applyNumberFormat="1" applyFont="1" applyAlignment="1">
      <alignment horizontal="right"/>
    </xf>
    <xf numFmtId="1" fontId="22" fillId="0" borderId="0" xfId="23" applyNumberFormat="1" applyFont="1" applyAlignment="1">
      <alignment horizontal="right"/>
    </xf>
    <xf numFmtId="165" fontId="22" fillId="0" borderId="0" xfId="23" applyNumberFormat="1" applyFont="1" applyAlignment="1">
      <alignment horizontal="right"/>
    </xf>
    <xf numFmtId="166" fontId="22" fillId="0" borderId="0" xfId="23" applyNumberFormat="1" applyFont="1" applyAlignment="1">
      <alignment horizontal="right"/>
    </xf>
    <xf numFmtId="2" fontId="22" fillId="0" borderId="0" xfId="19" applyNumberFormat="1" applyFont="1" applyAlignment="1">
      <alignment horizontal="right"/>
    </xf>
    <xf numFmtId="0" fontId="22" fillId="0" borderId="0" xfId="19" applyFont="1" applyAlignment="1">
      <alignment horizontal="right"/>
    </xf>
    <xf numFmtId="3" fontId="22" fillId="0" borderId="0" xfId="23" applyNumberFormat="1" applyFont="1" applyAlignment="1">
      <alignment horizontal="right"/>
    </xf>
    <xf numFmtId="166" fontId="22" fillId="0" borderId="0" xfId="19" applyNumberFormat="1" applyFont="1" applyAlignment="1">
      <alignment horizontal="right"/>
    </xf>
    <xf numFmtId="3" fontId="22" fillId="0" borderId="3" xfId="23" applyNumberFormat="1" applyFont="1" applyBorder="1" applyAlignment="1">
      <alignment horizontal="right"/>
    </xf>
    <xf numFmtId="0" fontId="34" fillId="0" borderId="0" xfId="17" applyFont="1"/>
    <xf numFmtId="3" fontId="22" fillId="4" borderId="0" xfId="23" applyNumberFormat="1" applyFont="1" applyFill="1" applyAlignment="1">
      <alignment horizontal="right"/>
    </xf>
    <xf numFmtId="3" fontId="35" fillId="4" borderId="0" xfId="9" applyNumberFormat="1" applyFont="1" applyFill="1" applyAlignment="1">
      <alignment horizontal="right"/>
    </xf>
    <xf numFmtId="0" fontId="36" fillId="4" borderId="0" xfId="9" applyFont="1" applyFill="1" applyAlignment="1">
      <alignment horizontal="right"/>
    </xf>
    <xf numFmtId="3" fontId="22" fillId="4" borderId="3" xfId="23" applyNumberFormat="1" applyFont="1" applyFill="1" applyBorder="1" applyAlignment="1">
      <alignment horizontal="right"/>
    </xf>
    <xf numFmtId="0" fontId="37" fillId="4" borderId="0" xfId="9" applyFont="1" applyFill="1"/>
    <xf numFmtId="165" fontId="34" fillId="0" borderId="0" xfId="9" applyNumberFormat="1" applyFont="1" applyAlignment="1">
      <alignment horizontal="right"/>
    </xf>
    <xf numFmtId="164" fontId="34" fillId="0" borderId="0" xfId="9" applyNumberFormat="1" applyFont="1" applyAlignment="1">
      <alignment horizontal="right"/>
    </xf>
    <xf numFmtId="3" fontId="22" fillId="0" borderId="0" xfId="9" applyNumberFormat="1" applyFont="1" applyAlignment="1">
      <alignment horizontal="right"/>
    </xf>
    <xf numFmtId="164" fontId="22" fillId="0" borderId="0" xfId="9" applyNumberFormat="1" applyFont="1" applyAlignment="1">
      <alignment horizontal="right"/>
    </xf>
    <xf numFmtId="165" fontId="22" fillId="0" borderId="3" xfId="23" applyNumberFormat="1" applyFont="1" applyBorder="1" applyAlignment="1">
      <alignment horizontal="right"/>
    </xf>
    <xf numFmtId="0" fontId="34" fillId="0" borderId="0" xfId="9" applyFont="1"/>
    <xf numFmtId="3" fontId="22" fillId="0" borderId="0" xfId="19" applyNumberFormat="1" applyFont="1" applyAlignment="1">
      <alignment horizontal="right"/>
    </xf>
    <xf numFmtId="2" fontId="22" fillId="4" borderId="0" xfId="23" applyNumberFormat="1" applyFont="1" applyFill="1" applyAlignment="1">
      <alignment horizontal="right"/>
    </xf>
    <xf numFmtId="165" fontId="22" fillId="0" borderId="0" xfId="19" applyNumberFormat="1" applyFont="1" applyAlignment="1">
      <alignment horizontal="right"/>
    </xf>
    <xf numFmtId="170" fontId="22" fillId="0" borderId="0" xfId="19" applyNumberFormat="1" applyFont="1" applyAlignment="1">
      <alignment horizontal="right"/>
    </xf>
    <xf numFmtId="164" fontId="22" fillId="4" borderId="3" xfId="23" applyNumberFormat="1" applyFont="1" applyFill="1" applyBorder="1" applyAlignment="1">
      <alignment horizontal="right"/>
    </xf>
    <xf numFmtId="0" fontId="34" fillId="0" borderId="0" xfId="19" applyFont="1"/>
    <xf numFmtId="164" fontId="22" fillId="4" borderId="0" xfId="23" applyNumberFormat="1" applyFont="1" applyFill="1" applyAlignment="1">
      <alignment horizontal="right"/>
    </xf>
    <xf numFmtId="164" fontId="22" fillId="4" borderId="0" xfId="15" applyNumberFormat="1" applyFont="1" applyFill="1" applyAlignment="1">
      <alignment horizontal="right"/>
    </xf>
    <xf numFmtId="2" fontId="22" fillId="4" borderId="0" xfId="15" applyNumberFormat="1" applyFont="1" applyFill="1" applyAlignment="1">
      <alignment horizontal="right"/>
    </xf>
    <xf numFmtId="165" fontId="22" fillId="4" borderId="3" xfId="23" applyNumberFormat="1" applyFont="1" applyFill="1" applyBorder="1" applyAlignment="1">
      <alignment horizontal="right"/>
    </xf>
    <xf numFmtId="164" fontId="22" fillId="0" borderId="0" xfId="14" applyNumberFormat="1" applyFont="1" applyAlignment="1">
      <alignment horizontal="right"/>
    </xf>
    <xf numFmtId="165" fontId="22" fillId="0" borderId="0" xfId="8" applyNumberFormat="1" applyFont="1" applyAlignment="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0" fontId="34" fillId="0" borderId="0" xfId="7" applyFont="1"/>
    <xf numFmtId="165" fontId="22" fillId="0" borderId="0" xfId="18" applyNumberFormat="1" applyFont="1" applyAlignment="1">
      <alignment horizontal="right"/>
    </xf>
    <xf numFmtId="2" fontId="22" fillId="0" borderId="0" xfId="18" applyNumberFormat="1" applyFont="1" applyAlignment="1">
      <alignment horizontal="right"/>
    </xf>
    <xf numFmtId="0" fontId="34" fillId="0" borderId="0" xfId="18" applyFont="1"/>
    <xf numFmtId="172" fontId="22" fillId="0" borderId="0" xfId="16" applyNumberFormat="1" applyFont="1" applyAlignment="1">
      <alignment horizontal="right"/>
    </xf>
    <xf numFmtId="169" fontId="22" fillId="0" borderId="0" xfId="16" applyNumberFormat="1" applyFont="1" applyAlignment="1">
      <alignment horizontal="right"/>
    </xf>
    <xf numFmtId="2" fontId="22" fillId="0" borderId="0" xfId="16" applyNumberFormat="1" applyFont="1" applyAlignment="1">
      <alignment horizontal="right"/>
    </xf>
    <xf numFmtId="2" fontId="22" fillId="4" borderId="3" xfId="23" applyNumberFormat="1" applyFont="1" applyFill="1" applyBorder="1" applyAlignment="1">
      <alignment horizontal="right"/>
    </xf>
    <xf numFmtId="0" fontId="34" fillId="0" borderId="0" xfId="16" applyFont="1"/>
    <xf numFmtId="0" fontId="34" fillId="0" borderId="0" xfId="13" applyFont="1" applyAlignment="1">
      <alignment horizontal="right"/>
    </xf>
    <xf numFmtId="2" fontId="34" fillId="0" borderId="0" xfId="13" applyNumberFormat="1" applyFont="1" applyAlignment="1">
      <alignment horizontal="right"/>
    </xf>
    <xf numFmtId="0" fontId="34" fillId="0" borderId="0" xfId="13" applyFont="1"/>
    <xf numFmtId="2" fontId="22" fillId="0" borderId="0" xfId="21" applyNumberFormat="1" applyFont="1" applyAlignment="1">
      <alignment horizontal="right"/>
    </xf>
    <xf numFmtId="166" fontId="22" fillId="0" borderId="0" xfId="21" applyNumberFormat="1" applyFont="1" applyAlignment="1">
      <alignment horizontal="right"/>
    </xf>
    <xf numFmtId="0" fontId="34" fillId="0" borderId="0" xfId="21" applyFont="1"/>
    <xf numFmtId="1" fontId="38" fillId="0" borderId="0" xfId="11" applyNumberFormat="1" applyFont="1" applyAlignment="1">
      <alignment horizontal="right"/>
    </xf>
    <xf numFmtId="1" fontId="33" fillId="0" borderId="0" xfId="23" applyNumberFormat="1" applyFont="1" applyAlignment="1">
      <alignment horizontal="right"/>
    </xf>
    <xf numFmtId="165" fontId="38" fillId="0" borderId="0" xfId="11" applyNumberFormat="1" applyFont="1" applyAlignment="1">
      <alignment horizontal="right"/>
    </xf>
    <xf numFmtId="0" fontId="39" fillId="0" borderId="0" xfId="11" applyFont="1" applyAlignment="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Alignment="1">
      <alignment horizontal="right"/>
    </xf>
    <xf numFmtId="0" fontId="34" fillId="0" borderId="0" xfId="23" applyFont="1"/>
    <xf numFmtId="166" fontId="22" fillId="4" borderId="0" xfId="23" applyNumberFormat="1" applyFont="1" applyFill="1" applyAlignment="1">
      <alignment horizontal="right"/>
    </xf>
    <xf numFmtId="0" fontId="40" fillId="4" borderId="0" xfId="0" applyFont="1" applyFill="1" applyAlignment="1">
      <alignment horizontal="right"/>
    </xf>
    <xf numFmtId="0" fontId="40" fillId="4" borderId="0" xfId="0" applyFont="1" applyFill="1"/>
    <xf numFmtId="0" fontId="22" fillId="0" borderId="0" xfId="22" applyFont="1" applyAlignment="1">
      <alignment horizontal="right"/>
    </xf>
    <xf numFmtId="0" fontId="34" fillId="0" borderId="0" xfId="22" applyFont="1" applyAlignment="1">
      <alignment horizontal="right"/>
    </xf>
    <xf numFmtId="0" fontId="34" fillId="0" borderId="0" xfId="22" applyFont="1"/>
    <xf numFmtId="165" fontId="22" fillId="0" borderId="2" xfId="18" applyNumberFormat="1" applyFont="1" applyBorder="1" applyAlignment="1">
      <alignment horizontal="right"/>
    </xf>
    <xf numFmtId="0" fontId="36" fillId="4" borderId="0" xfId="9" applyFont="1" applyFill="1" applyAlignment="1">
      <alignment horizontal="center"/>
    </xf>
    <xf numFmtId="0" fontId="34" fillId="0" borderId="0" xfId="9" applyFont="1" applyAlignment="1">
      <alignment horizontal="center"/>
    </xf>
    <xf numFmtId="0" fontId="22" fillId="0" borderId="2" xfId="19" applyFont="1" applyBorder="1" applyAlignment="1">
      <alignment horizontal="center"/>
    </xf>
    <xf numFmtId="0" fontId="22" fillId="0" borderId="0" xfId="19" applyFont="1" applyAlignment="1">
      <alignment horizontal="center"/>
    </xf>
    <xf numFmtId="0" fontId="22" fillId="4" borderId="0" xfId="15" applyFont="1" applyFill="1" applyAlignment="1">
      <alignment horizontal="center"/>
    </xf>
    <xf numFmtId="0" fontId="34" fillId="0" borderId="0" xfId="8" applyFont="1" applyAlignment="1">
      <alignment horizontal="center"/>
    </xf>
    <xf numFmtId="0" fontId="34" fillId="0" borderId="0" xfId="7" applyFont="1" applyAlignment="1">
      <alignment horizontal="center"/>
    </xf>
    <xf numFmtId="0" fontId="22" fillId="0" borderId="2" xfId="16" applyFont="1" applyBorder="1" applyAlignment="1">
      <alignment horizontal="right"/>
    </xf>
    <xf numFmtId="0" fontId="22" fillId="0" borderId="0" xfId="13" applyFont="1" applyAlignment="1">
      <alignment horizontal="center"/>
    </xf>
    <xf numFmtId="0" fontId="22" fillId="0" borderId="2" xfId="21" applyFont="1" applyBorder="1" applyAlignment="1">
      <alignment horizontal="right"/>
    </xf>
    <xf numFmtId="0" fontId="41" fillId="3" borderId="0" xfId="11" applyFont="1" applyFill="1" applyAlignment="1">
      <alignment horizontal="center"/>
    </xf>
    <xf numFmtId="0" fontId="22" fillId="0" borderId="2" xfId="23" applyFont="1" applyBorder="1" applyAlignment="1">
      <alignment horizontal="center"/>
    </xf>
    <xf numFmtId="1" fontId="22" fillId="0" borderId="0" xfId="23" applyNumberFormat="1" applyFont="1" applyAlignment="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Alignment="1">
      <alignment horizontal="left" vertical="top"/>
    </xf>
    <xf numFmtId="0" fontId="10" fillId="4" borderId="0" xfId="22" applyFont="1" applyFill="1" applyAlignment="1">
      <alignment vertical="top"/>
    </xf>
    <xf numFmtId="0" fontId="10" fillId="2" borderId="0" xfId="15" applyFont="1" applyFill="1" applyAlignment="1">
      <alignment horizontal="left" vertical="top"/>
    </xf>
    <xf numFmtId="0" fontId="10" fillId="0" borderId="0" xfId="22" applyFont="1" applyAlignment="1">
      <alignment vertical="top"/>
    </xf>
    <xf numFmtId="0" fontId="3" fillId="2" borderId="0" xfId="0"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vertical="top"/>
    </xf>
    <xf numFmtId="0" fontId="3" fillId="2" borderId="0" xfId="0" applyFont="1" applyFill="1" applyAlignment="1">
      <alignment vertical="top"/>
    </xf>
    <xf numFmtId="0" fontId="10" fillId="2" borderId="0" xfId="23" applyFont="1" applyFill="1" applyAlignment="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ill="1" applyAlignment="1">
      <alignment vertical="top"/>
    </xf>
    <xf numFmtId="0" fontId="6" fillId="4" borderId="0" xfId="11" applyFill="1" applyAlignment="1">
      <alignment vertical="top"/>
    </xf>
    <xf numFmtId="0" fontId="6" fillId="0" borderId="0" xfId="11" applyAlignment="1">
      <alignment vertical="top"/>
    </xf>
    <xf numFmtId="0" fontId="26" fillId="2" borderId="0" xfId="21" applyFont="1" applyFill="1" applyAlignment="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Alignment="1">
      <alignment horizontal="left" vertical="top"/>
    </xf>
    <xf numFmtId="0" fontId="10" fillId="0" borderId="0" xfId="15" applyFont="1" applyAlignment="1">
      <alignment vertical="top"/>
    </xf>
    <xf numFmtId="0" fontId="10" fillId="2" borderId="0" xfId="7" applyFont="1" applyFill="1" applyAlignment="1">
      <alignment vertical="top"/>
    </xf>
    <xf numFmtId="0" fontId="10" fillId="4" borderId="0" xfId="7" applyFont="1" applyFill="1" applyAlignment="1">
      <alignment vertical="top"/>
    </xf>
    <xf numFmtId="0" fontId="10" fillId="2" borderId="0" xfId="8" applyFont="1" applyFill="1" applyAlignment="1">
      <alignment vertical="top"/>
    </xf>
    <xf numFmtId="0" fontId="10" fillId="4" borderId="0" xfId="8" applyFont="1" applyFill="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Alignment="1">
      <alignment vertical="top"/>
    </xf>
    <xf numFmtId="0" fontId="6" fillId="4" borderId="0" xfId="9" applyFill="1" applyAlignment="1">
      <alignment vertical="top"/>
    </xf>
    <xf numFmtId="0" fontId="11" fillId="2" borderId="0" xfId="9" applyFont="1" applyFill="1" applyAlignment="1">
      <alignment vertical="top"/>
    </xf>
    <xf numFmtId="0" fontId="24" fillId="4" borderId="2" xfId="22" applyFont="1" applyFill="1" applyBorder="1"/>
    <xf numFmtId="0" fontId="10" fillId="4" borderId="3" xfId="22" applyFont="1" applyFill="1" applyBorder="1"/>
    <xf numFmtId="166" fontId="3" fillId="4" borderId="0" xfId="0" applyNumberFormat="1" applyFont="1" applyFill="1" applyAlignment="1">
      <alignment horizontal="right"/>
    </xf>
    <xf numFmtId="2" fontId="23" fillId="0" borderId="3" xfId="23" applyNumberFormat="1" applyFont="1" applyBorder="1" applyAlignment="1">
      <alignment horizontal="right"/>
    </xf>
    <xf numFmtId="2" fontId="22" fillId="0" borderId="3" xfId="23" applyNumberFormat="1" applyFont="1" applyBorder="1" applyAlignment="1">
      <alignment horizontal="right"/>
    </xf>
    <xf numFmtId="2" fontId="20" fillId="0" borderId="0" xfId="8" applyNumberFormat="1" applyFont="1" applyAlignment="1">
      <alignment horizontal="right"/>
    </xf>
    <xf numFmtId="2" fontId="34" fillId="0" borderId="0" xfId="8" applyNumberFormat="1" applyFont="1" applyAlignment="1">
      <alignment horizontal="right"/>
    </xf>
    <xf numFmtId="0" fontId="34" fillId="4" borderId="0" xfId="0" applyFont="1" applyFill="1" applyAlignment="1">
      <alignment horizontal="right"/>
    </xf>
    <xf numFmtId="166" fontId="22" fillId="4" borderId="0" xfId="23" quotePrefix="1" applyNumberFormat="1" applyFont="1" applyFill="1" applyAlignment="1">
      <alignment horizontal="right"/>
    </xf>
    <xf numFmtId="0" fontId="34" fillId="4" borderId="0" xfId="0" applyFont="1" applyFill="1"/>
    <xf numFmtId="164" fontId="3" fillId="3" borderId="0" xfId="0" applyNumberFormat="1" applyFont="1" applyFill="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Alignment="1">
      <alignment vertical="top"/>
    </xf>
    <xf numFmtId="0" fontId="34" fillId="0" borderId="0" xfId="9" applyFont="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Alignment="1">
      <alignment vertical="top"/>
    </xf>
    <xf numFmtId="0" fontId="34" fillId="4" borderId="0" xfId="7" applyFont="1" applyFill="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xf numFmtId="0" fontId="34" fillId="4" borderId="0" xfId="13" applyFont="1" applyFill="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Alignment="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Alignment="1">
      <alignment vertical="top"/>
    </xf>
    <xf numFmtId="0" fontId="34" fillId="4" borderId="0" xfId="0" applyFont="1" applyFill="1" applyAlignment="1">
      <alignment vertical="top" wrapText="1"/>
    </xf>
    <xf numFmtId="0" fontId="23" fillId="4" borderId="0" xfId="15" applyFont="1" applyFill="1" applyAlignment="1">
      <alignment horizontal="right"/>
    </xf>
    <xf numFmtId="0" fontId="21" fillId="0" borderId="3" xfId="22" applyFont="1" applyBorder="1"/>
    <xf numFmtId="0" fontId="0" fillId="0" borderId="3" xfId="0" applyBorder="1"/>
    <xf numFmtId="0" fontId="21" fillId="0" borderId="3" xfId="22" applyFont="1" applyBorder="1" applyAlignment="1">
      <alignment wrapText="1"/>
    </xf>
    <xf numFmtId="0" fontId="0" fillId="0" borderId="3" xfId="0" applyBorder="1" applyAlignment="1">
      <alignment wrapText="1"/>
    </xf>
    <xf numFmtId="0" fontId="19" fillId="0" borderId="0" xfId="14" applyFont="1"/>
    <xf numFmtId="0" fontId="3" fillId="0" borderId="0" xfId="14" applyFont="1"/>
    <xf numFmtId="0" fontId="21" fillId="0" borderId="3" xfId="6" applyBorder="1"/>
    <xf numFmtId="0" fontId="3" fillId="2" borderId="0" xfId="14" applyFont="1" applyFill="1"/>
    <xf numFmtId="0" fontId="24" fillId="0" borderId="2" xfId="14" applyFont="1" applyBorder="1" applyAlignment="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Border="1" applyAlignment="1">
      <alignment horizontal="right"/>
    </xf>
    <xf numFmtId="0" fontId="22" fillId="0" borderId="2" xfId="14" applyFont="1" applyBorder="1" applyAlignment="1">
      <alignment horizontal="right"/>
    </xf>
    <xf numFmtId="0" fontId="3" fillId="2" borderId="0" xfId="14" applyFont="1" applyFill="1" applyAlignment="1">
      <alignment horizontal="left"/>
    </xf>
    <xf numFmtId="171" fontId="3" fillId="0" borderId="0" xfId="14" applyNumberFormat="1" applyFont="1" applyAlignment="1">
      <alignment horizontal="left"/>
    </xf>
    <xf numFmtId="0" fontId="3" fillId="2" borderId="0" xfId="18" applyFont="1" applyFill="1" applyAlignment="1">
      <alignment horizontal="left"/>
    </xf>
    <xf numFmtId="171" fontId="3" fillId="0" borderId="0" xfId="18" applyNumberFormat="1" applyFont="1" applyAlignment="1">
      <alignment horizontal="left"/>
    </xf>
    <xf numFmtId="0" fontId="3" fillId="0" borderId="0" xfId="14" applyFont="1" applyAlignment="1">
      <alignment horizontal="left"/>
    </xf>
    <xf numFmtId="0" fontId="3" fillId="2" borderId="3" xfId="14" applyFont="1" applyFill="1" applyBorder="1" applyAlignment="1">
      <alignment horizontal="left"/>
    </xf>
    <xf numFmtId="171" fontId="3" fillId="0" borderId="3" xfId="14" applyNumberFormat="1" applyFont="1" applyBorder="1" applyAlignment="1">
      <alignment horizontal="left"/>
    </xf>
    <xf numFmtId="0" fontId="21" fillId="0" borderId="0" xfId="6" applyAlignment="1">
      <alignment horizontal="left"/>
    </xf>
    <xf numFmtId="0" fontId="22" fillId="2" borderId="0" xfId="14" applyFont="1" applyFill="1"/>
    <xf numFmtId="0" fontId="21" fillId="0" borderId="0" xfId="6"/>
    <xf numFmtId="0" fontId="3" fillId="0" borderId="0" xfId="23" applyFont="1"/>
    <xf numFmtId="0" fontId="3" fillId="0" borderId="0" xfId="18" applyFont="1"/>
    <xf numFmtId="0" fontId="3" fillId="0" borderId="0" xfId="23" applyFont="1" applyAlignment="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171" fontId="3" fillId="0" borderId="3" xfId="15" applyNumberFormat="1" applyFont="1" applyBorder="1" applyAlignment="1">
      <alignment horizontal="left"/>
    </xf>
    <xf numFmtId="172" fontId="23" fillId="4" borderId="3" xfId="23" applyNumberFormat="1" applyFont="1" applyFill="1" applyBorder="1" applyAlignment="1">
      <alignment horizontal="right"/>
    </xf>
    <xf numFmtId="172" fontId="22" fillId="4" borderId="3" xfId="23" applyNumberFormat="1" applyFont="1" applyFill="1" applyBorder="1" applyAlignment="1">
      <alignment horizontal="right"/>
    </xf>
    <xf numFmtId="0" fontId="21" fillId="0" borderId="2" xfId="6" applyBorder="1" applyAlignment="1">
      <alignment horizontal="left"/>
    </xf>
    <xf numFmtId="0" fontId="19" fillId="4" borderId="0" xfId="24" applyFont="1" applyFill="1"/>
    <xf numFmtId="0" fontId="3" fillId="4" borderId="0" xfId="24" applyFont="1" applyFill="1"/>
    <xf numFmtId="0" fontId="3" fillId="4" borderId="0" xfId="15" applyFont="1" applyFill="1"/>
    <xf numFmtId="0" fontId="3" fillId="2" borderId="0" xfId="15" applyFont="1" applyFill="1"/>
    <xf numFmtId="0" fontId="24" fillId="4" borderId="2" xfId="15" applyFont="1" applyFill="1" applyBorder="1" applyAlignment="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lignment horizontal="left"/>
    </xf>
    <xf numFmtId="171" fontId="3" fillId="4" borderId="0" xfId="24" applyNumberFormat="1" applyFont="1" applyFill="1" applyAlignment="1">
      <alignment horizontal="left"/>
    </xf>
    <xf numFmtId="0" fontId="3" fillId="2" borderId="0" xfId="15" applyFont="1" applyFill="1" applyAlignment="1">
      <alignment horizontal="left"/>
    </xf>
    <xf numFmtId="171" fontId="20" fillId="4" borderId="3" xfId="24" applyNumberFormat="1" applyFont="1" applyFill="1" applyBorder="1" applyAlignment="1">
      <alignment horizontal="left"/>
    </xf>
    <xf numFmtId="49" fontId="3" fillId="4" borderId="0" xfId="6" quotePrefix="1" applyNumberFormat="1" applyFont="1" applyFill="1"/>
    <xf numFmtId="0" fontId="3" fillId="2" borderId="0" xfId="15" applyFont="1" applyFill="1" applyAlignment="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Alignment="1">
      <alignment vertical="top"/>
    </xf>
    <xf numFmtId="0" fontId="0" fillId="0" borderId="6" xfId="0" applyBorder="1"/>
    <xf numFmtId="0" fontId="0" fillId="0" borderId="7" xfId="0" applyBorder="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xf numFmtId="0" fontId="3" fillId="2" borderId="0" xfId="17" applyFont="1" applyFill="1" applyAlignment="1">
      <alignment horizontal="left"/>
    </xf>
    <xf numFmtId="49" fontId="3" fillId="4" borderId="0" xfId="0" applyNumberFormat="1" applyFont="1" applyFill="1"/>
    <xf numFmtId="0" fontId="3" fillId="2" borderId="0" xfId="19" applyFont="1" applyFill="1" applyAlignment="1">
      <alignment horizontal="left"/>
    </xf>
    <xf numFmtId="171" fontId="3" fillId="0" borderId="0" xfId="19" applyNumberFormat="1" applyFont="1" applyAlignment="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lignment horizontal="right"/>
    </xf>
    <xf numFmtId="1" fontId="23" fillId="4" borderId="0" xfId="23" applyNumberFormat="1" applyFont="1" applyFill="1" applyAlignment="1">
      <alignment horizontal="right"/>
    </xf>
    <xf numFmtId="1" fontId="22" fillId="4" borderId="0" xfId="23" applyNumberFormat="1" applyFont="1" applyFill="1" applyAlignment="1">
      <alignment horizontal="right"/>
    </xf>
    <xf numFmtId="0" fontId="3" fillId="2" borderId="0" xfId="21" applyFont="1" applyFill="1" applyAlignment="1">
      <alignment horizontal="left"/>
    </xf>
    <xf numFmtId="171" fontId="3" fillId="0" borderId="0" xfId="21" applyNumberFormat="1" applyFont="1" applyAlignment="1">
      <alignment horizontal="left"/>
    </xf>
    <xf numFmtId="0" fontId="3" fillId="2" borderId="0" xfId="23" applyFont="1" applyFill="1"/>
    <xf numFmtId="0" fontId="3" fillId="2" borderId="0" xfId="23" applyFont="1" applyFill="1" applyAlignment="1">
      <alignment horizontal="left"/>
    </xf>
    <xf numFmtId="171" fontId="3" fillId="4" borderId="0" xfId="23" applyNumberFormat="1" applyFont="1" applyFill="1" applyAlignment="1">
      <alignment horizontal="left"/>
    </xf>
    <xf numFmtId="0" fontId="23" fillId="4" borderId="0" xfId="23" applyFont="1" applyFill="1" applyAlignment="1">
      <alignment horizontal="center"/>
    </xf>
    <xf numFmtId="0" fontId="22" fillId="4" borderId="0" xfId="23" applyFont="1" applyFill="1" applyAlignment="1">
      <alignment horizontal="center"/>
    </xf>
    <xf numFmtId="171" fontId="3" fillId="0" borderId="0" xfId="23" applyNumberFormat="1" applyFont="1" applyAlignment="1">
      <alignment horizontal="left"/>
    </xf>
    <xf numFmtId="0" fontId="20" fillId="4" borderId="0" xfId="0" applyFont="1" applyFill="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lignment horizontal="left"/>
    </xf>
    <xf numFmtId="171" fontId="3" fillId="0" borderId="0" xfId="22" applyNumberFormat="1" applyFont="1" applyAlignment="1">
      <alignment horizontal="left"/>
    </xf>
    <xf numFmtId="0" fontId="20" fillId="4" borderId="0" xfId="0" applyFont="1" applyFill="1" applyAlignment="1">
      <alignment vertical="top"/>
    </xf>
    <xf numFmtId="0" fontId="20" fillId="4" borderId="0" xfId="0" applyFont="1" applyFill="1" applyAlignment="1">
      <alignment vertical="top" wrapText="1"/>
    </xf>
    <xf numFmtId="0" fontId="20" fillId="0" borderId="0" xfId="22" applyFont="1"/>
    <xf numFmtId="166" fontId="23" fillId="0" borderId="0" xfId="22" applyNumberFormat="1" applyFont="1" applyAlignment="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Alignment="1">
      <alignment horizontal="right"/>
    </xf>
    <xf numFmtId="0" fontId="20" fillId="4" borderId="0" xfId="13" applyFont="1" applyFill="1"/>
    <xf numFmtId="0" fontId="20" fillId="4" borderId="0" xfId="13" applyFont="1" applyFill="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4" borderId="0" xfId="7" applyFont="1" applyFill="1" applyAlignment="1">
      <alignment vertical="top"/>
    </xf>
    <xf numFmtId="0" fontId="20" fillId="4" borderId="0" xfId="8" applyFont="1" applyFill="1" applyAlignment="1">
      <alignment vertical="top"/>
    </xf>
    <xf numFmtId="165" fontId="23" fillId="0" borderId="0" xfId="8" applyNumberFormat="1" applyFont="1" applyAlignment="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xf numFmtId="0" fontId="18" fillId="0" borderId="0" xfId="6" applyFont="1" applyAlignment="1">
      <alignment horizontal="left"/>
    </xf>
    <xf numFmtId="0" fontId="18" fillId="0" borderId="0" xfId="6" applyFont="1"/>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Border="1" applyAlignment="1">
      <alignment horizontal="center"/>
    </xf>
    <xf numFmtId="0" fontId="20" fillId="0" borderId="0" xfId="19" applyFont="1" applyAlignment="1">
      <alignment vertical="top"/>
    </xf>
    <xf numFmtId="0" fontId="20" fillId="0" borderId="0" xfId="9" applyFont="1" applyAlignment="1">
      <alignment vertical="top"/>
    </xf>
    <xf numFmtId="0" fontId="45" fillId="4" borderId="0" xfId="9" applyFont="1" applyFill="1" applyAlignment="1">
      <alignment horizontal="center"/>
    </xf>
    <xf numFmtId="0" fontId="43" fillId="4" borderId="0" xfId="9" applyFont="1" applyFill="1"/>
    <xf numFmtId="0" fontId="43" fillId="4" borderId="0" xfId="22" applyFont="1" applyFill="1"/>
    <xf numFmtId="0" fontId="43" fillId="4" borderId="0" xfId="9" applyFont="1" applyFill="1" applyAlignment="1">
      <alignment vertical="top"/>
    </xf>
    <xf numFmtId="2" fontId="22" fillId="0" borderId="0" xfId="23" applyNumberFormat="1" applyFont="1" applyAlignment="1">
      <alignment horizontal="right" indent="1"/>
    </xf>
    <xf numFmtId="171" fontId="3" fillId="0" borderId="3" xfId="21" applyNumberFormat="1" applyFont="1" applyBorder="1" applyAlignment="1">
      <alignment horizontal="left"/>
    </xf>
    <xf numFmtId="3" fontId="10" fillId="4" borderId="0" xfId="21" applyNumberFormat="1" applyFont="1" applyFill="1" applyAlignment="1">
      <alignment vertical="top"/>
    </xf>
    <xf numFmtId="166" fontId="24" fillId="4" borderId="0" xfId="23" applyNumberFormat="1" applyFont="1" applyFill="1" applyAlignment="1">
      <alignment horizontal="right"/>
    </xf>
    <xf numFmtId="2" fontId="22" fillId="0" borderId="2" xfId="21" applyNumberFormat="1" applyFont="1" applyBorder="1" applyAlignment="1">
      <alignment horizontal="right"/>
    </xf>
    <xf numFmtId="164" fontId="46" fillId="4" borderId="0" xfId="23" applyNumberFormat="1" applyFont="1" applyFill="1"/>
    <xf numFmtId="49" fontId="0" fillId="0" borderId="0" xfId="0" applyNumberFormat="1" applyAlignment="1">
      <alignment horizontal="left"/>
    </xf>
    <xf numFmtId="0" fontId="1" fillId="0" borderId="0" xfId="26"/>
    <xf numFmtId="0" fontId="49"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171" fontId="49" fillId="0" borderId="3" xfId="26" applyNumberFormat="1" applyFont="1" applyBorder="1"/>
    <xf numFmtId="0" fontId="20" fillId="0" borderId="0" xfId="17" applyFont="1"/>
    <xf numFmtId="0" fontId="20" fillId="0" borderId="0" xfId="17" applyFont="1" applyAlignment="1">
      <alignment vertical="top"/>
    </xf>
    <xf numFmtId="2" fontId="23" fillId="0" borderId="2" xfId="21" applyNumberFormat="1" applyFont="1" applyBorder="1" applyAlignment="1">
      <alignment horizontal="right"/>
    </xf>
    <xf numFmtId="2" fontId="34" fillId="4" borderId="0" xfId="23" applyNumberFormat="1" applyFont="1" applyFill="1"/>
    <xf numFmtId="2" fontId="23" fillId="0" borderId="0" xfId="23" applyNumberFormat="1" applyFont="1" applyAlignment="1">
      <alignment horizontal="center"/>
    </xf>
    <xf numFmtId="0" fontId="21" fillId="6" borderId="3" xfId="22" applyFont="1" applyFill="1" applyBorder="1"/>
    <xf numFmtId="0" fontId="0" fillId="6" borderId="3" xfId="0" applyFill="1" applyBorder="1"/>
    <xf numFmtId="3" fontId="43" fillId="4" borderId="0" xfId="9" applyNumberFormat="1" applyFont="1" applyFill="1"/>
    <xf numFmtId="0" fontId="3" fillId="0" borderId="0" xfId="19" applyFont="1" applyAlignment="1">
      <alignment horizontal="left"/>
    </xf>
    <xf numFmtId="170" fontId="23" fillId="0" borderId="0" xfId="23" applyNumberFormat="1" applyFont="1" applyAlignment="1">
      <alignment horizontal="right"/>
    </xf>
    <xf numFmtId="0" fontId="3" fillId="4" borderId="0" xfId="0" applyFont="1" applyFill="1" applyAlignment="1">
      <alignment horizontal="left" vertical="top" wrapText="1"/>
    </xf>
    <xf numFmtId="171" fontId="3" fillId="0" borderId="3" xfId="18" applyNumberFormat="1" applyFont="1" applyBorder="1" applyAlignment="1">
      <alignment horizontal="left"/>
    </xf>
    <xf numFmtId="172" fontId="23" fillId="0" borderId="0" xfId="23" applyNumberFormat="1" applyFont="1" applyAlignment="1">
      <alignment horizontal="right"/>
    </xf>
    <xf numFmtId="172" fontId="22" fillId="0" borderId="0" xfId="23" applyNumberFormat="1" applyFont="1" applyAlignment="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Alignment="1">
      <alignment horizontal="right"/>
    </xf>
    <xf numFmtId="172" fontId="22" fillId="0" borderId="0" xfId="7" applyNumberFormat="1" applyFont="1" applyAlignment="1">
      <alignment horizontal="right"/>
    </xf>
    <xf numFmtId="172" fontId="23" fillId="0" borderId="3" xfId="23" applyNumberFormat="1" applyFont="1" applyBorder="1" applyAlignment="1">
      <alignment horizontal="right"/>
    </xf>
    <xf numFmtId="172" fontId="22" fillId="0" borderId="3" xfId="23" applyNumberFormat="1" applyFont="1" applyBorder="1" applyAlignment="1">
      <alignment horizontal="right"/>
    </xf>
    <xf numFmtId="172" fontId="23" fillId="4" borderId="0" xfId="23" applyNumberFormat="1" applyFont="1" applyFill="1" applyAlignment="1">
      <alignment horizontal="right"/>
    </xf>
    <xf numFmtId="172" fontId="22" fillId="4" borderId="0" xfId="23" applyNumberFormat="1" applyFont="1" applyFill="1" applyAlignment="1">
      <alignment horizontal="right"/>
    </xf>
    <xf numFmtId="165" fontId="23" fillId="0" borderId="2" xfId="16" applyNumberFormat="1" applyFont="1" applyBorder="1" applyAlignment="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xf numFmtId="0" fontId="0" fillId="0" borderId="0" xfId="0" applyAlignment="1">
      <alignment vertical="top" wrapText="1"/>
    </xf>
    <xf numFmtId="0" fontId="23" fillId="6" borderId="2" xfId="17" applyFont="1" applyFill="1" applyBorder="1"/>
    <xf numFmtId="0" fontId="0" fillId="6" borderId="3" xfId="0" applyFill="1" applyBorder="1" applyAlignment="1">
      <alignment wrapText="1"/>
    </xf>
    <xf numFmtId="0" fontId="2" fillId="0" borderId="0" xfId="0" applyFont="1"/>
    <xf numFmtId="0" fontId="53" fillId="0" borderId="0" xfId="0" applyFont="1" applyAlignment="1">
      <alignment horizontal="left" vertical="center" indent="15"/>
    </xf>
    <xf numFmtId="0" fontId="10" fillId="0" borderId="0" xfId="17" applyFont="1" applyAlignment="1">
      <alignment horizontal="left"/>
    </xf>
    <xf numFmtId="49" fontId="2" fillId="7" borderId="0" xfId="0" applyNumberFormat="1" applyFont="1" applyFill="1"/>
    <xf numFmtId="0" fontId="0" fillId="7" borderId="0" xfId="0" applyFill="1"/>
    <xf numFmtId="165" fontId="23" fillId="4" borderId="0" xfId="23" applyNumberFormat="1" applyFont="1" applyFill="1" applyAlignment="1">
      <alignment horizontal="right"/>
    </xf>
    <xf numFmtId="165" fontId="22" fillId="4" borderId="0" xfId="23" applyNumberFormat="1" applyFont="1" applyFill="1" applyAlignment="1">
      <alignment horizontal="right"/>
    </xf>
    <xf numFmtId="0" fontId="0" fillId="4" borderId="0" xfId="0" applyFill="1" applyAlignment="1">
      <alignment vertical="top" wrapText="1"/>
    </xf>
    <xf numFmtId="0" fontId="3" fillId="0" borderId="0" xfId="14" quotePrefix="1" applyFont="1" applyAlignment="1">
      <alignment horizontal="left"/>
    </xf>
    <xf numFmtId="170" fontId="22" fillId="0" borderId="0" xfId="23" applyNumberFormat="1" applyFont="1" applyAlignment="1">
      <alignment horizontal="right"/>
    </xf>
    <xf numFmtId="0" fontId="54" fillId="0" borderId="0" xfId="6" applyFont="1" applyAlignment="1">
      <alignment horizontal="left"/>
    </xf>
    <xf numFmtId="0" fontId="54" fillId="0" borderId="2" xfId="6" applyFont="1" applyBorder="1" applyAlignment="1">
      <alignment horizontal="left"/>
    </xf>
    <xf numFmtId="0" fontId="3" fillId="2" borderId="0" xfId="7" applyFont="1" applyFill="1"/>
    <xf numFmtId="175" fontId="23" fillId="4" borderId="0" xfId="23" applyNumberFormat="1" applyFont="1" applyFill="1" applyAlignment="1">
      <alignment horizontal="right"/>
    </xf>
    <xf numFmtId="176" fontId="23" fillId="0" borderId="0" xfId="23" applyNumberFormat="1" applyFont="1" applyAlignment="1">
      <alignment horizontal="right"/>
    </xf>
    <xf numFmtId="0" fontId="20" fillId="2" borderId="0" xfId="17" applyFont="1" applyFill="1" applyAlignment="1">
      <alignment horizontal="left"/>
    </xf>
    <xf numFmtId="49" fontId="20" fillId="2" borderId="0" xfId="17" applyNumberFormat="1" applyFont="1" applyFill="1"/>
    <xf numFmtId="2" fontId="22" fillId="0" borderId="0" xfId="22" applyNumberFormat="1" applyFont="1" applyAlignment="1">
      <alignment horizontal="right"/>
    </xf>
    <xf numFmtId="0" fontId="35" fillId="4" borderId="0" xfId="9" applyFont="1" applyFill="1" applyAlignment="1">
      <alignment horizontal="right"/>
    </xf>
    <xf numFmtId="0" fontId="3" fillId="0" borderId="0" xfId="17" quotePrefix="1" applyFont="1" applyAlignment="1">
      <alignment vertical="top"/>
    </xf>
    <xf numFmtId="0" fontId="48" fillId="0" borderId="0" xfId="26" applyFont="1"/>
    <xf numFmtId="0" fontId="47" fillId="0" borderId="3" xfId="26" applyFont="1" applyBorder="1"/>
    <xf numFmtId="0" fontId="20" fillId="0" borderId="0" xfId="17" quotePrefix="1" applyFont="1" applyAlignment="1">
      <alignment vertical="top"/>
    </xf>
    <xf numFmtId="0" fontId="3" fillId="0" borderId="0" xfId="18" applyFont="1" applyAlignment="1">
      <alignment vertical="top"/>
    </xf>
    <xf numFmtId="0" fontId="23" fillId="0" borderId="2" xfId="18" applyFont="1" applyBorder="1"/>
    <xf numFmtId="0" fontId="3" fillId="2" borderId="0" xfId="18" applyFont="1" applyFill="1"/>
    <xf numFmtId="0" fontId="55" fillId="0" borderId="0" xfId="26" applyFont="1"/>
    <xf numFmtId="0" fontId="47" fillId="0" borderId="0" xfId="26" applyFont="1"/>
    <xf numFmtId="0" fontId="50" fillId="0" borderId="14" xfId="26" applyFont="1" applyBorder="1" applyAlignment="1">
      <alignment horizontal="center"/>
    </xf>
    <xf numFmtId="3" fontId="50" fillId="0" borderId="0" xfId="26" applyNumberFormat="1" applyFont="1"/>
    <xf numFmtId="3" fontId="56" fillId="0" borderId="0" xfId="26" applyNumberFormat="1" applyFont="1"/>
    <xf numFmtId="0" fontId="56" fillId="0" borderId="0" xfId="26" applyFont="1"/>
    <xf numFmtId="0" fontId="57" fillId="0" borderId="0" xfId="26" applyFont="1"/>
    <xf numFmtId="4" fontId="50" fillId="0" borderId="0" xfId="26" applyNumberFormat="1" applyFont="1"/>
    <xf numFmtId="4" fontId="56" fillId="0" borderId="0" xfId="26" applyNumberFormat="1" applyFont="1"/>
    <xf numFmtId="0" fontId="49" fillId="5" borderId="3" xfId="26" applyFont="1" applyFill="1" applyBorder="1"/>
    <xf numFmtId="4" fontId="50" fillId="0" borderId="3" xfId="26" applyNumberFormat="1" applyFont="1" applyBorder="1"/>
    <xf numFmtId="4" fontId="56" fillId="0" borderId="3" xfId="26" applyNumberFormat="1" applyFont="1" applyBorder="1"/>
    <xf numFmtId="0" fontId="59" fillId="0" borderId="0" xfId="26" applyFont="1"/>
    <xf numFmtId="3" fontId="60" fillId="0" borderId="0" xfId="26" applyNumberFormat="1" applyFont="1"/>
    <xf numFmtId="0" fontId="31" fillId="0" borderId="0" xfId="5" applyFont="1" applyAlignment="1" applyProtection="1"/>
    <xf numFmtId="2" fontId="20" fillId="2" borderId="3" xfId="17" applyNumberFormat="1" applyFont="1" applyFill="1" applyBorder="1"/>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Alignment="1">
      <alignment vertical="top"/>
    </xf>
    <xf numFmtId="0" fontId="0" fillId="0" borderId="0" xfId="0" applyAlignment="1">
      <alignment vertical="top"/>
    </xf>
    <xf numFmtId="0" fontId="3" fillId="4" borderId="0" xfId="17" applyFont="1" applyFill="1" applyAlignment="1">
      <alignment vertical="top"/>
    </xf>
    <xf numFmtId="0" fontId="3" fillId="0" borderId="0" xfId="22" applyFont="1" applyAlignment="1">
      <alignment vertical="top" wrapText="1"/>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xf numFmtId="0" fontId="0" fillId="0" borderId="0" xfId="0"/>
    <xf numFmtId="49" fontId="10" fillId="4" borderId="0" xfId="0" applyNumberFormat="1" applyFont="1" applyFill="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xf numFmtId="0" fontId="23" fillId="0" borderId="4" xfId="8" applyFont="1" applyBorder="1" applyAlignment="1">
      <alignment horizontal="center"/>
    </xf>
    <xf numFmtId="0" fontId="23" fillId="0" borderId="9" xfId="8" applyFont="1" applyBorder="1" applyAlignment="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xf numFmtId="0" fontId="3" fillId="4" borderId="0" xfId="22" quotePrefix="1" applyFont="1" applyFill="1" applyAlignment="1">
      <alignment horizontal="justify" vertical="top" wrapText="1"/>
    </xf>
    <xf numFmtId="49" fontId="3" fillId="4" borderId="0" xfId="0" applyNumberFormat="1" applyFont="1" applyFill="1"/>
    <xf numFmtId="0" fontId="10" fillId="4" borderId="0" xfId="22" quotePrefix="1" applyFont="1" applyFill="1" applyAlignment="1">
      <alignment horizontal="justify" vertical="top" wrapText="1"/>
    </xf>
    <xf numFmtId="0" fontId="10" fillId="0" borderId="0" xfId="17" applyFont="1" applyAlignment="1">
      <alignment horizontal="left" vertical="top"/>
    </xf>
    <xf numFmtId="49" fontId="3" fillId="4" borderId="0" xfId="0" quotePrefix="1" applyNumberFormat="1" applyFont="1" applyFill="1"/>
    <xf numFmtId="0" fontId="3" fillId="4" borderId="0" xfId="0" applyFont="1" applyFill="1" applyAlignment="1">
      <alignment vertical="top" wrapText="1"/>
    </xf>
    <xf numFmtId="0" fontId="16" fillId="4" borderId="11" xfId="0" applyFont="1" applyFill="1" applyBorder="1"/>
    <xf numFmtId="0" fontId="20" fillId="4" borderId="0" xfId="0" applyFont="1" applyFill="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Alignment="1">
      <alignment vertical="top" wrapText="1"/>
    </xf>
    <xf numFmtId="0" fontId="3" fillId="4" borderId="0" xfId="0" applyFont="1" applyFill="1" applyAlignment="1">
      <alignment horizontal="left" vertical="top" wrapText="1"/>
    </xf>
    <xf numFmtId="0" fontId="3" fillId="4" borderId="0" xfId="17" quotePrefix="1" applyFont="1" applyFill="1" applyAlignment="1">
      <alignment vertical="top"/>
    </xf>
    <xf numFmtId="0" fontId="16" fillId="6" borderId="11" xfId="0" applyFont="1" applyFill="1" applyBorder="1"/>
    <xf numFmtId="0" fontId="0" fillId="6" borderId="0" xfId="0" applyFill="1"/>
    <xf numFmtId="0" fontId="16" fillId="4" borderId="0" xfId="0" applyFont="1" applyFill="1" applyAlignment="1">
      <alignment horizontal="left"/>
    </xf>
    <xf numFmtId="0" fontId="10" fillId="0" borderId="0" xfId="17" applyFont="1" applyAlignment="1">
      <alignment horizontal="left"/>
    </xf>
    <xf numFmtId="0" fontId="3" fillId="4" borderId="0" xfId="23" quotePrefix="1" applyFont="1" applyFill="1" applyAlignment="1">
      <alignment horizontal="left" vertical="top" wrapText="1"/>
    </xf>
    <xf numFmtId="0" fontId="10" fillId="4" borderId="0" xfId="23" quotePrefix="1" applyFont="1" applyFill="1" applyAlignment="1">
      <alignment horizontal="left" vertical="top" wrapText="1"/>
    </xf>
    <xf numFmtId="0" fontId="19" fillId="0" borderId="0" xfId="23" applyFont="1"/>
    <xf numFmtId="0" fontId="10" fillId="0" borderId="0" xfId="23" applyFont="1"/>
    <xf numFmtId="0" fontId="3" fillId="4" borderId="0" xfId="23" applyFont="1" applyFill="1" applyAlignment="1">
      <alignment horizontal="left" vertical="top" wrapText="1"/>
    </xf>
    <xf numFmtId="0" fontId="10" fillId="4" borderId="0" xfId="23" applyFont="1" applyFill="1" applyAlignment="1">
      <alignment horizontal="left" vertical="top" wrapText="1"/>
    </xf>
    <xf numFmtId="0" fontId="19" fillId="4" borderId="0" xfId="23" applyFont="1" applyFill="1"/>
    <xf numFmtId="0" fontId="21" fillId="4" borderId="0" xfId="23" applyFont="1" applyFill="1"/>
    <xf numFmtId="0" fontId="18" fillId="0" borderId="0" xfId="11" applyFont="1"/>
    <xf numFmtId="0" fontId="10" fillId="0" borderId="0" xfId="0" applyFont="1" applyAlignment="1">
      <alignment vertical="top" wrapText="1"/>
    </xf>
    <xf numFmtId="0" fontId="19" fillId="0" borderId="0" xfId="21" applyFont="1"/>
    <xf numFmtId="0" fontId="10" fillId="0" borderId="0" xfId="21" applyFo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Alignment="1">
      <alignment horizontal="left" readingOrder="1"/>
    </xf>
    <xf numFmtId="0" fontId="19" fillId="0" borderId="0" xfId="16" applyFont="1"/>
    <xf numFmtId="0" fontId="21" fillId="0" borderId="0" xfId="16" applyFont="1"/>
    <xf numFmtId="0" fontId="24" fillId="4" borderId="0" xfId="16" quotePrefix="1" applyFont="1" applyFill="1" applyAlignment="1">
      <alignment vertical="top" wrapText="1"/>
    </xf>
    <xf numFmtId="0" fontId="3" fillId="4" borderId="0" xfId="21" quotePrefix="1" applyFont="1" applyFill="1" applyAlignment="1">
      <alignment horizontal="left" vertical="top" wrapText="1"/>
    </xf>
    <xf numFmtId="0" fontId="24" fillId="4" borderId="0" xfId="16" quotePrefix="1" applyFont="1" applyFill="1" applyAlignment="1">
      <alignment vertical="top"/>
    </xf>
    <xf numFmtId="0" fontId="19" fillId="0" borderId="0" xfId="18" applyFont="1"/>
    <xf numFmtId="0" fontId="19" fillId="0" borderId="0" xfId="7" applyFont="1" applyAlignment="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Alignment="1">
      <alignment horizontal="left"/>
    </xf>
    <xf numFmtId="49" fontId="10" fillId="4" borderId="0" xfId="8" quotePrefix="1" applyNumberFormat="1" applyFont="1" applyFill="1" applyAlignment="1">
      <alignment vertical="top" wrapText="1"/>
    </xf>
    <xf numFmtId="0" fontId="3" fillId="0" borderId="0" xfId="14" quotePrefix="1" applyFont="1" applyAlignment="1">
      <alignment horizontal="left" wrapText="1"/>
    </xf>
    <xf numFmtId="0" fontId="3" fillId="0" borderId="0" xfId="14" quotePrefix="1" applyFont="1" applyAlignment="1">
      <alignment horizontal="left"/>
    </xf>
    <xf numFmtId="0" fontId="21" fillId="0" borderId="0" xfId="6" applyAlignment="1">
      <alignment horizontal="left"/>
    </xf>
    <xf numFmtId="0" fontId="23" fillId="0" borderId="10" xfId="8" applyFont="1" applyBorder="1" applyAlignment="1">
      <alignment horizontal="center"/>
    </xf>
    <xf numFmtId="0" fontId="24" fillId="0" borderId="0" xfId="14" applyFont="1"/>
    <xf numFmtId="0" fontId="2" fillId="0" borderId="0" xfId="6" applyFont="1"/>
    <xf numFmtId="0" fontId="21" fillId="0" borderId="0" xfId="6"/>
    <xf numFmtId="49" fontId="23" fillId="0" borderId="4" xfId="8" applyNumberFormat="1" applyFont="1" applyBorder="1" applyAlignment="1">
      <alignment horizontal="center"/>
    </xf>
    <xf numFmtId="0" fontId="3" fillId="4" borderId="0" xfId="15" quotePrefix="1" applyFont="1" applyFill="1" applyAlignment="1">
      <alignment vertical="top" wrapText="1"/>
    </xf>
    <xf numFmtId="0" fontId="20" fillId="4" borderId="0" xfId="6" applyFont="1" applyFill="1" applyAlignment="1">
      <alignment vertical="top" wrapText="1"/>
    </xf>
    <xf numFmtId="0" fontId="2" fillId="0" borderId="0" xfId="28" applyAlignment="1">
      <alignment vertical="top" wrapText="1"/>
    </xf>
    <xf numFmtId="0" fontId="58" fillId="0" borderId="0" xfId="26" applyFont="1" applyAlignment="1">
      <alignment horizontal="left"/>
    </xf>
    <xf numFmtId="171" fontId="58" fillId="0" borderId="0" xfId="26" applyNumberFormat="1" applyFont="1" applyAlignment="1">
      <alignment horizontal="center"/>
    </xf>
    <xf numFmtId="0" fontId="32" fillId="0" borderId="0" xfId="5" applyFont="1" applyAlignment="1" applyProtection="1">
      <alignment horizontal="center" vertical="center"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2" fillId="0" borderId="0" xfId="28" applyAlignment="1">
      <alignment vertical="center" wrapText="1"/>
    </xf>
    <xf numFmtId="49" fontId="3" fillId="4" borderId="0" xfId="28" quotePrefix="1" applyNumberFormat="1" applyFont="1" applyFill="1"/>
    <xf numFmtId="0" fontId="2" fillId="0" borderId="0" xfId="28"/>
    <xf numFmtId="0" fontId="49" fillId="0" borderId="0" xfId="26" applyFont="1"/>
    <xf numFmtId="0" fontId="3" fillId="0" borderId="0" xfId="19" quotePrefix="1" applyFont="1" applyAlignment="1">
      <alignment horizontal="left" vertical="top" wrapText="1"/>
    </xf>
    <xf numFmtId="0" fontId="10" fillId="0" borderId="0" xfId="19" quotePrefix="1" applyFont="1" applyAlignment="1">
      <alignment horizontal="left" vertical="top" wrapText="1"/>
    </xf>
    <xf numFmtId="0" fontId="19" fillId="0" borderId="0" xfId="19" applyFont="1" applyAlignment="1">
      <alignment wrapText="1"/>
    </xf>
    <xf numFmtId="0" fontId="0" fillId="0" borderId="0" xfId="0" applyAlignment="1">
      <alignment wrapText="1"/>
    </xf>
    <xf numFmtId="0" fontId="19" fillId="0" borderId="0" xfId="9" applyFont="1" applyAlignment="1">
      <alignment horizontal="left" wrapText="1" readingOrder="1"/>
    </xf>
    <xf numFmtId="0" fontId="0" fillId="0" borderId="0" xfId="0" applyAlignment="1">
      <alignment wrapText="1" readingOrder="1"/>
    </xf>
    <xf numFmtId="0" fontId="14" fillId="6" borderId="0" xfId="9" applyFont="1" applyFill="1" applyAlignment="1">
      <alignment horizontal="left" wrapText="1" readingOrder="1"/>
    </xf>
    <xf numFmtId="0" fontId="0" fillId="6" borderId="0" xfId="0" applyFill="1" applyAlignment="1">
      <alignment wrapText="1"/>
    </xf>
  </cellXfs>
  <cellStyles count="29">
    <cellStyle name="Date" xfId="1" xr:uid="{00000000-0005-0000-0000-000000000000}"/>
    <cellStyle name="Fixed" xfId="2" xr:uid="{00000000-0005-0000-0000-000001000000}"/>
    <cellStyle name="Heading1" xfId="3" xr:uid="{00000000-0005-0000-0000-000002000000}"/>
    <cellStyle name="Heading2" xfId="4" xr:uid="{00000000-0005-0000-0000-000003000000}"/>
    <cellStyle name="Hyperlink" xfId="5" builtinId="8"/>
    <cellStyle name="Normal" xfId="0" builtinId="0"/>
    <cellStyle name="Normal 2" xfId="6" xr:uid="{00000000-0005-0000-0000-000006000000}"/>
    <cellStyle name="Normal 3" xfId="26" xr:uid="{00000000-0005-0000-0000-000007000000}"/>
    <cellStyle name="Normal 4" xfId="28" xr:uid="{00000000-0005-0000-0000-000008000000}"/>
    <cellStyle name="Normal_10btab" xfId="7" xr:uid="{00000000-0005-0000-0000-000009000000}"/>
    <cellStyle name="Normal_10ctab" xfId="8" xr:uid="{00000000-0005-0000-0000-00000A000000}"/>
    <cellStyle name="Normal_1atab" xfId="9" xr:uid="{00000000-0005-0000-0000-00000B000000}"/>
    <cellStyle name="Normal_1-macro-stub" xfId="10" xr:uid="{00000000-0005-0000-0000-00000C000000}"/>
    <cellStyle name="Normal_5btab" xfId="11" xr:uid="{00000000-0005-0000-0000-00000D000000}"/>
    <cellStyle name="Normal_8btab" xfId="12" xr:uid="{00000000-0005-0000-0000-00000E000000}"/>
    <cellStyle name="Normal_8ctab" xfId="13" xr:uid="{00000000-0005-0000-0000-00000F000000}"/>
    <cellStyle name="Normal_tab-10B" xfId="14" xr:uid="{00000000-0005-0000-0000-000010000000}"/>
    <cellStyle name="Normal_tab-10C" xfId="15" xr:uid="{00000000-0005-0000-0000-000011000000}"/>
    <cellStyle name="Normal_Us_coal" xfId="16" xr:uid="{00000000-0005-0000-0000-000012000000}"/>
    <cellStyle name="Normal_us_e_s&amp;d" xfId="17" xr:uid="{00000000-0005-0000-0000-000013000000}"/>
    <cellStyle name="Normal_us_elec" xfId="18" xr:uid="{00000000-0005-0000-0000-000014000000}"/>
    <cellStyle name="Normal_us_energy" xfId="19" xr:uid="{00000000-0005-0000-0000-000015000000}"/>
    <cellStyle name="Normal_us_macro" xfId="20" xr:uid="{00000000-0005-0000-0000-000016000000}"/>
    <cellStyle name="Normal_us_ng" xfId="21" xr:uid="{00000000-0005-0000-0000-000017000000}"/>
    <cellStyle name="Normal_us_price" xfId="22" xr:uid="{00000000-0005-0000-0000-000018000000}"/>
    <cellStyle name="Normal_us_psd_m" xfId="23" xr:uid="{00000000-0005-0000-0000-000019000000}"/>
    <cellStyle name="Normal_us_renew" xfId="24" xr:uid="{00000000-0005-0000-0000-00001A000000}"/>
    <cellStyle name="Percent" xfId="27" builtinId="5"/>
    <cellStyle name="Total" xfId="25" builtinId="25" customBuiltin="1"/>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a:extLst>
            <a:ext uri="{FF2B5EF4-FFF2-40B4-BE49-F238E27FC236}">
              <a16:creationId xmlns:a16="http://schemas.microsoft.com/office/drawing/2014/main" id="{00000000-0008-0000-0100-0000EF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V13"/>
  <sheetViews>
    <sheetView workbookViewId="0">
      <selection activeCell="D3" sqref="D3"/>
    </sheetView>
  </sheetViews>
  <sheetFormatPr defaultRowHeight="12.75" x14ac:dyDescent="0.2"/>
  <cols>
    <col min="1" max="1" width="6.42578125" customWidth="1"/>
    <col min="2" max="2" width="14" customWidth="1"/>
    <col min="3" max="3" width="10.85546875" customWidth="1"/>
  </cols>
  <sheetData>
    <row r="1" spans="1:74" x14ac:dyDescent="0.2">
      <c r="A1" s="212" t="s">
        <v>219</v>
      </c>
      <c r="D1" s="584" t="s">
        <v>1429</v>
      </c>
      <c r="E1" s="585"/>
      <c r="F1" s="585"/>
    </row>
    <row r="2" spans="1:74" x14ac:dyDescent="0.2">
      <c r="A2" s="581" t="s">
        <v>1276</v>
      </c>
      <c r="D2" s="584" t="s">
        <v>1432</v>
      </c>
      <c r="E2" s="585"/>
      <c r="F2" s="585"/>
      <c r="G2" s="583" t="str">
        <f>"EIA completed modeling and analysis for this report on "&amp;Dates!D2&amp;"."</f>
        <v>EIA completed modeling and analysis for this report on Monday June 5, 2023.</v>
      </c>
      <c r="H2" s="583"/>
      <c r="I2" s="583"/>
      <c r="J2" s="583"/>
      <c r="K2" s="583"/>
      <c r="L2" s="583"/>
      <c r="M2" s="583"/>
    </row>
    <row r="3" spans="1:74" x14ac:dyDescent="0.2">
      <c r="A3" t="s">
        <v>99</v>
      </c>
      <c r="D3" s="540">
        <f>YEAR(D1)-4</f>
        <v>2019</v>
      </c>
      <c r="G3" s="582"/>
      <c r="H3" s="9"/>
      <c r="I3" s="9"/>
      <c r="J3" s="9"/>
      <c r="K3" s="9"/>
      <c r="L3" s="9"/>
      <c r="M3" s="9"/>
    </row>
    <row r="4" spans="1:74" x14ac:dyDescent="0.2">
      <c r="D4" s="210"/>
    </row>
    <row r="5" spans="1:74" x14ac:dyDescent="0.2">
      <c r="A5" t="s">
        <v>1002</v>
      </c>
      <c r="D5" s="210">
        <f>+D3*100+1</f>
        <v>201901</v>
      </c>
    </row>
    <row r="7" spans="1:74" x14ac:dyDescent="0.2">
      <c r="A7" t="s">
        <v>1004</v>
      </c>
      <c r="D7" s="210">
        <f>IF(MONTH(D1)&gt;1,100*YEAR(D1)+MONTH(D1)-1,100*(YEAR(D1)-1)+12)</f>
        <v>202305</v>
      </c>
    </row>
    <row r="10" spans="1:74" s="221" customFormat="1" x14ac:dyDescent="0.2">
      <c r="A10" s="221" t="s">
        <v>220</v>
      </c>
    </row>
    <row r="11" spans="1:74" s="9" customFormat="1" ht="11.25" x14ac:dyDescent="0.2">
      <c r="A11" s="31"/>
      <c r="B11" s="32" t="s">
        <v>730</v>
      </c>
      <c r="C11" s="25">
        <f>+D5</f>
        <v>201901</v>
      </c>
      <c r="D11" s="33">
        <f>C11+1</f>
        <v>201902</v>
      </c>
      <c r="E11" s="33">
        <f>D11+1</f>
        <v>201903</v>
      </c>
      <c r="F11" s="34">
        <f>E11+1</f>
        <v>201904</v>
      </c>
      <c r="G11" s="34">
        <f t="shared" ref="G11:BR11" si="0">F11+1</f>
        <v>201905</v>
      </c>
      <c r="H11" s="34">
        <f t="shared" si="0"/>
        <v>201906</v>
      </c>
      <c r="I11" s="34">
        <f t="shared" si="0"/>
        <v>201907</v>
      </c>
      <c r="J11" s="34">
        <f t="shared" si="0"/>
        <v>201908</v>
      </c>
      <c r="K11" s="34">
        <f t="shared" si="0"/>
        <v>201909</v>
      </c>
      <c r="L11" s="34">
        <f t="shared" si="0"/>
        <v>201910</v>
      </c>
      <c r="M11" s="34">
        <f t="shared" si="0"/>
        <v>201911</v>
      </c>
      <c r="N11" s="34">
        <f t="shared" si="0"/>
        <v>201912</v>
      </c>
      <c r="O11" s="34">
        <f>+C11+100</f>
        <v>202001</v>
      </c>
      <c r="P11" s="34">
        <f t="shared" si="0"/>
        <v>202002</v>
      </c>
      <c r="Q11" s="34">
        <f t="shared" si="0"/>
        <v>202003</v>
      </c>
      <c r="R11" s="34">
        <f t="shared" si="0"/>
        <v>202004</v>
      </c>
      <c r="S11" s="34">
        <f t="shared" si="0"/>
        <v>202005</v>
      </c>
      <c r="T11" s="34">
        <f t="shared" si="0"/>
        <v>202006</v>
      </c>
      <c r="U11" s="34">
        <f t="shared" si="0"/>
        <v>202007</v>
      </c>
      <c r="V11" s="34">
        <f t="shared" si="0"/>
        <v>202008</v>
      </c>
      <c r="W11" s="34">
        <f t="shared" si="0"/>
        <v>202009</v>
      </c>
      <c r="X11" s="34">
        <f t="shared" si="0"/>
        <v>202010</v>
      </c>
      <c r="Y11" s="34">
        <f t="shared" si="0"/>
        <v>202011</v>
      </c>
      <c r="Z11" s="34">
        <f t="shared" si="0"/>
        <v>202012</v>
      </c>
      <c r="AA11" s="34">
        <f>+O11+100</f>
        <v>202101</v>
      </c>
      <c r="AB11" s="34">
        <f t="shared" si="0"/>
        <v>202102</v>
      </c>
      <c r="AC11" s="34">
        <f t="shared" si="0"/>
        <v>202103</v>
      </c>
      <c r="AD11" s="34">
        <f t="shared" si="0"/>
        <v>202104</v>
      </c>
      <c r="AE11" s="34">
        <f t="shared" si="0"/>
        <v>202105</v>
      </c>
      <c r="AF11" s="34">
        <f t="shared" si="0"/>
        <v>202106</v>
      </c>
      <c r="AG11" s="34">
        <f t="shared" si="0"/>
        <v>202107</v>
      </c>
      <c r="AH11" s="34">
        <f t="shared" si="0"/>
        <v>202108</v>
      </c>
      <c r="AI11" s="34">
        <f t="shared" si="0"/>
        <v>202109</v>
      </c>
      <c r="AJ11" s="34">
        <f t="shared" si="0"/>
        <v>202110</v>
      </c>
      <c r="AK11" s="34">
        <f t="shared" si="0"/>
        <v>202111</v>
      </c>
      <c r="AL11" s="34">
        <f t="shared" si="0"/>
        <v>202112</v>
      </c>
      <c r="AM11" s="34">
        <f>+AA11+100</f>
        <v>202201</v>
      </c>
      <c r="AN11" s="34">
        <f t="shared" si="0"/>
        <v>202202</v>
      </c>
      <c r="AO11" s="34">
        <f t="shared" si="0"/>
        <v>202203</v>
      </c>
      <c r="AP11" s="34">
        <f t="shared" si="0"/>
        <v>202204</v>
      </c>
      <c r="AQ11" s="34">
        <f t="shared" si="0"/>
        <v>202205</v>
      </c>
      <c r="AR11" s="34">
        <f t="shared" si="0"/>
        <v>202206</v>
      </c>
      <c r="AS11" s="34">
        <f t="shared" si="0"/>
        <v>202207</v>
      </c>
      <c r="AT11" s="34">
        <f t="shared" si="0"/>
        <v>202208</v>
      </c>
      <c r="AU11" s="34">
        <f t="shared" si="0"/>
        <v>202209</v>
      </c>
      <c r="AV11" s="34">
        <f t="shared" si="0"/>
        <v>202210</v>
      </c>
      <c r="AW11" s="34">
        <f t="shared" si="0"/>
        <v>202211</v>
      </c>
      <c r="AX11" s="34">
        <f t="shared" si="0"/>
        <v>202212</v>
      </c>
      <c r="AY11" s="34">
        <f>+AM11+100</f>
        <v>202301</v>
      </c>
      <c r="AZ11" s="34">
        <f t="shared" si="0"/>
        <v>202302</v>
      </c>
      <c r="BA11" s="34">
        <f t="shared" si="0"/>
        <v>202303</v>
      </c>
      <c r="BB11" s="34">
        <f t="shared" si="0"/>
        <v>202304</v>
      </c>
      <c r="BC11" s="34">
        <f t="shared" si="0"/>
        <v>202305</v>
      </c>
      <c r="BD11" s="34">
        <f t="shared" si="0"/>
        <v>202306</v>
      </c>
      <c r="BE11" s="34">
        <f t="shared" si="0"/>
        <v>202307</v>
      </c>
      <c r="BF11" s="34">
        <f t="shared" si="0"/>
        <v>202308</v>
      </c>
      <c r="BG11" s="34">
        <f t="shared" si="0"/>
        <v>202309</v>
      </c>
      <c r="BH11" s="34">
        <f t="shared" si="0"/>
        <v>202310</v>
      </c>
      <c r="BI11" s="34">
        <f t="shared" si="0"/>
        <v>202311</v>
      </c>
      <c r="BJ11" s="34">
        <f t="shared" si="0"/>
        <v>202312</v>
      </c>
      <c r="BK11" s="34">
        <f>+AY11+100</f>
        <v>202401</v>
      </c>
      <c r="BL11" s="34">
        <f t="shared" si="0"/>
        <v>202402</v>
      </c>
      <c r="BM11" s="34">
        <f t="shared" si="0"/>
        <v>202403</v>
      </c>
      <c r="BN11" s="34">
        <f t="shared" si="0"/>
        <v>202404</v>
      </c>
      <c r="BO11" s="34">
        <f t="shared" si="0"/>
        <v>202405</v>
      </c>
      <c r="BP11" s="34">
        <f t="shared" si="0"/>
        <v>202406</v>
      </c>
      <c r="BQ11" s="34">
        <f t="shared" si="0"/>
        <v>202407</v>
      </c>
      <c r="BR11" s="34">
        <f t="shared" si="0"/>
        <v>202408</v>
      </c>
      <c r="BS11" s="34">
        <f>BR11+1</f>
        <v>202409</v>
      </c>
      <c r="BT11" s="34">
        <f>BS11+1</f>
        <v>202410</v>
      </c>
      <c r="BU11" s="34">
        <f>BT11+1</f>
        <v>202411</v>
      </c>
      <c r="BV11" s="34">
        <f>BU11+1</f>
        <v>202412</v>
      </c>
    </row>
    <row r="12" spans="1:74" s="9" customFormat="1" ht="11.25" x14ac:dyDescent="0.2">
      <c r="A12" s="31"/>
      <c r="B12" s="35" t="s">
        <v>226</v>
      </c>
      <c r="C12" s="36">
        <v>301</v>
      </c>
      <c r="D12" s="36">
        <v>302</v>
      </c>
      <c r="E12" s="36">
        <v>303</v>
      </c>
      <c r="F12" s="36">
        <v>304</v>
      </c>
      <c r="G12" s="36">
        <v>305</v>
      </c>
      <c r="H12" s="36">
        <v>306</v>
      </c>
      <c r="I12" s="36">
        <v>307</v>
      </c>
      <c r="J12" s="36">
        <v>308</v>
      </c>
      <c r="K12" s="36">
        <v>309</v>
      </c>
      <c r="L12" s="36">
        <v>310</v>
      </c>
      <c r="M12" s="36">
        <v>311</v>
      </c>
      <c r="N12" s="36">
        <v>312</v>
      </c>
      <c r="O12" s="36">
        <v>313</v>
      </c>
      <c r="P12" s="36">
        <v>314</v>
      </c>
      <c r="Q12" s="36">
        <v>315</v>
      </c>
      <c r="R12" s="36">
        <v>316</v>
      </c>
      <c r="S12" s="36">
        <v>317</v>
      </c>
      <c r="T12" s="36">
        <v>318</v>
      </c>
      <c r="U12" s="36">
        <v>319</v>
      </c>
      <c r="V12" s="36">
        <v>320</v>
      </c>
      <c r="W12" s="36">
        <v>321</v>
      </c>
      <c r="X12" s="36">
        <v>322</v>
      </c>
      <c r="Y12" s="36">
        <v>323</v>
      </c>
      <c r="Z12" s="36">
        <v>324</v>
      </c>
      <c r="AA12" s="36">
        <v>325</v>
      </c>
      <c r="AB12" s="36">
        <v>326</v>
      </c>
      <c r="AC12" s="36">
        <v>327</v>
      </c>
      <c r="AD12" s="36">
        <v>328</v>
      </c>
      <c r="AE12" s="36">
        <v>329</v>
      </c>
      <c r="AF12" s="36">
        <v>330</v>
      </c>
      <c r="AG12" s="36">
        <v>331</v>
      </c>
      <c r="AH12" s="36">
        <v>332</v>
      </c>
      <c r="AI12" s="36">
        <v>333</v>
      </c>
      <c r="AJ12" s="36">
        <v>334</v>
      </c>
      <c r="AK12" s="36">
        <v>335</v>
      </c>
      <c r="AL12" s="36">
        <v>336</v>
      </c>
      <c r="AM12" s="36">
        <v>337</v>
      </c>
      <c r="AN12" s="36">
        <v>338</v>
      </c>
      <c r="AO12" s="36">
        <v>339</v>
      </c>
      <c r="AP12" s="36">
        <v>340</v>
      </c>
      <c r="AQ12" s="36">
        <v>341</v>
      </c>
      <c r="AR12" s="36">
        <v>342</v>
      </c>
      <c r="AS12" s="36">
        <v>343</v>
      </c>
      <c r="AT12" s="36">
        <v>344</v>
      </c>
      <c r="AU12" s="36">
        <v>345</v>
      </c>
      <c r="AV12" s="36">
        <v>346</v>
      </c>
      <c r="AW12" s="36">
        <v>347</v>
      </c>
      <c r="AX12" s="36">
        <v>348</v>
      </c>
      <c r="AY12" s="36">
        <v>349</v>
      </c>
      <c r="AZ12" s="36">
        <v>350</v>
      </c>
      <c r="BA12" s="36">
        <v>351</v>
      </c>
      <c r="BB12" s="36">
        <v>352</v>
      </c>
      <c r="BC12" s="36">
        <v>353</v>
      </c>
      <c r="BD12" s="36">
        <v>354</v>
      </c>
      <c r="BE12" s="36">
        <v>355</v>
      </c>
      <c r="BF12" s="36">
        <v>356</v>
      </c>
      <c r="BG12" s="36">
        <v>357</v>
      </c>
      <c r="BH12" s="36">
        <v>358</v>
      </c>
      <c r="BI12" s="36">
        <v>359</v>
      </c>
      <c r="BJ12" s="36">
        <v>360</v>
      </c>
      <c r="BK12" s="36">
        <v>361</v>
      </c>
      <c r="BL12" s="36">
        <v>362</v>
      </c>
      <c r="BM12" s="36">
        <v>363</v>
      </c>
      <c r="BN12" s="36">
        <v>364</v>
      </c>
      <c r="BO12" s="36">
        <v>365</v>
      </c>
      <c r="BP12" s="36">
        <v>366</v>
      </c>
      <c r="BQ12" s="36">
        <v>367</v>
      </c>
      <c r="BR12" s="36">
        <v>368</v>
      </c>
      <c r="BS12" s="36">
        <v>369</v>
      </c>
      <c r="BT12" s="36">
        <v>370</v>
      </c>
      <c r="BU12" s="36">
        <v>371</v>
      </c>
      <c r="BV12" s="36">
        <v>372</v>
      </c>
    </row>
    <row r="13" spans="1:74" s="221" customFormat="1" x14ac:dyDescent="0.2">
      <c r="B13" s="35" t="s">
        <v>1003</v>
      </c>
      <c r="C13" s="36">
        <f>IF(C11&lt;=$D$7,1,0)</f>
        <v>1</v>
      </c>
      <c r="D13" s="36">
        <f t="shared" ref="D13:BO13" si="1">IF(D11&lt;=$D$7,1,0)</f>
        <v>1</v>
      </c>
      <c r="E13" s="36">
        <f t="shared" si="1"/>
        <v>1</v>
      </c>
      <c r="F13" s="36">
        <f t="shared" si="1"/>
        <v>1</v>
      </c>
      <c r="G13" s="36">
        <f t="shared" si="1"/>
        <v>1</v>
      </c>
      <c r="H13" s="36">
        <f t="shared" si="1"/>
        <v>1</v>
      </c>
      <c r="I13" s="36">
        <f t="shared" si="1"/>
        <v>1</v>
      </c>
      <c r="J13" s="36">
        <f t="shared" si="1"/>
        <v>1</v>
      </c>
      <c r="K13" s="36">
        <f t="shared" si="1"/>
        <v>1</v>
      </c>
      <c r="L13" s="36">
        <f t="shared" si="1"/>
        <v>1</v>
      </c>
      <c r="M13" s="36">
        <f t="shared" si="1"/>
        <v>1</v>
      </c>
      <c r="N13" s="36">
        <f t="shared" si="1"/>
        <v>1</v>
      </c>
      <c r="O13" s="36">
        <f t="shared" si="1"/>
        <v>1</v>
      </c>
      <c r="P13" s="36">
        <f t="shared" si="1"/>
        <v>1</v>
      </c>
      <c r="Q13" s="36">
        <f t="shared" si="1"/>
        <v>1</v>
      </c>
      <c r="R13" s="36">
        <f t="shared" si="1"/>
        <v>1</v>
      </c>
      <c r="S13" s="36">
        <f t="shared" si="1"/>
        <v>1</v>
      </c>
      <c r="T13" s="36">
        <f t="shared" si="1"/>
        <v>1</v>
      </c>
      <c r="U13" s="36">
        <f t="shared" si="1"/>
        <v>1</v>
      </c>
      <c r="V13" s="36">
        <f t="shared" si="1"/>
        <v>1</v>
      </c>
      <c r="W13" s="36">
        <f t="shared" si="1"/>
        <v>1</v>
      </c>
      <c r="X13" s="36">
        <f t="shared" si="1"/>
        <v>1</v>
      </c>
      <c r="Y13" s="36">
        <f t="shared" si="1"/>
        <v>1</v>
      </c>
      <c r="Z13" s="36">
        <f t="shared" si="1"/>
        <v>1</v>
      </c>
      <c r="AA13" s="36">
        <f t="shared" si="1"/>
        <v>1</v>
      </c>
      <c r="AB13" s="36">
        <f t="shared" si="1"/>
        <v>1</v>
      </c>
      <c r="AC13" s="36">
        <f t="shared" si="1"/>
        <v>1</v>
      </c>
      <c r="AD13" s="36">
        <f t="shared" si="1"/>
        <v>1</v>
      </c>
      <c r="AE13" s="36">
        <f t="shared" si="1"/>
        <v>1</v>
      </c>
      <c r="AF13" s="36">
        <f t="shared" si="1"/>
        <v>1</v>
      </c>
      <c r="AG13" s="36">
        <f t="shared" si="1"/>
        <v>1</v>
      </c>
      <c r="AH13" s="36">
        <f t="shared" si="1"/>
        <v>1</v>
      </c>
      <c r="AI13" s="36">
        <f t="shared" si="1"/>
        <v>1</v>
      </c>
      <c r="AJ13" s="36">
        <f t="shared" si="1"/>
        <v>1</v>
      </c>
      <c r="AK13" s="36">
        <f t="shared" si="1"/>
        <v>1</v>
      </c>
      <c r="AL13" s="36">
        <f t="shared" si="1"/>
        <v>1</v>
      </c>
      <c r="AM13" s="36">
        <f t="shared" si="1"/>
        <v>1</v>
      </c>
      <c r="AN13" s="36">
        <f t="shared" si="1"/>
        <v>1</v>
      </c>
      <c r="AO13" s="36">
        <f t="shared" si="1"/>
        <v>1</v>
      </c>
      <c r="AP13" s="36">
        <f t="shared" si="1"/>
        <v>1</v>
      </c>
      <c r="AQ13" s="36">
        <f t="shared" si="1"/>
        <v>1</v>
      </c>
      <c r="AR13" s="36">
        <f t="shared" si="1"/>
        <v>1</v>
      </c>
      <c r="AS13" s="36">
        <f t="shared" si="1"/>
        <v>1</v>
      </c>
      <c r="AT13" s="36">
        <f t="shared" si="1"/>
        <v>1</v>
      </c>
      <c r="AU13" s="36">
        <f t="shared" si="1"/>
        <v>1</v>
      </c>
      <c r="AV13" s="36">
        <f t="shared" si="1"/>
        <v>1</v>
      </c>
      <c r="AW13" s="36">
        <f t="shared" si="1"/>
        <v>1</v>
      </c>
      <c r="AX13" s="36">
        <f t="shared" si="1"/>
        <v>1</v>
      </c>
      <c r="AY13" s="36">
        <f t="shared" si="1"/>
        <v>1</v>
      </c>
      <c r="AZ13" s="36">
        <f t="shared" si="1"/>
        <v>1</v>
      </c>
      <c r="BA13" s="36">
        <f t="shared" si="1"/>
        <v>1</v>
      </c>
      <c r="BB13" s="36">
        <f t="shared" si="1"/>
        <v>1</v>
      </c>
      <c r="BC13" s="36">
        <f t="shared" si="1"/>
        <v>1</v>
      </c>
      <c r="BD13" s="36">
        <f t="shared" si="1"/>
        <v>0</v>
      </c>
      <c r="BE13" s="36">
        <f t="shared" si="1"/>
        <v>0</v>
      </c>
      <c r="BF13" s="36">
        <f t="shared" si="1"/>
        <v>0</v>
      </c>
      <c r="BG13" s="36">
        <f t="shared" si="1"/>
        <v>0</v>
      </c>
      <c r="BH13" s="36">
        <f t="shared" si="1"/>
        <v>0</v>
      </c>
      <c r="BI13" s="36">
        <f t="shared" si="1"/>
        <v>0</v>
      </c>
      <c r="BJ13" s="36">
        <f t="shared" si="1"/>
        <v>0</v>
      </c>
      <c r="BK13" s="36">
        <f t="shared" si="1"/>
        <v>0</v>
      </c>
      <c r="BL13" s="36">
        <f t="shared" si="1"/>
        <v>0</v>
      </c>
      <c r="BM13" s="36">
        <f t="shared" si="1"/>
        <v>0</v>
      </c>
      <c r="BN13" s="36">
        <f t="shared" si="1"/>
        <v>0</v>
      </c>
      <c r="BO13" s="36">
        <f t="shared" si="1"/>
        <v>0</v>
      </c>
      <c r="BP13" s="36">
        <f t="shared" ref="BP13:BV13" si="2">IF(BP11&lt;=$D$7,1,0)</f>
        <v>0</v>
      </c>
      <c r="BQ13" s="36">
        <f t="shared" si="2"/>
        <v>0</v>
      </c>
      <c r="BR13" s="36">
        <f t="shared" si="2"/>
        <v>0</v>
      </c>
      <c r="BS13" s="36">
        <f t="shared" si="2"/>
        <v>0</v>
      </c>
      <c r="BT13" s="36">
        <f t="shared" si="2"/>
        <v>0</v>
      </c>
      <c r="BU13" s="36">
        <f t="shared" si="2"/>
        <v>0</v>
      </c>
      <c r="BV13" s="36">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pageSetUpPr fitToPage="1"/>
  </sheetPr>
  <dimension ref="A1:CA180"/>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21" customWidth="1"/>
    <col min="2" max="2" width="32.42578125" style="121" customWidth="1"/>
    <col min="3" max="3" width="7.5703125" style="121" customWidth="1"/>
    <col min="4" max="50" width="6.5703125" style="121" customWidth="1"/>
    <col min="51" max="55" width="6.5703125" style="294" customWidth="1"/>
    <col min="56" max="58" width="6.5703125" style="492" customWidth="1"/>
    <col min="59" max="59" width="6.5703125" style="294" customWidth="1"/>
    <col min="60" max="60" width="6.5703125" style="552" customWidth="1"/>
    <col min="61" max="62" width="6.5703125" style="294" customWidth="1"/>
    <col min="63" max="74" width="6.5703125" style="121" customWidth="1"/>
    <col min="75" max="75" width="9.5703125" style="121"/>
    <col min="76" max="77" width="11.5703125" style="121" bestFit="1" customWidth="1"/>
    <col min="78" max="16384" width="9.5703125" style="121"/>
  </cols>
  <sheetData>
    <row r="1" spans="1:74" ht="13.35" customHeight="1" x14ac:dyDescent="0.2">
      <c r="A1" s="649" t="s">
        <v>774</v>
      </c>
      <c r="B1" s="680" t="s">
        <v>955</v>
      </c>
      <c r="C1" s="681"/>
      <c r="D1" s="681"/>
      <c r="E1" s="681"/>
      <c r="F1" s="681"/>
      <c r="G1" s="681"/>
      <c r="H1" s="681"/>
      <c r="I1" s="681"/>
      <c r="J1" s="681"/>
      <c r="K1" s="681"/>
      <c r="L1" s="681"/>
      <c r="M1" s="681"/>
      <c r="N1" s="681"/>
      <c r="O1" s="681"/>
      <c r="P1" s="681"/>
      <c r="Q1" s="681"/>
      <c r="R1" s="681"/>
      <c r="S1" s="681"/>
      <c r="T1" s="681"/>
      <c r="U1" s="681"/>
      <c r="V1" s="681"/>
      <c r="W1" s="681"/>
      <c r="X1" s="681"/>
      <c r="Y1" s="681"/>
      <c r="Z1" s="681"/>
      <c r="AA1" s="681"/>
      <c r="AB1" s="681"/>
      <c r="AC1" s="681"/>
      <c r="AD1" s="681"/>
      <c r="AE1" s="681"/>
      <c r="AF1" s="681"/>
      <c r="AG1" s="681"/>
      <c r="AH1" s="681"/>
      <c r="AI1" s="681"/>
      <c r="AJ1" s="681"/>
      <c r="AK1" s="681"/>
      <c r="AL1" s="681"/>
    </row>
    <row r="2" spans="1:74" ht="12.75" x14ac:dyDescent="0.2">
      <c r="A2" s="650"/>
      <c r="B2" s="402" t="str">
        <f>"U.S. Energy Information Administration  |  Short-Term Energy Outlook  - "&amp;Dates!D1</f>
        <v>U.S. Energy Information Administration  |  Short-Term Energy Outlook  - June 2023</v>
      </c>
      <c r="C2" s="403"/>
      <c r="D2" s="403"/>
      <c r="E2" s="403"/>
      <c r="F2" s="403"/>
      <c r="G2" s="403"/>
      <c r="H2" s="403"/>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c r="AM2" s="577"/>
      <c r="AN2" s="577"/>
      <c r="AO2" s="577"/>
      <c r="AP2" s="577"/>
      <c r="AQ2" s="577"/>
      <c r="AR2" s="577"/>
      <c r="AS2" s="577"/>
      <c r="AT2" s="577"/>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x14ac:dyDescent="0.2">
      <c r="A5" s="473"/>
      <c r="B5" s="122" t="s">
        <v>903</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293"/>
      <c r="AZ5" s="293"/>
      <c r="BA5" s="293"/>
      <c r="BB5" s="293"/>
      <c r="BC5" s="293"/>
      <c r="BD5" s="480"/>
      <c r="BE5" s="480"/>
      <c r="BF5" s="480"/>
      <c r="BG5" s="480"/>
      <c r="BH5" s="480"/>
      <c r="BI5" s="480"/>
      <c r="BJ5" s="293"/>
      <c r="BK5" s="293"/>
      <c r="BL5" s="293"/>
      <c r="BM5" s="293"/>
      <c r="BN5" s="293"/>
      <c r="BO5" s="293"/>
      <c r="BP5" s="293"/>
      <c r="BQ5" s="293"/>
      <c r="BR5" s="293"/>
      <c r="BS5" s="293"/>
      <c r="BT5" s="293"/>
      <c r="BU5" s="293"/>
      <c r="BV5" s="293"/>
    </row>
    <row r="6" spans="1:74" x14ac:dyDescent="0.2">
      <c r="A6" s="474"/>
      <c r="B6" s="122" t="s">
        <v>904</v>
      </c>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293"/>
      <c r="AZ6" s="293"/>
      <c r="BA6" s="293"/>
      <c r="BB6" s="293"/>
      <c r="BC6" s="293"/>
      <c r="BD6" s="480"/>
      <c r="BE6" s="480"/>
      <c r="BF6" s="480"/>
      <c r="BG6" s="480"/>
      <c r="BH6" s="480"/>
      <c r="BI6" s="480"/>
      <c r="BJ6" s="293"/>
      <c r="BK6" s="293"/>
      <c r="BL6" s="293"/>
      <c r="BM6" s="293"/>
      <c r="BN6" s="293"/>
      <c r="BO6" s="293"/>
      <c r="BP6" s="293"/>
      <c r="BQ6" s="293"/>
      <c r="BR6" s="293"/>
      <c r="BS6" s="293"/>
      <c r="BT6" s="293"/>
      <c r="BU6" s="293"/>
      <c r="BV6" s="293"/>
    </row>
    <row r="7" spans="1:74" x14ac:dyDescent="0.2">
      <c r="A7" s="474" t="s">
        <v>905</v>
      </c>
      <c r="B7" s="475" t="s">
        <v>906</v>
      </c>
      <c r="C7" s="168">
        <v>1.801871</v>
      </c>
      <c r="D7" s="168">
        <v>1.928464</v>
      </c>
      <c r="E7" s="168">
        <v>1.9012899999999999</v>
      </c>
      <c r="F7" s="168">
        <v>1.879167</v>
      </c>
      <c r="G7" s="168">
        <v>1.8852580000000001</v>
      </c>
      <c r="H7" s="168">
        <v>1.8316669999999999</v>
      </c>
      <c r="I7" s="168">
        <v>1.678226</v>
      </c>
      <c r="J7" s="168">
        <v>1.677484</v>
      </c>
      <c r="K7" s="168">
        <v>1.8148</v>
      </c>
      <c r="L7" s="168">
        <v>1.873839</v>
      </c>
      <c r="M7" s="168">
        <v>1.839167</v>
      </c>
      <c r="N7" s="168">
        <v>1.8487420000000001</v>
      </c>
      <c r="O7" s="168">
        <v>1.9553229999999999</v>
      </c>
      <c r="P7" s="168">
        <v>1.898862</v>
      </c>
      <c r="Q7" s="168">
        <v>1.978129</v>
      </c>
      <c r="R7" s="168">
        <v>1.766</v>
      </c>
      <c r="S7" s="168">
        <v>1.863097</v>
      </c>
      <c r="T7" s="168">
        <v>2.1326000000000001</v>
      </c>
      <c r="U7" s="168">
        <v>2.1820650000000001</v>
      </c>
      <c r="V7" s="168">
        <v>2.1460970000000001</v>
      </c>
      <c r="W7" s="168">
        <v>2.0971329999999999</v>
      </c>
      <c r="X7" s="168">
        <v>2.1388389999999999</v>
      </c>
      <c r="Y7" s="168">
        <v>2.1138330000000001</v>
      </c>
      <c r="Z7" s="168">
        <v>1.913645</v>
      </c>
      <c r="AA7" s="168">
        <v>2.0436450000000002</v>
      </c>
      <c r="AB7" s="168">
        <v>1.5646789999999999</v>
      </c>
      <c r="AC7" s="168">
        <v>1.990194</v>
      </c>
      <c r="AD7" s="168">
        <v>2.2159330000000002</v>
      </c>
      <c r="AE7" s="168">
        <v>2.1895479999999998</v>
      </c>
      <c r="AF7" s="168">
        <v>2.1941670000000002</v>
      </c>
      <c r="AG7" s="168">
        <v>2.1732260000000001</v>
      </c>
      <c r="AH7" s="168">
        <v>2.2170969999999999</v>
      </c>
      <c r="AI7" s="168">
        <v>2.1905999999999999</v>
      </c>
      <c r="AJ7" s="168">
        <v>2.2895159999999999</v>
      </c>
      <c r="AK7" s="168">
        <v>2.3473329999999999</v>
      </c>
      <c r="AL7" s="168">
        <v>2.3301289999999999</v>
      </c>
      <c r="AM7" s="168">
        <v>2.226613</v>
      </c>
      <c r="AN7" s="168">
        <v>2.2351429999999999</v>
      </c>
      <c r="AO7" s="168">
        <v>2.5068389999999998</v>
      </c>
      <c r="AP7" s="168">
        <v>2.4458329999999999</v>
      </c>
      <c r="AQ7" s="168">
        <v>2.424677</v>
      </c>
      <c r="AR7" s="168">
        <v>2.4279999999999999</v>
      </c>
      <c r="AS7" s="168">
        <v>2.4976449999999999</v>
      </c>
      <c r="AT7" s="168">
        <v>2.361936</v>
      </c>
      <c r="AU7" s="168">
        <v>2.366733</v>
      </c>
      <c r="AV7" s="168">
        <v>2.4451290000000001</v>
      </c>
      <c r="AW7" s="168">
        <v>2.5053999999999998</v>
      </c>
      <c r="AX7" s="168">
        <v>2.1690320000000001</v>
      </c>
      <c r="AY7" s="168">
        <v>2.3671289999999998</v>
      </c>
      <c r="AZ7" s="168">
        <v>2.4846430000000002</v>
      </c>
      <c r="BA7" s="168">
        <v>2.6166130000000001</v>
      </c>
      <c r="BB7" s="168">
        <v>2.5945823346000001</v>
      </c>
      <c r="BC7" s="168">
        <v>2.5955541527000001</v>
      </c>
      <c r="BD7" s="258">
        <v>2.587764</v>
      </c>
      <c r="BE7" s="258">
        <v>2.5874790000000001</v>
      </c>
      <c r="BF7" s="258">
        <v>2.595037</v>
      </c>
      <c r="BG7" s="258">
        <v>2.6018979999999998</v>
      </c>
      <c r="BH7" s="258">
        <v>2.6142059999999998</v>
      </c>
      <c r="BI7" s="258">
        <v>2.6088149999999999</v>
      </c>
      <c r="BJ7" s="258">
        <v>2.6022129999999999</v>
      </c>
      <c r="BK7" s="258">
        <v>2.5019149999999999</v>
      </c>
      <c r="BL7" s="258">
        <v>2.5877029999999999</v>
      </c>
      <c r="BM7" s="258">
        <v>2.624441</v>
      </c>
      <c r="BN7" s="258">
        <v>2.6232510000000002</v>
      </c>
      <c r="BO7" s="258">
        <v>2.6375250000000001</v>
      </c>
      <c r="BP7" s="258">
        <v>2.6318220000000001</v>
      </c>
      <c r="BQ7" s="258">
        <v>2.6323470000000002</v>
      </c>
      <c r="BR7" s="258">
        <v>2.6429170000000002</v>
      </c>
      <c r="BS7" s="258">
        <v>2.6382140000000001</v>
      </c>
      <c r="BT7" s="258">
        <v>2.6405400000000001</v>
      </c>
      <c r="BU7" s="258">
        <v>2.6475919999999999</v>
      </c>
      <c r="BV7" s="258">
        <v>2.6560239999999999</v>
      </c>
    </row>
    <row r="8" spans="1:74" x14ac:dyDescent="0.2">
      <c r="A8" s="474" t="s">
        <v>907</v>
      </c>
      <c r="B8" s="475" t="s">
        <v>908</v>
      </c>
      <c r="C8" s="168">
        <v>1.4865159999999999</v>
      </c>
      <c r="D8" s="168">
        <v>1.502429</v>
      </c>
      <c r="E8" s="168">
        <v>1.522742</v>
      </c>
      <c r="F8" s="168">
        <v>1.5525</v>
      </c>
      <c r="G8" s="168">
        <v>1.562452</v>
      </c>
      <c r="H8" s="168">
        <v>1.5563670000000001</v>
      </c>
      <c r="I8" s="168">
        <v>1.5777099999999999</v>
      </c>
      <c r="J8" s="168">
        <v>1.6048070000000001</v>
      </c>
      <c r="K8" s="168">
        <v>1.6611</v>
      </c>
      <c r="L8" s="168">
        <v>1.6659999999999999</v>
      </c>
      <c r="M8" s="168">
        <v>1.6822330000000001</v>
      </c>
      <c r="N8" s="168">
        <v>1.6844190000000001</v>
      </c>
      <c r="O8" s="168">
        <v>1.754419</v>
      </c>
      <c r="P8" s="168">
        <v>1.7032069999999999</v>
      </c>
      <c r="Q8" s="168">
        <v>1.760032</v>
      </c>
      <c r="R8" s="168">
        <v>1.6914</v>
      </c>
      <c r="S8" s="168">
        <v>1.530645</v>
      </c>
      <c r="T8" s="168">
        <v>1.6140000000000001</v>
      </c>
      <c r="U8" s="168">
        <v>1.671516</v>
      </c>
      <c r="V8" s="168">
        <v>1.679419</v>
      </c>
      <c r="W8" s="168">
        <v>1.6924999999999999</v>
      </c>
      <c r="X8" s="168">
        <v>1.680677</v>
      </c>
      <c r="Y8" s="168">
        <v>1.7154670000000001</v>
      </c>
      <c r="Z8" s="168">
        <v>1.696194</v>
      </c>
      <c r="AA8" s="168">
        <v>1.7184839999999999</v>
      </c>
      <c r="AB8" s="168">
        <v>1.44425</v>
      </c>
      <c r="AC8" s="168">
        <v>1.7052579999999999</v>
      </c>
      <c r="AD8" s="168">
        <v>1.7537670000000001</v>
      </c>
      <c r="AE8" s="168">
        <v>1.764645</v>
      </c>
      <c r="AF8" s="168">
        <v>1.7539</v>
      </c>
      <c r="AG8" s="168">
        <v>1.754516</v>
      </c>
      <c r="AH8" s="168">
        <v>1.7724519999999999</v>
      </c>
      <c r="AI8" s="168">
        <v>1.7761</v>
      </c>
      <c r="AJ8" s="168">
        <v>1.8143229999999999</v>
      </c>
      <c r="AK8" s="168">
        <v>1.8260670000000001</v>
      </c>
      <c r="AL8" s="168">
        <v>1.824516</v>
      </c>
      <c r="AM8" s="168">
        <v>1.736613</v>
      </c>
      <c r="AN8" s="168">
        <v>1.75275</v>
      </c>
      <c r="AO8" s="168">
        <v>1.8310649999999999</v>
      </c>
      <c r="AP8" s="168">
        <v>1.830633</v>
      </c>
      <c r="AQ8" s="168">
        <v>1.842581</v>
      </c>
      <c r="AR8" s="168">
        <v>1.8631329999999999</v>
      </c>
      <c r="AS8" s="168">
        <v>1.898936</v>
      </c>
      <c r="AT8" s="168">
        <v>1.914677</v>
      </c>
      <c r="AU8" s="168">
        <v>1.9601999999999999</v>
      </c>
      <c r="AV8" s="168">
        <v>1.9417420000000001</v>
      </c>
      <c r="AW8" s="168">
        <v>1.9055</v>
      </c>
      <c r="AX8" s="168">
        <v>1.790484</v>
      </c>
      <c r="AY8" s="168">
        <v>1.865839</v>
      </c>
      <c r="AZ8" s="168">
        <v>1.8708210000000001</v>
      </c>
      <c r="BA8" s="168">
        <v>1.9306449999999999</v>
      </c>
      <c r="BB8" s="168">
        <v>1.9256696</v>
      </c>
      <c r="BC8" s="168">
        <v>1.9482292408999999</v>
      </c>
      <c r="BD8" s="258">
        <v>1.929449</v>
      </c>
      <c r="BE8" s="258">
        <v>1.9506889999999999</v>
      </c>
      <c r="BF8" s="258">
        <v>1.967706</v>
      </c>
      <c r="BG8" s="258">
        <v>1.965352</v>
      </c>
      <c r="BH8" s="258">
        <v>1.9554149999999999</v>
      </c>
      <c r="BI8" s="258">
        <v>1.934642</v>
      </c>
      <c r="BJ8" s="258">
        <v>1.9209290000000001</v>
      </c>
      <c r="BK8" s="258">
        <v>1.96404</v>
      </c>
      <c r="BL8" s="258">
        <v>1.9665870000000001</v>
      </c>
      <c r="BM8" s="258">
        <v>1.9552210000000001</v>
      </c>
      <c r="BN8" s="258">
        <v>1.9472940000000001</v>
      </c>
      <c r="BO8" s="258">
        <v>1.9516739999999999</v>
      </c>
      <c r="BP8" s="258">
        <v>1.9522740000000001</v>
      </c>
      <c r="BQ8" s="258">
        <v>1.957079</v>
      </c>
      <c r="BR8" s="258">
        <v>1.9805109999999999</v>
      </c>
      <c r="BS8" s="258">
        <v>1.9890669999999999</v>
      </c>
      <c r="BT8" s="258">
        <v>1.982121</v>
      </c>
      <c r="BU8" s="258">
        <v>1.978952</v>
      </c>
      <c r="BV8" s="258">
        <v>1.9841390000000001</v>
      </c>
    </row>
    <row r="9" spans="1:74" x14ac:dyDescent="0.2">
      <c r="A9" s="474" t="s">
        <v>909</v>
      </c>
      <c r="B9" s="475" t="s">
        <v>936</v>
      </c>
      <c r="C9" s="168">
        <v>0.78051700000000002</v>
      </c>
      <c r="D9" s="168">
        <v>0.79078599999999999</v>
      </c>
      <c r="E9" s="168">
        <v>0.80561300000000002</v>
      </c>
      <c r="F9" s="168">
        <v>0.82973300000000005</v>
      </c>
      <c r="G9" s="168">
        <v>0.84028999999999998</v>
      </c>
      <c r="H9" s="168">
        <v>0.83819900000000003</v>
      </c>
      <c r="I9" s="168">
        <v>0.85619299999999998</v>
      </c>
      <c r="J9" s="168">
        <v>0.87145099999999998</v>
      </c>
      <c r="K9" s="168">
        <v>0.89729999999999999</v>
      </c>
      <c r="L9" s="168">
        <v>0.89119300000000001</v>
      </c>
      <c r="M9" s="168">
        <v>0.89553300000000002</v>
      </c>
      <c r="N9" s="168">
        <v>0.89803200000000005</v>
      </c>
      <c r="O9" s="168">
        <v>0.92532300000000001</v>
      </c>
      <c r="P9" s="168">
        <v>0.89779399999999998</v>
      </c>
      <c r="Q9" s="168">
        <v>0.93471000000000004</v>
      </c>
      <c r="R9" s="168">
        <v>0.90430100000000002</v>
      </c>
      <c r="S9" s="168">
        <v>0.81274299999999999</v>
      </c>
      <c r="T9" s="168">
        <v>0.86003399999999997</v>
      </c>
      <c r="U9" s="168">
        <v>0.89222599999999996</v>
      </c>
      <c r="V9" s="168">
        <v>0.89803299999999997</v>
      </c>
      <c r="W9" s="168">
        <v>0.90116700000000005</v>
      </c>
      <c r="X9" s="168">
        <v>0.88754900000000003</v>
      </c>
      <c r="Y9" s="168">
        <v>0.90626700000000004</v>
      </c>
      <c r="Z9" s="168">
        <v>0.89058099999999996</v>
      </c>
      <c r="AA9" s="168">
        <v>0.89838700000000005</v>
      </c>
      <c r="AB9" s="168">
        <v>0.76403500000000002</v>
      </c>
      <c r="AC9" s="168">
        <v>0.89412899999999995</v>
      </c>
      <c r="AD9" s="168">
        <v>0.92030000000000001</v>
      </c>
      <c r="AE9" s="168">
        <v>0.93145199999999995</v>
      </c>
      <c r="AF9" s="168">
        <v>0.93006699999999998</v>
      </c>
      <c r="AG9" s="168">
        <v>0.92961300000000002</v>
      </c>
      <c r="AH9" s="168">
        <v>0.94483799999999996</v>
      </c>
      <c r="AI9" s="168">
        <v>0.94526600000000005</v>
      </c>
      <c r="AJ9" s="168">
        <v>0.96541900000000003</v>
      </c>
      <c r="AK9" s="168">
        <v>0.96460000000000001</v>
      </c>
      <c r="AL9" s="168">
        <v>0.96193600000000001</v>
      </c>
      <c r="AM9" s="168">
        <v>0.90716200000000002</v>
      </c>
      <c r="AN9" s="168">
        <v>0.91235699999999997</v>
      </c>
      <c r="AO9" s="168">
        <v>0.95812900000000001</v>
      </c>
      <c r="AP9" s="168">
        <v>0.96690100000000001</v>
      </c>
      <c r="AQ9" s="168">
        <v>0.97925799999999996</v>
      </c>
      <c r="AR9" s="168">
        <v>0.99493399999999999</v>
      </c>
      <c r="AS9" s="168">
        <v>1.014807</v>
      </c>
      <c r="AT9" s="168">
        <v>1.0175479999999999</v>
      </c>
      <c r="AU9" s="168">
        <v>1.031101</v>
      </c>
      <c r="AV9" s="168">
        <v>1.0263549999999999</v>
      </c>
      <c r="AW9" s="168">
        <v>0.99580000000000002</v>
      </c>
      <c r="AX9" s="168">
        <v>0.93896800000000002</v>
      </c>
      <c r="AY9" s="168">
        <v>0.97906400000000005</v>
      </c>
      <c r="AZ9" s="168">
        <v>0.97378600000000004</v>
      </c>
      <c r="BA9" s="168">
        <v>1.005806</v>
      </c>
      <c r="BB9" s="168">
        <v>1.0284420785999999</v>
      </c>
      <c r="BC9" s="168">
        <v>0.99536568777000001</v>
      </c>
      <c r="BD9" s="258">
        <v>1.0132460000000001</v>
      </c>
      <c r="BE9" s="258">
        <v>1.023104</v>
      </c>
      <c r="BF9" s="258">
        <v>1.033525</v>
      </c>
      <c r="BG9" s="258">
        <v>1.0350900000000001</v>
      </c>
      <c r="BH9" s="258">
        <v>1.0267580000000001</v>
      </c>
      <c r="BI9" s="258">
        <v>1.0243</v>
      </c>
      <c r="BJ9" s="258">
        <v>1.013336</v>
      </c>
      <c r="BK9" s="258">
        <v>1.043625</v>
      </c>
      <c r="BL9" s="258">
        <v>1.0426489999999999</v>
      </c>
      <c r="BM9" s="258">
        <v>1.0507500000000001</v>
      </c>
      <c r="BN9" s="258">
        <v>1.040457</v>
      </c>
      <c r="BO9" s="258">
        <v>1.0413790000000001</v>
      </c>
      <c r="BP9" s="258">
        <v>1.0547489999999999</v>
      </c>
      <c r="BQ9" s="258">
        <v>1.056324</v>
      </c>
      <c r="BR9" s="258">
        <v>1.0699780000000001</v>
      </c>
      <c r="BS9" s="258">
        <v>1.0770409999999999</v>
      </c>
      <c r="BT9" s="258">
        <v>1.070217</v>
      </c>
      <c r="BU9" s="258">
        <v>1.0666310000000001</v>
      </c>
      <c r="BV9" s="258">
        <v>1.0651919999999999</v>
      </c>
    </row>
    <row r="10" spans="1:74" x14ac:dyDescent="0.2">
      <c r="A10" s="474" t="s">
        <v>911</v>
      </c>
      <c r="B10" s="475" t="s">
        <v>912</v>
      </c>
      <c r="C10" s="168">
        <v>0.48516100000000001</v>
      </c>
      <c r="D10" s="168">
        <v>0.49107099999999998</v>
      </c>
      <c r="E10" s="168">
        <v>0.49983899999999998</v>
      </c>
      <c r="F10" s="168">
        <v>0.528833</v>
      </c>
      <c r="G10" s="168">
        <v>0.55180700000000005</v>
      </c>
      <c r="H10" s="168">
        <v>0.56846699999999994</v>
      </c>
      <c r="I10" s="168">
        <v>0.595194</v>
      </c>
      <c r="J10" s="168">
        <v>0.61212900000000003</v>
      </c>
      <c r="K10" s="168">
        <v>0.61629999999999996</v>
      </c>
      <c r="L10" s="168">
        <v>0.59122600000000003</v>
      </c>
      <c r="M10" s="168">
        <v>0.57756700000000005</v>
      </c>
      <c r="N10" s="168">
        <v>0.56032300000000002</v>
      </c>
      <c r="O10" s="168">
        <v>0.57070900000000002</v>
      </c>
      <c r="P10" s="168">
        <v>0.552172</v>
      </c>
      <c r="Q10" s="168">
        <v>0.57999999999999996</v>
      </c>
      <c r="R10" s="168">
        <v>0.57256600000000002</v>
      </c>
      <c r="S10" s="168">
        <v>0.53896699999999997</v>
      </c>
      <c r="T10" s="168">
        <v>0.58803300000000003</v>
      </c>
      <c r="U10" s="168">
        <v>0.62177400000000005</v>
      </c>
      <c r="V10" s="168">
        <v>0.62790299999999999</v>
      </c>
      <c r="W10" s="168">
        <v>0.61703300000000005</v>
      </c>
      <c r="X10" s="168">
        <v>0.59019299999999997</v>
      </c>
      <c r="Y10" s="168">
        <v>0.58589999999999998</v>
      </c>
      <c r="Z10" s="168">
        <v>0.55783799999999995</v>
      </c>
      <c r="AA10" s="168">
        <v>0.55674199999999996</v>
      </c>
      <c r="AB10" s="168">
        <v>0.47389300000000001</v>
      </c>
      <c r="AC10" s="168">
        <v>0.55838699999999997</v>
      </c>
      <c r="AD10" s="168">
        <v>0.58746699999999996</v>
      </c>
      <c r="AE10" s="168">
        <v>0.61099999999999999</v>
      </c>
      <c r="AF10" s="168">
        <v>0.63703299999999996</v>
      </c>
      <c r="AG10" s="168">
        <v>0.64438700000000004</v>
      </c>
      <c r="AH10" s="168">
        <v>0.66174200000000005</v>
      </c>
      <c r="AI10" s="168">
        <v>0.65926700000000005</v>
      </c>
      <c r="AJ10" s="168">
        <v>0.65174200000000004</v>
      </c>
      <c r="AK10" s="168">
        <v>0.63483299999999998</v>
      </c>
      <c r="AL10" s="168">
        <v>0.62435499999999999</v>
      </c>
      <c r="AM10" s="168">
        <v>0.57580600000000004</v>
      </c>
      <c r="AN10" s="168">
        <v>0.57442899999999997</v>
      </c>
      <c r="AO10" s="168">
        <v>0.61277400000000004</v>
      </c>
      <c r="AP10" s="168">
        <v>0.63323300000000005</v>
      </c>
      <c r="AQ10" s="168">
        <v>0.66603199999999996</v>
      </c>
      <c r="AR10" s="168">
        <v>0.69603300000000001</v>
      </c>
      <c r="AS10" s="168">
        <v>0.73296700000000004</v>
      </c>
      <c r="AT10" s="168">
        <v>0.73638700000000001</v>
      </c>
      <c r="AU10" s="168">
        <v>0.73753299999999999</v>
      </c>
      <c r="AV10" s="168">
        <v>0.70525800000000005</v>
      </c>
      <c r="AW10" s="168">
        <v>0.659667</v>
      </c>
      <c r="AX10" s="168">
        <v>0.61570999999999998</v>
      </c>
      <c r="AY10" s="168">
        <v>0.63800000000000001</v>
      </c>
      <c r="AZ10" s="168">
        <v>0.63217900000000005</v>
      </c>
      <c r="BA10" s="168">
        <v>0.65832299999999999</v>
      </c>
      <c r="BB10" s="168">
        <v>0.64252457012999997</v>
      </c>
      <c r="BC10" s="168">
        <v>0.65139660035000002</v>
      </c>
      <c r="BD10" s="258">
        <v>0.6730005</v>
      </c>
      <c r="BE10" s="258">
        <v>0.6885175</v>
      </c>
      <c r="BF10" s="258">
        <v>0.68954709999999997</v>
      </c>
      <c r="BG10" s="258">
        <v>0.68934850000000003</v>
      </c>
      <c r="BH10" s="258">
        <v>0.67144610000000005</v>
      </c>
      <c r="BI10" s="258">
        <v>0.64955790000000002</v>
      </c>
      <c r="BJ10" s="258">
        <v>0.62985690000000005</v>
      </c>
      <c r="BK10" s="258">
        <v>0.63460899999999998</v>
      </c>
      <c r="BL10" s="258">
        <v>0.63588449999999996</v>
      </c>
      <c r="BM10" s="258">
        <v>0.64430180000000004</v>
      </c>
      <c r="BN10" s="258">
        <v>0.649057</v>
      </c>
      <c r="BO10" s="258">
        <v>0.66332789999999997</v>
      </c>
      <c r="BP10" s="258">
        <v>0.67957020000000001</v>
      </c>
      <c r="BQ10" s="258">
        <v>0.69046269999999998</v>
      </c>
      <c r="BR10" s="258">
        <v>0.69319229999999998</v>
      </c>
      <c r="BS10" s="258">
        <v>0.69594500000000004</v>
      </c>
      <c r="BT10" s="258">
        <v>0.67923100000000003</v>
      </c>
      <c r="BU10" s="258">
        <v>0.66238799999999998</v>
      </c>
      <c r="BV10" s="258">
        <v>0.64806330000000001</v>
      </c>
    </row>
    <row r="11" spans="1:74" x14ac:dyDescent="0.2">
      <c r="A11" s="474"/>
      <c r="B11" s="122" t="s">
        <v>913</v>
      </c>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293"/>
      <c r="BE11" s="293"/>
      <c r="BF11" s="293"/>
      <c r="BG11" s="293"/>
      <c r="BH11" s="293"/>
      <c r="BI11" s="293"/>
      <c r="BJ11" s="293"/>
      <c r="BK11" s="293"/>
      <c r="BL11" s="293"/>
      <c r="BM11" s="293"/>
      <c r="BN11" s="293"/>
      <c r="BO11" s="293"/>
      <c r="BP11" s="293"/>
      <c r="BQ11" s="293"/>
      <c r="BR11" s="293"/>
      <c r="BS11" s="293"/>
      <c r="BT11" s="293"/>
      <c r="BU11" s="293"/>
      <c r="BV11" s="293"/>
    </row>
    <row r="12" spans="1:74" x14ac:dyDescent="0.2">
      <c r="A12" s="474" t="s">
        <v>914</v>
      </c>
      <c r="B12" s="475" t="s">
        <v>915</v>
      </c>
      <c r="C12" s="168">
        <v>1.8389999999999999E-3</v>
      </c>
      <c r="D12" s="168">
        <v>6.8929999999999998E-3</v>
      </c>
      <c r="E12" s="168">
        <v>6.097E-3</v>
      </c>
      <c r="F12" s="168">
        <v>5.0670000000000003E-3</v>
      </c>
      <c r="G12" s="168">
        <v>5.2900000000000004E-3</v>
      </c>
      <c r="H12" s="168">
        <v>4.5999999999999999E-3</v>
      </c>
      <c r="I12" s="168">
        <v>6.0000000000000001E-3</v>
      </c>
      <c r="J12" s="168">
        <v>7.4190000000000002E-3</v>
      </c>
      <c r="K12" s="168">
        <v>5.5999999999999999E-3</v>
      </c>
      <c r="L12" s="168">
        <v>4.1609999999999998E-3</v>
      </c>
      <c r="M12" s="168">
        <v>5.5329999999999997E-3</v>
      </c>
      <c r="N12" s="168">
        <v>5.1939999999999998E-3</v>
      </c>
      <c r="O12" s="168">
        <v>5.6759999999999996E-3</v>
      </c>
      <c r="P12" s="168">
        <v>5.8609999999999999E-3</v>
      </c>
      <c r="Q12" s="168">
        <v>8.0960000000000008E-3</v>
      </c>
      <c r="R12" s="168">
        <v>7.8659999999999997E-3</v>
      </c>
      <c r="S12" s="168">
        <v>6.2570000000000004E-3</v>
      </c>
      <c r="T12" s="168">
        <v>9.3989999999999994E-3</v>
      </c>
      <c r="U12" s="168">
        <v>8.4180000000000001E-3</v>
      </c>
      <c r="V12" s="168">
        <v>6.5799999999999999E-3</v>
      </c>
      <c r="W12" s="168">
        <v>5.0000000000000001E-3</v>
      </c>
      <c r="X12" s="168">
        <v>5.6759999999999996E-3</v>
      </c>
      <c r="Y12" s="168">
        <v>5.2659999999999998E-3</v>
      </c>
      <c r="Z12" s="168">
        <v>6.5799999999999999E-3</v>
      </c>
      <c r="AA12" s="168">
        <v>5.0000000000000001E-3</v>
      </c>
      <c r="AB12" s="168">
        <v>2.6080000000000001E-3</v>
      </c>
      <c r="AC12" s="168">
        <v>4.0000000000000001E-3</v>
      </c>
      <c r="AD12" s="168">
        <v>3.3E-3</v>
      </c>
      <c r="AE12" s="168">
        <v>6.7099999999999998E-3</v>
      </c>
      <c r="AF12" s="168">
        <v>4.9329999999999999E-3</v>
      </c>
      <c r="AG12" s="168">
        <v>3.0330000000000001E-3</v>
      </c>
      <c r="AH12" s="168">
        <v>4.6449999999999998E-3</v>
      </c>
      <c r="AI12" s="168">
        <v>6.1659999999999996E-3</v>
      </c>
      <c r="AJ12" s="168">
        <v>2.967E-3</v>
      </c>
      <c r="AK12" s="168">
        <v>8.5000000000000006E-3</v>
      </c>
      <c r="AL12" s="168">
        <v>6.613E-3</v>
      </c>
      <c r="AM12" s="168">
        <v>9.6439999999999998E-3</v>
      </c>
      <c r="AN12" s="168">
        <v>7.1780000000000004E-3</v>
      </c>
      <c r="AO12" s="168">
        <v>5.581E-3</v>
      </c>
      <c r="AP12" s="168">
        <v>6.3330000000000001E-3</v>
      </c>
      <c r="AQ12" s="168">
        <v>5.9670000000000001E-3</v>
      </c>
      <c r="AR12" s="168">
        <v>7.8329999999999997E-3</v>
      </c>
      <c r="AS12" s="168">
        <v>9.0310000000000008E-3</v>
      </c>
      <c r="AT12" s="168">
        <v>7.2259999999999998E-3</v>
      </c>
      <c r="AU12" s="168">
        <v>6.3E-3</v>
      </c>
      <c r="AV12" s="168">
        <v>5.7419999999999997E-3</v>
      </c>
      <c r="AW12" s="168">
        <v>6.4330000000000003E-3</v>
      </c>
      <c r="AX12" s="168">
        <v>6.5160000000000001E-3</v>
      </c>
      <c r="AY12" s="168">
        <v>3.8709999999999999E-3</v>
      </c>
      <c r="AZ12" s="168">
        <v>4.5360000000000001E-3</v>
      </c>
      <c r="BA12" s="168">
        <v>8.5800000000000008E-3</v>
      </c>
      <c r="BB12" s="168">
        <v>5.8008499999999998E-3</v>
      </c>
      <c r="BC12" s="168">
        <v>5.9137299999999999E-3</v>
      </c>
      <c r="BD12" s="258">
        <v>4.3796199999999999E-3</v>
      </c>
      <c r="BE12" s="258">
        <v>5.0651100000000003E-3</v>
      </c>
      <c r="BF12" s="258">
        <v>6.2026599999999996E-3</v>
      </c>
      <c r="BG12" s="258">
        <v>5.0275299999999997E-3</v>
      </c>
      <c r="BH12" s="258">
        <v>5.5297100000000002E-3</v>
      </c>
      <c r="BI12" s="258">
        <v>5.4105100000000003E-3</v>
      </c>
      <c r="BJ12" s="258">
        <v>4.8424899999999996E-3</v>
      </c>
      <c r="BK12" s="258">
        <v>4.6258499999999999E-3</v>
      </c>
      <c r="BL12" s="258">
        <v>4.6757099999999996E-3</v>
      </c>
      <c r="BM12" s="258">
        <v>5.4702199999999996E-3</v>
      </c>
      <c r="BN12" s="258">
        <v>5.78241E-3</v>
      </c>
      <c r="BO12" s="258">
        <v>5.7882799999999998E-3</v>
      </c>
      <c r="BP12" s="258">
        <v>4.3064799999999997E-3</v>
      </c>
      <c r="BQ12" s="258">
        <v>5.0227600000000002E-3</v>
      </c>
      <c r="BR12" s="258">
        <v>6.22347E-3</v>
      </c>
      <c r="BS12" s="258">
        <v>4.94598E-3</v>
      </c>
      <c r="BT12" s="258">
        <v>5.41655E-3</v>
      </c>
      <c r="BU12" s="258">
        <v>5.2153399999999997E-3</v>
      </c>
      <c r="BV12" s="258">
        <v>4.7270799999999998E-3</v>
      </c>
    </row>
    <row r="13" spans="1:74" x14ac:dyDescent="0.2">
      <c r="A13" s="474" t="s">
        <v>1023</v>
      </c>
      <c r="B13" s="475" t="s">
        <v>908</v>
      </c>
      <c r="C13" s="168">
        <v>0.29712899999999998</v>
      </c>
      <c r="D13" s="168">
        <v>0.25678600000000001</v>
      </c>
      <c r="E13" s="168">
        <v>0.28761300000000001</v>
      </c>
      <c r="F13" s="168">
        <v>0.29503299999999999</v>
      </c>
      <c r="G13" s="168">
        <v>0.294516</v>
      </c>
      <c r="H13" s="168">
        <v>0.3004</v>
      </c>
      <c r="I13" s="168">
        <v>0.29238700000000001</v>
      </c>
      <c r="J13" s="168">
        <v>0.29493599999999998</v>
      </c>
      <c r="K13" s="168">
        <v>0.27179999999999999</v>
      </c>
      <c r="L13" s="168">
        <v>0.251774</v>
      </c>
      <c r="M13" s="168">
        <v>0.293933</v>
      </c>
      <c r="N13" s="168">
        <v>0.315807</v>
      </c>
      <c r="O13" s="168">
        <v>0.29654799999999998</v>
      </c>
      <c r="P13" s="168">
        <v>0.28072399999999997</v>
      </c>
      <c r="Q13" s="168">
        <v>0.27848299999999998</v>
      </c>
      <c r="R13" s="168">
        <v>0.22989999999999999</v>
      </c>
      <c r="S13" s="168">
        <v>0.23354800000000001</v>
      </c>
      <c r="T13" s="168">
        <v>0.2485</v>
      </c>
      <c r="U13" s="168">
        <v>0.26451599999999997</v>
      </c>
      <c r="V13" s="168">
        <v>0.27438699999999999</v>
      </c>
      <c r="W13" s="168">
        <v>0.25993300000000003</v>
      </c>
      <c r="X13" s="168">
        <v>0.25819300000000001</v>
      </c>
      <c r="Y13" s="168">
        <v>0.27479999999999999</v>
      </c>
      <c r="Z13" s="168">
        <v>0.26587100000000002</v>
      </c>
      <c r="AA13" s="168">
        <v>0.259129</v>
      </c>
      <c r="AB13" s="168">
        <v>0.219107</v>
      </c>
      <c r="AC13" s="168">
        <v>0.27074199999999998</v>
      </c>
      <c r="AD13" s="168">
        <v>0.28010000000000002</v>
      </c>
      <c r="AE13" s="168">
        <v>0.30106500000000003</v>
      </c>
      <c r="AF13" s="168">
        <v>0.30146699999999998</v>
      </c>
      <c r="AG13" s="168">
        <v>0.28899999999999998</v>
      </c>
      <c r="AH13" s="168">
        <v>0.28812900000000002</v>
      </c>
      <c r="AI13" s="168">
        <v>0.25973299999999999</v>
      </c>
      <c r="AJ13" s="168">
        <v>0.27648400000000001</v>
      </c>
      <c r="AK13" s="168">
        <v>0.28670000000000001</v>
      </c>
      <c r="AL13" s="168">
        <v>0.29448400000000002</v>
      </c>
      <c r="AM13" s="168">
        <v>0.268451</v>
      </c>
      <c r="AN13" s="168">
        <v>0.26864300000000002</v>
      </c>
      <c r="AO13" s="168">
        <v>0.28435500000000002</v>
      </c>
      <c r="AP13" s="168">
        <v>0.29849999999999999</v>
      </c>
      <c r="AQ13" s="168">
        <v>0.28871000000000002</v>
      </c>
      <c r="AR13" s="168">
        <v>0.2959</v>
      </c>
      <c r="AS13" s="168">
        <v>0.29119299999999998</v>
      </c>
      <c r="AT13" s="168">
        <v>0.294097</v>
      </c>
      <c r="AU13" s="168">
        <v>0.28260000000000002</v>
      </c>
      <c r="AV13" s="168">
        <v>0.274065</v>
      </c>
      <c r="AW13" s="168">
        <v>0.28760000000000002</v>
      </c>
      <c r="AX13" s="168">
        <v>0.26241900000000001</v>
      </c>
      <c r="AY13" s="168">
        <v>0.26600000000000001</v>
      </c>
      <c r="AZ13" s="168">
        <v>0.26910699999999999</v>
      </c>
      <c r="BA13" s="168">
        <v>0.27851599999999999</v>
      </c>
      <c r="BB13" s="168">
        <v>0.27142440000000001</v>
      </c>
      <c r="BC13" s="168">
        <v>0.26376830000000001</v>
      </c>
      <c r="BD13" s="258">
        <v>0.2995584</v>
      </c>
      <c r="BE13" s="258">
        <v>0.29107260000000001</v>
      </c>
      <c r="BF13" s="258">
        <v>0.28574310000000003</v>
      </c>
      <c r="BG13" s="258">
        <v>0.27648289999999998</v>
      </c>
      <c r="BH13" s="258">
        <v>0.26028859999999998</v>
      </c>
      <c r="BI13" s="258">
        <v>0.28234629999999999</v>
      </c>
      <c r="BJ13" s="258">
        <v>0.29082819999999998</v>
      </c>
      <c r="BK13" s="258">
        <v>0.27346310000000001</v>
      </c>
      <c r="BL13" s="258">
        <v>0.2700842</v>
      </c>
      <c r="BM13" s="258">
        <v>0.28458139999999998</v>
      </c>
      <c r="BN13" s="258">
        <v>0.26874609999999999</v>
      </c>
      <c r="BO13" s="258">
        <v>0.2806054</v>
      </c>
      <c r="BP13" s="258">
        <v>0.3052242</v>
      </c>
      <c r="BQ13" s="258">
        <v>0.29821690000000001</v>
      </c>
      <c r="BR13" s="258">
        <v>0.29433229999999999</v>
      </c>
      <c r="BS13" s="258">
        <v>0.28556179999999998</v>
      </c>
      <c r="BT13" s="258">
        <v>0.26859250000000001</v>
      </c>
      <c r="BU13" s="258">
        <v>0.2800762</v>
      </c>
      <c r="BV13" s="258">
        <v>0.28737249999999998</v>
      </c>
    </row>
    <row r="14" spans="1:74" x14ac:dyDescent="0.2">
      <c r="A14" s="474" t="s">
        <v>1024</v>
      </c>
      <c r="B14" s="475" t="s">
        <v>1025</v>
      </c>
      <c r="C14" s="168">
        <v>0.29183900000000002</v>
      </c>
      <c r="D14" s="168">
        <v>0.28857100000000002</v>
      </c>
      <c r="E14" s="168">
        <v>0.26148399999999999</v>
      </c>
      <c r="F14" s="168">
        <v>0.2717</v>
      </c>
      <c r="G14" s="168">
        <v>0.28290300000000002</v>
      </c>
      <c r="H14" s="168">
        <v>0.29016700000000001</v>
      </c>
      <c r="I14" s="168">
        <v>0.28641899999999998</v>
      </c>
      <c r="J14" s="168">
        <v>0.28412900000000002</v>
      </c>
      <c r="K14" s="168">
        <v>0.28163300000000002</v>
      </c>
      <c r="L14" s="168">
        <v>0.28090300000000001</v>
      </c>
      <c r="M14" s="168">
        <v>0.28713300000000003</v>
      </c>
      <c r="N14" s="168">
        <v>0.28022599999999998</v>
      </c>
      <c r="O14" s="168">
        <v>0.269096</v>
      </c>
      <c r="P14" s="168">
        <v>0.23361999999999999</v>
      </c>
      <c r="Q14" s="168">
        <v>0.245451</v>
      </c>
      <c r="R14" s="168">
        <v>0.26440000000000002</v>
      </c>
      <c r="S14" s="168">
        <v>0.25838699999999998</v>
      </c>
      <c r="T14" s="168">
        <v>0.25569999999999998</v>
      </c>
      <c r="U14" s="168">
        <v>0.25790299999999999</v>
      </c>
      <c r="V14" s="168">
        <v>0.25235400000000002</v>
      </c>
      <c r="W14" s="168">
        <v>0.2697</v>
      </c>
      <c r="X14" s="168">
        <v>0.27961200000000003</v>
      </c>
      <c r="Y14" s="168">
        <v>0.28489999999999999</v>
      </c>
      <c r="Z14" s="168">
        <v>0.29206399999999999</v>
      </c>
      <c r="AA14" s="168">
        <v>0.296097</v>
      </c>
      <c r="AB14" s="168">
        <v>0.24482100000000001</v>
      </c>
      <c r="AC14" s="168">
        <v>0.267484</v>
      </c>
      <c r="AD14" s="168">
        <v>0.29909999999999998</v>
      </c>
      <c r="AE14" s="168">
        <v>0.32403199999999999</v>
      </c>
      <c r="AF14" s="168">
        <v>0.30640000000000001</v>
      </c>
      <c r="AG14" s="168">
        <v>0.29829</v>
      </c>
      <c r="AH14" s="168">
        <v>0.29590300000000003</v>
      </c>
      <c r="AI14" s="168">
        <v>0.27873300000000001</v>
      </c>
      <c r="AJ14" s="168">
        <v>0.26900000000000002</v>
      </c>
      <c r="AK14" s="168">
        <v>0.30080000000000001</v>
      </c>
      <c r="AL14" s="168">
        <v>0.304645</v>
      </c>
      <c r="AM14" s="168">
        <v>0.27854800000000002</v>
      </c>
      <c r="AN14" s="168">
        <v>0.27917900000000001</v>
      </c>
      <c r="AO14" s="168">
        <v>0.27422600000000003</v>
      </c>
      <c r="AP14" s="168">
        <v>0.28453299999999998</v>
      </c>
      <c r="AQ14" s="168">
        <v>0.28990300000000002</v>
      </c>
      <c r="AR14" s="168">
        <v>0.27313300000000001</v>
      </c>
      <c r="AS14" s="168">
        <v>0.27683799999999997</v>
      </c>
      <c r="AT14" s="168">
        <v>0.26300000000000001</v>
      </c>
      <c r="AU14" s="168">
        <v>0.252</v>
      </c>
      <c r="AV14" s="168">
        <v>0.22364500000000001</v>
      </c>
      <c r="AW14" s="168">
        <v>0.23433300000000001</v>
      </c>
      <c r="AX14" s="168">
        <v>0.229323</v>
      </c>
      <c r="AY14" s="168">
        <v>0.23319400000000001</v>
      </c>
      <c r="AZ14" s="168">
        <v>0.22614300000000001</v>
      </c>
      <c r="BA14" s="168">
        <v>0.247194</v>
      </c>
      <c r="BB14" s="168">
        <v>0.28160600000000002</v>
      </c>
      <c r="BC14" s="168">
        <v>0.28829320000000003</v>
      </c>
      <c r="BD14" s="258">
        <v>0.28611760000000003</v>
      </c>
      <c r="BE14" s="258">
        <v>0.28628880000000001</v>
      </c>
      <c r="BF14" s="258">
        <v>0.28155279999999999</v>
      </c>
      <c r="BG14" s="258">
        <v>0.27258290000000002</v>
      </c>
      <c r="BH14" s="258">
        <v>0.27172750000000001</v>
      </c>
      <c r="BI14" s="258">
        <v>0.27475769999999999</v>
      </c>
      <c r="BJ14" s="258">
        <v>0.28440739999999998</v>
      </c>
      <c r="BK14" s="258">
        <v>0.27669280000000002</v>
      </c>
      <c r="BL14" s="258">
        <v>0.27435080000000001</v>
      </c>
      <c r="BM14" s="258">
        <v>0.28342270000000003</v>
      </c>
      <c r="BN14" s="258">
        <v>0.28138570000000002</v>
      </c>
      <c r="BO14" s="258">
        <v>0.28503089999999998</v>
      </c>
      <c r="BP14" s="258">
        <v>0.2860626</v>
      </c>
      <c r="BQ14" s="258">
        <v>0.28104099999999999</v>
      </c>
      <c r="BR14" s="258">
        <v>0.27901589999999998</v>
      </c>
      <c r="BS14" s="258">
        <v>0.26879239999999999</v>
      </c>
      <c r="BT14" s="258">
        <v>0.2691345</v>
      </c>
      <c r="BU14" s="258">
        <v>0.27261099999999999</v>
      </c>
      <c r="BV14" s="258">
        <v>0.28552319999999998</v>
      </c>
    </row>
    <row r="15" spans="1:74" x14ac:dyDescent="0.2">
      <c r="A15" s="474" t="s">
        <v>916</v>
      </c>
      <c r="B15" s="475" t="s">
        <v>910</v>
      </c>
      <c r="C15" s="168">
        <v>-0.22313</v>
      </c>
      <c r="D15" s="168">
        <v>-0.1235</v>
      </c>
      <c r="E15" s="168">
        <v>7.3451000000000002E-2</v>
      </c>
      <c r="F15" s="168">
        <v>0.23236699999999999</v>
      </c>
      <c r="G15" s="168">
        <v>0.28464600000000001</v>
      </c>
      <c r="H15" s="168">
        <v>0.264233</v>
      </c>
      <c r="I15" s="168">
        <v>0.26719399999999999</v>
      </c>
      <c r="J15" s="168">
        <v>0.21970999999999999</v>
      </c>
      <c r="K15" s="168">
        <v>5.4033999999999999E-2</v>
      </c>
      <c r="L15" s="168">
        <v>-0.127612</v>
      </c>
      <c r="M15" s="168">
        <v>-0.314299</v>
      </c>
      <c r="N15" s="168">
        <v>-0.25332399999999999</v>
      </c>
      <c r="O15" s="168">
        <v>-0.18348200000000001</v>
      </c>
      <c r="P15" s="168">
        <v>-0.138964</v>
      </c>
      <c r="Q15" s="168">
        <v>8.8969999999999994E-2</v>
      </c>
      <c r="R15" s="168">
        <v>0.18063399999999999</v>
      </c>
      <c r="S15" s="168">
        <v>0.17283999999999999</v>
      </c>
      <c r="T15" s="168">
        <v>0.196801</v>
      </c>
      <c r="U15" s="168">
        <v>0.201324</v>
      </c>
      <c r="V15" s="168">
        <v>0.17871100000000001</v>
      </c>
      <c r="W15" s="168">
        <v>2.0833000000000001E-2</v>
      </c>
      <c r="X15" s="168">
        <v>-0.13364300000000001</v>
      </c>
      <c r="Y15" s="168">
        <v>-0.23166600000000001</v>
      </c>
      <c r="Z15" s="168">
        <v>-0.21754799999999999</v>
      </c>
      <c r="AA15" s="168">
        <v>-0.192968</v>
      </c>
      <c r="AB15" s="168">
        <v>-0.12385699999999999</v>
      </c>
      <c r="AC15" s="168">
        <v>5.1999999999999998E-2</v>
      </c>
      <c r="AD15" s="168">
        <v>0.19616700000000001</v>
      </c>
      <c r="AE15" s="168">
        <v>0.26793499999999998</v>
      </c>
      <c r="AF15" s="168">
        <v>0.2681</v>
      </c>
      <c r="AG15" s="168">
        <v>0.25948399999999999</v>
      </c>
      <c r="AH15" s="168">
        <v>0.216807</v>
      </c>
      <c r="AI15" s="168">
        <v>6.2067999999999998E-2</v>
      </c>
      <c r="AJ15" s="168">
        <v>-6.1870000000000001E-2</v>
      </c>
      <c r="AK15" s="168">
        <v>-0.21283299999999999</v>
      </c>
      <c r="AL15" s="168">
        <v>-0.21764500000000001</v>
      </c>
      <c r="AM15" s="168">
        <v>-0.17716000000000001</v>
      </c>
      <c r="AN15" s="168">
        <v>-9.9750000000000005E-2</v>
      </c>
      <c r="AO15" s="168">
        <v>6.7547999999999997E-2</v>
      </c>
      <c r="AP15" s="168">
        <v>0.220334</v>
      </c>
      <c r="AQ15" s="168">
        <v>0.26006499999999999</v>
      </c>
      <c r="AR15" s="168">
        <v>0.28386699999999998</v>
      </c>
      <c r="AS15" s="168">
        <v>0.26977600000000002</v>
      </c>
      <c r="AT15" s="168">
        <v>0.236096</v>
      </c>
      <c r="AU15" s="168">
        <v>7.0133000000000001E-2</v>
      </c>
      <c r="AV15" s="168">
        <v>-9.8741999999999996E-2</v>
      </c>
      <c r="AW15" s="168">
        <v>-0.18993299999999999</v>
      </c>
      <c r="AX15" s="168">
        <v>-0.161355</v>
      </c>
      <c r="AY15" s="168">
        <v>-0.15132300000000001</v>
      </c>
      <c r="AZ15" s="168">
        <v>-9.0749999999999997E-2</v>
      </c>
      <c r="BA15" s="168">
        <v>9.9128999999999995E-2</v>
      </c>
      <c r="BB15" s="168">
        <v>0.23364889999999999</v>
      </c>
      <c r="BC15" s="168">
        <v>0.2804373</v>
      </c>
      <c r="BD15" s="258">
        <v>0.27863130000000003</v>
      </c>
      <c r="BE15" s="258">
        <v>0.27439550000000001</v>
      </c>
      <c r="BF15" s="258">
        <v>0.25298140000000002</v>
      </c>
      <c r="BG15" s="258">
        <v>5.4517299999999998E-2</v>
      </c>
      <c r="BH15" s="258">
        <v>-9.1382199999999997E-2</v>
      </c>
      <c r="BI15" s="258">
        <v>-0.2393825</v>
      </c>
      <c r="BJ15" s="258">
        <v>-0.2457106</v>
      </c>
      <c r="BK15" s="258">
        <v>-0.19863120000000001</v>
      </c>
      <c r="BL15" s="258">
        <v>-0.12804489999999999</v>
      </c>
      <c r="BM15" s="258">
        <v>7.3666999999999996E-2</v>
      </c>
      <c r="BN15" s="258">
        <v>0.23534530000000001</v>
      </c>
      <c r="BO15" s="258">
        <v>0.28324369999999999</v>
      </c>
      <c r="BP15" s="258">
        <v>0.27880519999999998</v>
      </c>
      <c r="BQ15" s="258">
        <v>0.278113</v>
      </c>
      <c r="BR15" s="258">
        <v>0.25337369999999998</v>
      </c>
      <c r="BS15" s="258">
        <v>5.6797100000000003E-2</v>
      </c>
      <c r="BT15" s="258">
        <v>-9.1352500000000003E-2</v>
      </c>
      <c r="BU15" s="258">
        <v>-0.23873449999999999</v>
      </c>
      <c r="BV15" s="258">
        <v>-0.2476535</v>
      </c>
    </row>
    <row r="16" spans="1:74" x14ac:dyDescent="0.2">
      <c r="A16" s="474"/>
      <c r="B16" s="122" t="s">
        <v>917</v>
      </c>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c r="AU16" s="126"/>
      <c r="AV16" s="126"/>
      <c r="AW16" s="126"/>
      <c r="AX16" s="126"/>
      <c r="AY16" s="126"/>
      <c r="AZ16" s="126"/>
      <c r="BA16" s="126"/>
      <c r="BB16" s="126"/>
      <c r="BC16" s="126"/>
      <c r="BD16" s="293"/>
      <c r="BE16" s="293"/>
      <c r="BF16" s="293"/>
      <c r="BG16" s="293"/>
      <c r="BH16" s="293"/>
      <c r="BI16" s="293"/>
      <c r="BJ16" s="293"/>
      <c r="BK16" s="293"/>
      <c r="BL16" s="293"/>
      <c r="BM16" s="293"/>
      <c r="BN16" s="293"/>
      <c r="BO16" s="293"/>
      <c r="BP16" s="293"/>
      <c r="BQ16" s="293"/>
      <c r="BR16" s="293"/>
      <c r="BS16" s="293"/>
      <c r="BT16" s="293"/>
      <c r="BU16" s="293"/>
      <c r="BV16" s="293"/>
    </row>
    <row r="17" spans="1:74" x14ac:dyDescent="0.2">
      <c r="A17" s="474" t="s">
        <v>918</v>
      </c>
      <c r="B17" s="475" t="s">
        <v>912</v>
      </c>
      <c r="C17" s="168">
        <v>-2.0226000000000001E-2</v>
      </c>
      <c r="D17" s="168">
        <v>-2.0678999999999999E-2</v>
      </c>
      <c r="E17" s="168">
        <v>-1.9193999999999999E-2</v>
      </c>
      <c r="F17" s="168">
        <v>-1.9833E-2</v>
      </c>
      <c r="G17" s="168">
        <v>-2.0289999999999999E-2</v>
      </c>
      <c r="H17" s="168">
        <v>-2.1132999999999999E-2</v>
      </c>
      <c r="I17" s="168">
        <v>-2.1225999999999998E-2</v>
      </c>
      <c r="J17" s="168">
        <v>-2.0903000000000001E-2</v>
      </c>
      <c r="K17" s="168">
        <v>-2.01E-2</v>
      </c>
      <c r="L17" s="168">
        <v>-2.0645E-2</v>
      </c>
      <c r="M17" s="168">
        <v>-2.1100000000000001E-2</v>
      </c>
      <c r="N17" s="168">
        <v>-2.1451999999999999E-2</v>
      </c>
      <c r="O17" s="168">
        <v>-2.0516E-2</v>
      </c>
      <c r="P17" s="168">
        <v>-1.9827999999999998E-2</v>
      </c>
      <c r="Q17" s="168">
        <v>-1.8096999999999999E-2</v>
      </c>
      <c r="R17" s="168">
        <v>-1.1133000000000001E-2</v>
      </c>
      <c r="S17" s="168">
        <v>-1.3644999999999999E-2</v>
      </c>
      <c r="T17" s="168">
        <v>-1.7867000000000001E-2</v>
      </c>
      <c r="U17" s="168">
        <v>-1.9484000000000001E-2</v>
      </c>
      <c r="V17" s="168">
        <v>-1.8903E-2</v>
      </c>
      <c r="W17" s="168">
        <v>-1.9266999999999999E-2</v>
      </c>
      <c r="X17" s="168">
        <v>-2.0487999999999999E-2</v>
      </c>
      <c r="Y17" s="168">
        <v>-2.1024000000000001E-2</v>
      </c>
      <c r="Z17" s="168">
        <v>-2.0570999999999999E-2</v>
      </c>
      <c r="AA17" s="168">
        <v>-1.9303000000000001E-2</v>
      </c>
      <c r="AB17" s="168">
        <v>-1.8078E-2</v>
      </c>
      <c r="AC17" s="168">
        <v>-2.0549000000000001E-2</v>
      </c>
      <c r="AD17" s="168">
        <v>-2.0841999999999999E-2</v>
      </c>
      <c r="AE17" s="168">
        <v>-2.2662000000000002E-2</v>
      </c>
      <c r="AF17" s="168">
        <v>-2.3705E-2</v>
      </c>
      <c r="AG17" s="168">
        <v>-2.3311999999999999E-2</v>
      </c>
      <c r="AH17" s="168">
        <v>-2.1728000000000001E-2</v>
      </c>
      <c r="AI17" s="168">
        <v>-2.1631999999999998E-2</v>
      </c>
      <c r="AJ17" s="168">
        <v>-2.2270000000000002E-2</v>
      </c>
      <c r="AK17" s="168">
        <v>-2.3389E-2</v>
      </c>
      <c r="AL17" s="168">
        <v>-2.3397999999999999E-2</v>
      </c>
      <c r="AM17" s="168">
        <v>-2.2343999999999999E-2</v>
      </c>
      <c r="AN17" s="168">
        <v>-2.1153000000000002E-2</v>
      </c>
      <c r="AO17" s="168">
        <v>-2.2384999999999999E-2</v>
      </c>
      <c r="AP17" s="168">
        <v>-2.0142E-2</v>
      </c>
      <c r="AQ17" s="168">
        <v>-2.1826000000000002E-2</v>
      </c>
      <c r="AR17" s="168">
        <v>-2.3643999999999998E-2</v>
      </c>
      <c r="AS17" s="168">
        <v>-2.2442E-2</v>
      </c>
      <c r="AT17" s="168">
        <v>-2.2522E-2</v>
      </c>
      <c r="AU17" s="168">
        <v>-2.0823999999999999E-2</v>
      </c>
      <c r="AV17" s="168">
        <v>-2.3115E-2</v>
      </c>
      <c r="AW17" s="168">
        <v>-2.4715999999999998E-2</v>
      </c>
      <c r="AX17" s="168">
        <v>-2.2457999999999999E-2</v>
      </c>
      <c r="AY17" s="168">
        <v>-2.3247E-2</v>
      </c>
      <c r="AZ17" s="168">
        <v>-2.3174E-2</v>
      </c>
      <c r="BA17" s="168">
        <v>-2.3144999999999999E-2</v>
      </c>
      <c r="BB17" s="168">
        <v>-1.95175E-2</v>
      </c>
      <c r="BC17" s="168">
        <v>-2.0044099999999999E-2</v>
      </c>
      <c r="BD17" s="258">
        <v>-2.0409099999999999E-2</v>
      </c>
      <c r="BE17" s="258">
        <v>-2.0174399999999999E-2</v>
      </c>
      <c r="BF17" s="258">
        <v>-1.9787599999999999E-2</v>
      </c>
      <c r="BG17" s="258">
        <v>-1.9008199999999999E-2</v>
      </c>
      <c r="BH17" s="258">
        <v>-1.9174E-2</v>
      </c>
      <c r="BI17" s="258">
        <v>-2.0094600000000001E-2</v>
      </c>
      <c r="BJ17" s="258">
        <v>-1.98447E-2</v>
      </c>
      <c r="BK17" s="258">
        <v>-2.0161399999999999E-2</v>
      </c>
      <c r="BL17" s="258">
        <v>-1.98272E-2</v>
      </c>
      <c r="BM17" s="258">
        <v>-2.0109999999999999E-2</v>
      </c>
      <c r="BN17" s="258">
        <v>-1.9525299999999999E-2</v>
      </c>
      <c r="BO17" s="258">
        <v>-2.0276800000000001E-2</v>
      </c>
      <c r="BP17" s="258">
        <v>-2.04207E-2</v>
      </c>
      <c r="BQ17" s="258">
        <v>-2.01221E-2</v>
      </c>
      <c r="BR17" s="258">
        <v>-1.9798300000000001E-2</v>
      </c>
      <c r="BS17" s="258">
        <v>-1.9411299999999999E-2</v>
      </c>
      <c r="BT17" s="258">
        <v>-1.9826099999999999E-2</v>
      </c>
      <c r="BU17" s="258">
        <v>-2.07818E-2</v>
      </c>
      <c r="BV17" s="258">
        <v>-2.0620300000000001E-2</v>
      </c>
    </row>
    <row r="18" spans="1:74" x14ac:dyDescent="0.2">
      <c r="A18" s="474"/>
      <c r="B18" s="475"/>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126"/>
      <c r="BC18" s="126"/>
      <c r="BD18" s="293"/>
      <c r="BE18" s="293"/>
      <c r="BF18" s="293"/>
      <c r="BG18" s="293"/>
      <c r="BH18" s="293"/>
      <c r="BI18" s="293"/>
      <c r="BJ18" s="293"/>
      <c r="BK18" s="293"/>
      <c r="BL18" s="293"/>
      <c r="BM18" s="293"/>
      <c r="BN18" s="293"/>
      <c r="BO18" s="293"/>
      <c r="BP18" s="293"/>
      <c r="BQ18" s="293"/>
      <c r="BR18" s="293"/>
      <c r="BS18" s="293"/>
      <c r="BT18" s="293"/>
      <c r="BU18" s="293"/>
      <c r="BV18" s="293"/>
    </row>
    <row r="19" spans="1:74" x14ac:dyDescent="0.2">
      <c r="A19" s="473"/>
      <c r="B19" s="122" t="s">
        <v>919</v>
      </c>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126"/>
      <c r="BC19" s="126"/>
      <c r="BD19" s="293"/>
      <c r="BE19" s="293"/>
      <c r="BF19" s="293"/>
      <c r="BG19" s="293"/>
      <c r="BH19" s="293"/>
      <c r="BI19" s="293"/>
      <c r="BJ19" s="293"/>
      <c r="BK19" s="293"/>
      <c r="BL19" s="293"/>
      <c r="BM19" s="293"/>
      <c r="BN19" s="293"/>
      <c r="BO19" s="293"/>
      <c r="BP19" s="293"/>
      <c r="BQ19" s="293"/>
      <c r="BR19" s="293"/>
      <c r="BS19" s="293"/>
      <c r="BT19" s="293"/>
      <c r="BU19" s="293"/>
      <c r="BV19" s="293"/>
    </row>
    <row r="20" spans="1:74" x14ac:dyDescent="0.2">
      <c r="A20" s="474" t="s">
        <v>920</v>
      </c>
      <c r="B20" s="475" t="s">
        <v>921</v>
      </c>
      <c r="C20" s="168">
        <v>-0.26598300000000002</v>
      </c>
      <c r="D20" s="168">
        <v>-0.25472499999999998</v>
      </c>
      <c r="E20" s="168">
        <v>-0.245562</v>
      </c>
      <c r="F20" s="168">
        <v>-0.25165999999999999</v>
      </c>
      <c r="G20" s="168">
        <v>-0.28347899999999998</v>
      </c>
      <c r="H20" s="168">
        <v>-0.27490900000000001</v>
      </c>
      <c r="I20" s="168">
        <v>-0.27798800000000001</v>
      </c>
      <c r="J20" s="168">
        <v>-0.31239800000000001</v>
      </c>
      <c r="K20" s="168">
        <v>-0.24643300000000001</v>
      </c>
      <c r="L20" s="168">
        <v>-0.33849000000000001</v>
      </c>
      <c r="M20" s="168">
        <v>-0.26636700000000002</v>
      </c>
      <c r="N20" s="168">
        <v>-0.30124299999999998</v>
      </c>
      <c r="O20" s="168">
        <v>-0.32342599999999999</v>
      </c>
      <c r="P20" s="168">
        <v>-0.27740300000000001</v>
      </c>
      <c r="Q20" s="168">
        <v>-0.29536699999999999</v>
      </c>
      <c r="R20" s="168">
        <v>-0.229573</v>
      </c>
      <c r="S20" s="168">
        <v>-0.240928</v>
      </c>
      <c r="T20" s="168">
        <v>-0.26357599999999998</v>
      </c>
      <c r="U20" s="168">
        <v>-0.25139899999999998</v>
      </c>
      <c r="V20" s="168">
        <v>-0.30333300000000002</v>
      </c>
      <c r="W20" s="168">
        <v>-0.23763400000000001</v>
      </c>
      <c r="X20" s="168">
        <v>-0.29858400000000002</v>
      </c>
      <c r="Y20" s="168">
        <v>-0.26036799999999999</v>
      </c>
      <c r="Z20" s="168">
        <v>-0.26413900000000001</v>
      </c>
      <c r="AA20" s="168">
        <v>-0.31598799999999999</v>
      </c>
      <c r="AB20" s="168">
        <v>-0.24326400000000001</v>
      </c>
      <c r="AC20" s="168">
        <v>-0.35239900000000002</v>
      </c>
      <c r="AD20" s="168">
        <v>-0.32882800000000001</v>
      </c>
      <c r="AE20" s="168">
        <v>-0.392899</v>
      </c>
      <c r="AF20" s="168">
        <v>-0.41834199999999999</v>
      </c>
      <c r="AG20" s="168">
        <v>-0.31873699999999999</v>
      </c>
      <c r="AH20" s="168">
        <v>-0.44159100000000001</v>
      </c>
      <c r="AI20" s="168">
        <v>-0.364145</v>
      </c>
      <c r="AJ20" s="168">
        <v>-0.39275199999999999</v>
      </c>
      <c r="AK20" s="168">
        <v>-0.398511</v>
      </c>
      <c r="AL20" s="168">
        <v>-0.45266699999999999</v>
      </c>
      <c r="AM20" s="168">
        <v>-0.50758300000000001</v>
      </c>
      <c r="AN20" s="168">
        <v>-0.46747899999999998</v>
      </c>
      <c r="AO20" s="168">
        <v>-0.52847100000000002</v>
      </c>
      <c r="AP20" s="168">
        <v>-0.42259400000000003</v>
      </c>
      <c r="AQ20" s="168">
        <v>-0.31481599999999998</v>
      </c>
      <c r="AR20" s="168">
        <v>-0.47932900000000001</v>
      </c>
      <c r="AS20" s="168">
        <v>-0.39277000000000001</v>
      </c>
      <c r="AT20" s="168">
        <v>-0.49010999999999999</v>
      </c>
      <c r="AU20" s="168">
        <v>-0.3957</v>
      </c>
      <c r="AV20" s="168">
        <v>-0.44228400000000001</v>
      </c>
      <c r="AW20" s="168">
        <v>-0.45601700000000001</v>
      </c>
      <c r="AX20" s="168">
        <v>-0.47118900000000002</v>
      </c>
      <c r="AY20" s="168">
        <v>-0.481377</v>
      </c>
      <c r="AZ20" s="168">
        <v>-0.47426099999999999</v>
      </c>
      <c r="BA20" s="168">
        <v>-0.53672799999999998</v>
      </c>
      <c r="BB20" s="168">
        <v>-0.50181070000000005</v>
      </c>
      <c r="BC20" s="168">
        <v>-0.47793170000000001</v>
      </c>
      <c r="BD20" s="258">
        <v>-0.47235090000000002</v>
      </c>
      <c r="BE20" s="258">
        <v>-0.46105299999999999</v>
      </c>
      <c r="BF20" s="258">
        <v>-0.47778730000000003</v>
      </c>
      <c r="BG20" s="258">
        <v>-0.46708759999999999</v>
      </c>
      <c r="BH20" s="258">
        <v>-0.4691342</v>
      </c>
      <c r="BI20" s="258">
        <v>-0.4673641</v>
      </c>
      <c r="BJ20" s="258">
        <v>-0.47377619999999998</v>
      </c>
      <c r="BK20" s="258">
        <v>-0.48823630000000001</v>
      </c>
      <c r="BL20" s="258">
        <v>-0.4853383</v>
      </c>
      <c r="BM20" s="258">
        <v>-0.4940986</v>
      </c>
      <c r="BN20" s="258">
        <v>-0.48797109999999999</v>
      </c>
      <c r="BO20" s="258">
        <v>-0.50303940000000003</v>
      </c>
      <c r="BP20" s="258">
        <v>-0.4971624</v>
      </c>
      <c r="BQ20" s="258">
        <v>-0.48549870000000001</v>
      </c>
      <c r="BR20" s="258">
        <v>-0.48311290000000001</v>
      </c>
      <c r="BS20" s="258">
        <v>-0.4925292</v>
      </c>
      <c r="BT20" s="258">
        <v>-0.50662280000000004</v>
      </c>
      <c r="BU20" s="258">
        <v>-0.50687479999999996</v>
      </c>
      <c r="BV20" s="258">
        <v>-0.53623670000000001</v>
      </c>
    </row>
    <row r="21" spans="1:74" x14ac:dyDescent="0.2">
      <c r="A21" s="474" t="s">
        <v>922</v>
      </c>
      <c r="B21" s="475" t="s">
        <v>931</v>
      </c>
      <c r="C21" s="168">
        <v>-0.80049899999999996</v>
      </c>
      <c r="D21" s="168">
        <v>-0.70601499999999995</v>
      </c>
      <c r="E21" s="168">
        <v>-0.73214999999999997</v>
      </c>
      <c r="F21" s="168">
        <v>-1.023512</v>
      </c>
      <c r="G21" s="168">
        <v>-0.95669999999999999</v>
      </c>
      <c r="H21" s="168">
        <v>-1.0334300000000001</v>
      </c>
      <c r="I21" s="168">
        <v>-1.066152</v>
      </c>
      <c r="J21" s="168">
        <v>-0.913327</v>
      </c>
      <c r="K21" s="168">
        <v>-1.0048490000000001</v>
      </c>
      <c r="L21" s="168">
        <v>-1.0374110000000001</v>
      </c>
      <c r="M21" s="168">
        <v>-1.0142910000000001</v>
      </c>
      <c r="N21" s="168">
        <v>-1.0858749999999999</v>
      </c>
      <c r="O21" s="168">
        <v>-1.0311790000000001</v>
      </c>
      <c r="P21" s="168">
        <v>-1.0643549999999999</v>
      </c>
      <c r="Q21" s="168">
        <v>-1.137583</v>
      </c>
      <c r="R21" s="168">
        <v>-1.1718329999999999</v>
      </c>
      <c r="S21" s="168">
        <v>-0.95726100000000003</v>
      </c>
      <c r="T21" s="168">
        <v>-1.1572720000000001</v>
      </c>
      <c r="U21" s="168">
        <v>-1.134045</v>
      </c>
      <c r="V21" s="168">
        <v>-1.033169</v>
      </c>
      <c r="W21" s="168">
        <v>-1.013131</v>
      </c>
      <c r="X21" s="168">
        <v>-1.2844390000000001</v>
      </c>
      <c r="Y21" s="168">
        <v>-1.181886</v>
      </c>
      <c r="Z21" s="168">
        <v>-1.457379</v>
      </c>
      <c r="AA21" s="168">
        <v>-1.201052</v>
      </c>
      <c r="AB21" s="168">
        <v>-0.96134900000000001</v>
      </c>
      <c r="AC21" s="168">
        <v>-1.059785</v>
      </c>
      <c r="AD21" s="168">
        <v>-1.30061</v>
      </c>
      <c r="AE21" s="168">
        <v>-1.169959</v>
      </c>
      <c r="AF21" s="168">
        <v>-1.3070360000000001</v>
      </c>
      <c r="AG21" s="168">
        <v>-1.156085</v>
      </c>
      <c r="AH21" s="168">
        <v>-1.2765340000000001</v>
      </c>
      <c r="AI21" s="168">
        <v>-1.224502</v>
      </c>
      <c r="AJ21" s="168">
        <v>-1.1246240000000001</v>
      </c>
      <c r="AK21" s="168">
        <v>-1.359056</v>
      </c>
      <c r="AL21" s="168">
        <v>-1.2307779999999999</v>
      </c>
      <c r="AM21" s="168">
        <v>-1.163861</v>
      </c>
      <c r="AN21" s="168">
        <v>-1.047396</v>
      </c>
      <c r="AO21" s="168">
        <v>-1.3138069999999999</v>
      </c>
      <c r="AP21" s="168">
        <v>-1.2262029999999999</v>
      </c>
      <c r="AQ21" s="168">
        <v>-1.2786169999999999</v>
      </c>
      <c r="AR21" s="168">
        <v>-1.47258</v>
      </c>
      <c r="AS21" s="168">
        <v>-1.189541</v>
      </c>
      <c r="AT21" s="168">
        <v>-1.28087</v>
      </c>
      <c r="AU21" s="168">
        <v>-1.1555660000000001</v>
      </c>
      <c r="AV21" s="168">
        <v>-1.3165119999999999</v>
      </c>
      <c r="AW21" s="168">
        <v>-1.2180679999999999</v>
      </c>
      <c r="AX21" s="168">
        <v>-1.3283860000000001</v>
      </c>
      <c r="AY21" s="168">
        <v>-1.2766580000000001</v>
      </c>
      <c r="AZ21" s="168">
        <v>-1.3647800000000001</v>
      </c>
      <c r="BA21" s="168">
        <v>-1.5421210000000001</v>
      </c>
      <c r="BB21" s="168">
        <v>-1.4719333333</v>
      </c>
      <c r="BC21" s="168">
        <v>-1.4443110322999999</v>
      </c>
      <c r="BD21" s="258">
        <v>-1.4558329999999999</v>
      </c>
      <c r="BE21" s="258">
        <v>-1.3549720000000001</v>
      </c>
      <c r="BF21" s="258">
        <v>-1.3913610000000001</v>
      </c>
      <c r="BG21" s="258">
        <v>-1.3776930000000001</v>
      </c>
      <c r="BH21" s="258">
        <v>-1.3921950000000001</v>
      </c>
      <c r="BI21" s="258">
        <v>-1.375065</v>
      </c>
      <c r="BJ21" s="258">
        <v>-1.359021</v>
      </c>
      <c r="BK21" s="258">
        <v>-1.4226129999999999</v>
      </c>
      <c r="BL21" s="258">
        <v>-1.403891</v>
      </c>
      <c r="BM21" s="258">
        <v>-1.338578</v>
      </c>
      <c r="BN21" s="258">
        <v>-1.34463</v>
      </c>
      <c r="BO21" s="258">
        <v>-1.406644</v>
      </c>
      <c r="BP21" s="258">
        <v>-1.452402</v>
      </c>
      <c r="BQ21" s="258">
        <v>-1.40482</v>
      </c>
      <c r="BR21" s="258">
        <v>-1.33508</v>
      </c>
      <c r="BS21" s="258">
        <v>-1.3523369999999999</v>
      </c>
      <c r="BT21" s="258">
        <v>-1.4132709999999999</v>
      </c>
      <c r="BU21" s="258">
        <v>-1.4152690000000001</v>
      </c>
      <c r="BV21" s="258">
        <v>-1.4093290000000001</v>
      </c>
    </row>
    <row r="22" spans="1:74" x14ac:dyDescent="0.2">
      <c r="A22" s="474" t="s">
        <v>923</v>
      </c>
      <c r="B22" s="475" t="s">
        <v>924</v>
      </c>
      <c r="C22" s="168">
        <v>-9.1320999999999999E-2</v>
      </c>
      <c r="D22" s="168">
        <v>-0.10777200000000001</v>
      </c>
      <c r="E22" s="168">
        <v>-0.21798100000000001</v>
      </c>
      <c r="F22" s="168">
        <v>-0.27332000000000001</v>
      </c>
      <c r="G22" s="168">
        <v>-0.232178</v>
      </c>
      <c r="H22" s="168">
        <v>-0.25698599999999999</v>
      </c>
      <c r="I22" s="168">
        <v>-0.22805800000000001</v>
      </c>
      <c r="J22" s="168">
        <v>-0.27643699999999999</v>
      </c>
      <c r="K22" s="168">
        <v>-0.28084599999999998</v>
      </c>
      <c r="L22" s="168">
        <v>-0.28472599999999998</v>
      </c>
      <c r="M22" s="168">
        <v>-0.25609900000000002</v>
      </c>
      <c r="N22" s="168">
        <v>-0.2036</v>
      </c>
      <c r="O22" s="168">
        <v>-0.27883000000000002</v>
      </c>
      <c r="P22" s="168">
        <v>-0.331293</v>
      </c>
      <c r="Q22" s="168">
        <v>-0.289524</v>
      </c>
      <c r="R22" s="168">
        <v>-0.33490199999999998</v>
      </c>
      <c r="S22" s="168">
        <v>-0.33559699999999998</v>
      </c>
      <c r="T22" s="168">
        <v>-0.26724599999999998</v>
      </c>
      <c r="U22" s="168">
        <v>-0.35758299999999998</v>
      </c>
      <c r="V22" s="168">
        <v>-0.36327700000000002</v>
      </c>
      <c r="W22" s="168">
        <v>-0.309307</v>
      </c>
      <c r="X22" s="168">
        <v>-0.42966700000000002</v>
      </c>
      <c r="Y22" s="168">
        <v>-0.35767599999999999</v>
      </c>
      <c r="Z22" s="168">
        <v>-0.22337099999999999</v>
      </c>
      <c r="AA22" s="168">
        <v>-0.32599600000000001</v>
      </c>
      <c r="AB22" s="168">
        <v>-0.285798</v>
      </c>
      <c r="AC22" s="168">
        <v>-0.41586000000000001</v>
      </c>
      <c r="AD22" s="168">
        <v>-0.41188900000000001</v>
      </c>
      <c r="AE22" s="168">
        <v>-0.44028800000000001</v>
      </c>
      <c r="AF22" s="168">
        <v>-0.37187199999999998</v>
      </c>
      <c r="AG22" s="168">
        <v>-0.41281000000000001</v>
      </c>
      <c r="AH22" s="168">
        <v>-0.43709500000000001</v>
      </c>
      <c r="AI22" s="168">
        <v>-0.29815399999999997</v>
      </c>
      <c r="AJ22" s="168">
        <v>-0.39267400000000002</v>
      </c>
      <c r="AK22" s="168">
        <v>-0.37167299999999998</v>
      </c>
      <c r="AL22" s="168">
        <v>-0.286856</v>
      </c>
      <c r="AM22" s="168">
        <v>-0.20279</v>
      </c>
      <c r="AN22" s="168">
        <v>-0.317776</v>
      </c>
      <c r="AO22" s="168">
        <v>-0.32987100000000003</v>
      </c>
      <c r="AP22" s="168">
        <v>-0.40051199999999998</v>
      </c>
      <c r="AQ22" s="168">
        <v>-0.436145</v>
      </c>
      <c r="AR22" s="168">
        <v>-0.40548400000000001</v>
      </c>
      <c r="AS22" s="168">
        <v>-0.30597200000000002</v>
      </c>
      <c r="AT22" s="168">
        <v>-0.30964199999999997</v>
      </c>
      <c r="AU22" s="168">
        <v>-0.399974</v>
      </c>
      <c r="AV22" s="168">
        <v>-0.36014000000000002</v>
      </c>
      <c r="AW22" s="168">
        <v>-0.36171999999999999</v>
      </c>
      <c r="AX22" s="168">
        <v>-0.37173600000000001</v>
      </c>
      <c r="AY22" s="168">
        <v>-0.42275400000000002</v>
      </c>
      <c r="AZ22" s="168">
        <v>-0.41521200000000003</v>
      </c>
      <c r="BA22" s="168">
        <v>-0.42899700000000002</v>
      </c>
      <c r="BB22" s="168">
        <v>-0.43866179999999999</v>
      </c>
      <c r="BC22" s="168">
        <v>-0.44833119999999999</v>
      </c>
      <c r="BD22" s="258">
        <v>-0.44411119999999998</v>
      </c>
      <c r="BE22" s="258">
        <v>-0.48426760000000002</v>
      </c>
      <c r="BF22" s="258">
        <v>-0.46929609999999999</v>
      </c>
      <c r="BG22" s="258">
        <v>-0.44918750000000002</v>
      </c>
      <c r="BH22" s="258">
        <v>-0.45080559999999997</v>
      </c>
      <c r="BI22" s="258">
        <v>-0.43825579999999997</v>
      </c>
      <c r="BJ22" s="258">
        <v>-0.4166263</v>
      </c>
      <c r="BK22" s="258">
        <v>-0.35829040000000001</v>
      </c>
      <c r="BL22" s="258">
        <v>-0.43503779999999997</v>
      </c>
      <c r="BM22" s="258">
        <v>-0.47642449999999997</v>
      </c>
      <c r="BN22" s="258">
        <v>-0.45233410000000002</v>
      </c>
      <c r="BO22" s="258">
        <v>-0.47442230000000002</v>
      </c>
      <c r="BP22" s="258">
        <v>-0.4851183</v>
      </c>
      <c r="BQ22" s="258">
        <v>-0.48987770000000003</v>
      </c>
      <c r="BR22" s="258">
        <v>-0.48034860000000001</v>
      </c>
      <c r="BS22" s="258">
        <v>-0.47279379999999999</v>
      </c>
      <c r="BT22" s="258">
        <v>-0.40980430000000001</v>
      </c>
      <c r="BU22" s="258">
        <v>-0.44058039999999998</v>
      </c>
      <c r="BV22" s="258">
        <v>-0.4510422</v>
      </c>
    </row>
    <row r="23" spans="1:74" x14ac:dyDescent="0.2">
      <c r="A23" s="474" t="s">
        <v>172</v>
      </c>
      <c r="B23" s="475" t="s">
        <v>925</v>
      </c>
      <c r="C23" s="168">
        <v>-0.106517</v>
      </c>
      <c r="D23" s="168">
        <v>-0.20202999999999999</v>
      </c>
      <c r="E23" s="168">
        <v>-0.201677</v>
      </c>
      <c r="F23" s="168">
        <v>-0.16669999999999999</v>
      </c>
      <c r="G23" s="168">
        <v>-0.14588999999999999</v>
      </c>
      <c r="H23" s="168">
        <v>-0.12500700000000001</v>
      </c>
      <c r="I23" s="168">
        <v>-0.14049800000000001</v>
      </c>
      <c r="J23" s="168">
        <v>-0.15157499999999999</v>
      </c>
      <c r="K23" s="168">
        <v>-0.17624600000000001</v>
      </c>
      <c r="L23" s="168">
        <v>-0.22196099999999999</v>
      </c>
      <c r="M23" s="168">
        <v>-0.25397700000000001</v>
      </c>
      <c r="N23" s="168">
        <v>-0.16434199999999999</v>
      </c>
      <c r="O23" s="168">
        <v>-0.28094599999999997</v>
      </c>
      <c r="P23" s="168">
        <v>-0.36170099999999999</v>
      </c>
      <c r="Q23" s="168">
        <v>-0.183528</v>
      </c>
      <c r="R23" s="168">
        <v>-0.27321200000000001</v>
      </c>
      <c r="S23" s="168">
        <v>-0.13653999999999999</v>
      </c>
      <c r="T23" s="168">
        <v>-0.17069400000000001</v>
      </c>
      <c r="U23" s="168">
        <v>-0.16001599999999999</v>
      </c>
      <c r="V23" s="168">
        <v>-0.12271899999999999</v>
      </c>
      <c r="W23" s="168">
        <v>-0.20241999999999999</v>
      </c>
      <c r="X23" s="168">
        <v>-0.15822900000000001</v>
      </c>
      <c r="Y23" s="168">
        <v>-0.168792</v>
      </c>
      <c r="Z23" s="168">
        <v>-9.3992999999999993E-2</v>
      </c>
      <c r="AA23" s="168">
        <v>-0.18290500000000001</v>
      </c>
      <c r="AB23" s="168">
        <v>-0.27209100000000003</v>
      </c>
      <c r="AC23" s="168">
        <v>-0.21804999999999999</v>
      </c>
      <c r="AD23" s="168">
        <v>-0.212726</v>
      </c>
      <c r="AE23" s="168">
        <v>-0.21076900000000001</v>
      </c>
      <c r="AF23" s="168">
        <v>-0.19778200000000001</v>
      </c>
      <c r="AG23" s="168">
        <v>-0.16281799999999999</v>
      </c>
      <c r="AH23" s="168">
        <v>-0.16953599999999999</v>
      </c>
      <c r="AI23" s="168">
        <v>-0.19464899999999999</v>
      </c>
      <c r="AJ23" s="168">
        <v>-0.159223</v>
      </c>
      <c r="AK23" s="168">
        <v>-0.18715899999999999</v>
      </c>
      <c r="AL23" s="168">
        <v>-0.19587599999999999</v>
      </c>
      <c r="AM23" s="168">
        <v>-0.189223</v>
      </c>
      <c r="AN23" s="168">
        <v>-0.175238</v>
      </c>
      <c r="AO23" s="168">
        <v>-0.15733</v>
      </c>
      <c r="AP23" s="168">
        <v>-0.16849800000000001</v>
      </c>
      <c r="AQ23" s="168">
        <v>-0.1447</v>
      </c>
      <c r="AR23" s="168">
        <v>-0.193548</v>
      </c>
      <c r="AS23" s="168">
        <v>-0.185364</v>
      </c>
      <c r="AT23" s="168">
        <v>-0.16878199999999999</v>
      </c>
      <c r="AU23" s="168">
        <v>-0.20410600000000001</v>
      </c>
      <c r="AV23" s="168">
        <v>-9.9308999999999995E-2</v>
      </c>
      <c r="AW23" s="168">
        <v>-0.17401</v>
      </c>
      <c r="AX23" s="168">
        <v>-0.166877</v>
      </c>
      <c r="AY23" s="168">
        <v>-0.15734500000000001</v>
      </c>
      <c r="AZ23" s="168">
        <v>-0.160609</v>
      </c>
      <c r="BA23" s="168">
        <v>-0.12942699999999999</v>
      </c>
      <c r="BB23" s="168">
        <v>-0.24621270000000001</v>
      </c>
      <c r="BC23" s="168">
        <v>-0.2390998</v>
      </c>
      <c r="BD23" s="258">
        <v>-0.25016359999999999</v>
      </c>
      <c r="BE23" s="258">
        <v>-0.26530589999999998</v>
      </c>
      <c r="BF23" s="258">
        <v>-0.2589301</v>
      </c>
      <c r="BG23" s="258">
        <v>-0.2566677</v>
      </c>
      <c r="BH23" s="258">
        <v>-0.2380564</v>
      </c>
      <c r="BI23" s="258">
        <v>-0.22769590000000001</v>
      </c>
      <c r="BJ23" s="258">
        <v>-0.21359059999999999</v>
      </c>
      <c r="BK23" s="258">
        <v>-0.23842079999999999</v>
      </c>
      <c r="BL23" s="258">
        <v>-0.27688410000000002</v>
      </c>
      <c r="BM23" s="258">
        <v>-0.26380520000000002</v>
      </c>
      <c r="BN23" s="258">
        <v>-0.26186779999999998</v>
      </c>
      <c r="BO23" s="258">
        <v>-0.2359192</v>
      </c>
      <c r="BP23" s="258">
        <v>-0.2263801</v>
      </c>
      <c r="BQ23" s="258">
        <v>-0.2241071</v>
      </c>
      <c r="BR23" s="258">
        <v>-0.21936659999999999</v>
      </c>
      <c r="BS23" s="258">
        <v>-0.2195782</v>
      </c>
      <c r="BT23" s="258">
        <v>-0.2063895</v>
      </c>
      <c r="BU23" s="258">
        <v>-0.20469589999999999</v>
      </c>
      <c r="BV23" s="258">
        <v>-0.21097260000000001</v>
      </c>
    </row>
    <row r="24" spans="1:74" x14ac:dyDescent="0.2">
      <c r="A24" s="474"/>
      <c r="B24" s="475"/>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6"/>
      <c r="BA24" s="126"/>
      <c r="BB24" s="126"/>
      <c r="BC24" s="126"/>
      <c r="BD24" s="293"/>
      <c r="BE24" s="293"/>
      <c r="BF24" s="293"/>
      <c r="BG24" s="293"/>
      <c r="BH24" s="293"/>
      <c r="BI24" s="293"/>
      <c r="BJ24" s="293"/>
      <c r="BK24" s="293"/>
      <c r="BL24" s="293"/>
      <c r="BM24" s="293"/>
      <c r="BN24" s="293"/>
      <c r="BO24" s="293"/>
      <c r="BP24" s="293"/>
      <c r="BQ24" s="293"/>
      <c r="BR24" s="293"/>
      <c r="BS24" s="293"/>
      <c r="BT24" s="293"/>
      <c r="BU24" s="293"/>
      <c r="BV24" s="293"/>
    </row>
    <row r="25" spans="1:74" x14ac:dyDescent="0.2">
      <c r="A25" s="473"/>
      <c r="B25" s="122" t="s">
        <v>926</v>
      </c>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126"/>
      <c r="BC25" s="126"/>
      <c r="BD25" s="293"/>
      <c r="BE25" s="293"/>
      <c r="BF25" s="293"/>
      <c r="BG25" s="293"/>
      <c r="BH25" s="293"/>
      <c r="BI25" s="293"/>
      <c r="BJ25" s="293"/>
      <c r="BK25" s="293"/>
      <c r="BL25" s="293"/>
      <c r="BM25" s="293"/>
      <c r="BN25" s="293"/>
      <c r="BO25" s="293"/>
      <c r="BP25" s="293"/>
      <c r="BQ25" s="293"/>
      <c r="BR25" s="293"/>
      <c r="BS25" s="293"/>
      <c r="BT25" s="293"/>
      <c r="BU25" s="293"/>
      <c r="BV25" s="293"/>
    </row>
    <row r="26" spans="1:74" x14ac:dyDescent="0.2">
      <c r="A26" s="474" t="s">
        <v>927</v>
      </c>
      <c r="B26" s="475" t="s">
        <v>924</v>
      </c>
      <c r="C26" s="168">
        <v>0.53335500000000002</v>
      </c>
      <c r="D26" s="168">
        <v>0.456071</v>
      </c>
      <c r="E26" s="168">
        <v>0.37861299999999998</v>
      </c>
      <c r="F26" s="168">
        <v>0.32503300000000002</v>
      </c>
      <c r="G26" s="168">
        <v>0.275613</v>
      </c>
      <c r="H26" s="168">
        <v>0.25883400000000001</v>
      </c>
      <c r="I26" s="168">
        <v>0.268484</v>
      </c>
      <c r="J26" s="168">
        <v>0.29877399999999998</v>
      </c>
      <c r="K26" s="168">
        <v>0.42036699999999999</v>
      </c>
      <c r="L26" s="168">
        <v>0.51129100000000005</v>
      </c>
      <c r="M26" s="168">
        <v>0.5696</v>
      </c>
      <c r="N26" s="168">
        <v>0.55051600000000001</v>
      </c>
      <c r="O26" s="168">
        <v>0.53683899999999996</v>
      </c>
      <c r="P26" s="168">
        <v>0.47444900000000001</v>
      </c>
      <c r="Q26" s="168">
        <v>0.37206499999999998</v>
      </c>
      <c r="R26" s="168">
        <v>0.23130000000000001</v>
      </c>
      <c r="S26" s="168">
        <v>0.240451</v>
      </c>
      <c r="T26" s="168">
        <v>0.27343299999999998</v>
      </c>
      <c r="U26" s="168">
        <v>0.29816100000000001</v>
      </c>
      <c r="V26" s="168">
        <v>0.28458099999999997</v>
      </c>
      <c r="W26" s="168">
        <v>0.37943300000000002</v>
      </c>
      <c r="X26" s="168">
        <v>0.46100000000000002</v>
      </c>
      <c r="Y26" s="168">
        <v>0.49673299999999998</v>
      </c>
      <c r="Z26" s="168">
        <v>0.45796799999999999</v>
      </c>
      <c r="AA26" s="168">
        <v>0.45957999999999999</v>
      </c>
      <c r="AB26" s="168">
        <v>0.37292900000000001</v>
      </c>
      <c r="AC26" s="168">
        <v>0.35212900000000003</v>
      </c>
      <c r="AD26" s="168">
        <v>0.29170000000000001</v>
      </c>
      <c r="AE26" s="168">
        <v>0.29112900000000003</v>
      </c>
      <c r="AF26" s="168">
        <v>0.28249999999999997</v>
      </c>
      <c r="AG26" s="168">
        <v>0.285806</v>
      </c>
      <c r="AH26" s="168">
        <v>0.292742</v>
      </c>
      <c r="AI26" s="168">
        <v>0.36509999999999998</v>
      </c>
      <c r="AJ26" s="168">
        <v>0.47119299999999997</v>
      </c>
      <c r="AK26" s="168">
        <v>0.53800000000000003</v>
      </c>
      <c r="AL26" s="168">
        <v>0.58370999999999995</v>
      </c>
      <c r="AM26" s="168">
        <v>0.50009700000000001</v>
      </c>
      <c r="AN26" s="168">
        <v>0.454071</v>
      </c>
      <c r="AO26" s="168">
        <v>0.37709599999999999</v>
      </c>
      <c r="AP26" s="168">
        <v>0.34963300000000003</v>
      </c>
      <c r="AQ26" s="168">
        <v>0.29958099999999999</v>
      </c>
      <c r="AR26" s="168">
        <v>0.27603299999999997</v>
      </c>
      <c r="AS26" s="168">
        <v>0.29354799999999998</v>
      </c>
      <c r="AT26" s="168">
        <v>0.30770900000000001</v>
      </c>
      <c r="AU26" s="168">
        <v>0.44356699999999999</v>
      </c>
      <c r="AV26" s="168">
        <v>0.52416099999999999</v>
      </c>
      <c r="AW26" s="168">
        <v>0.59089999999999998</v>
      </c>
      <c r="AX26" s="168">
        <v>0.56825800000000004</v>
      </c>
      <c r="AY26" s="168">
        <v>0.57761300000000004</v>
      </c>
      <c r="AZ26" s="168">
        <v>0.52024999999999999</v>
      </c>
      <c r="BA26" s="168">
        <v>0.40590399999999999</v>
      </c>
      <c r="BB26" s="168">
        <v>0.32399539999999999</v>
      </c>
      <c r="BC26" s="168">
        <v>0.29195769999999999</v>
      </c>
      <c r="BD26" s="258">
        <v>0.26995649999999999</v>
      </c>
      <c r="BE26" s="258">
        <v>0.26673740000000001</v>
      </c>
      <c r="BF26" s="258">
        <v>0.2873926</v>
      </c>
      <c r="BG26" s="258">
        <v>0.38727299999999998</v>
      </c>
      <c r="BH26" s="258">
        <v>0.45008239999999999</v>
      </c>
      <c r="BI26" s="258">
        <v>0.52630140000000003</v>
      </c>
      <c r="BJ26" s="258">
        <v>0.51923960000000002</v>
      </c>
      <c r="BK26" s="258">
        <v>0.48653689999999999</v>
      </c>
      <c r="BL26" s="258">
        <v>0.43128070000000002</v>
      </c>
      <c r="BM26" s="258">
        <v>0.36261729999999998</v>
      </c>
      <c r="BN26" s="258">
        <v>0.3187026</v>
      </c>
      <c r="BO26" s="258">
        <v>0.2782017</v>
      </c>
      <c r="BP26" s="258">
        <v>0.27941379999999999</v>
      </c>
      <c r="BQ26" s="258">
        <v>0.28013880000000002</v>
      </c>
      <c r="BR26" s="258">
        <v>0.2961686</v>
      </c>
      <c r="BS26" s="258">
        <v>0.40015980000000001</v>
      </c>
      <c r="BT26" s="258">
        <v>0.52998979999999996</v>
      </c>
      <c r="BU26" s="258">
        <v>0.56427939999999999</v>
      </c>
      <c r="BV26" s="258">
        <v>0.53530180000000005</v>
      </c>
    </row>
    <row r="27" spans="1:74" x14ac:dyDescent="0.2">
      <c r="A27" s="474" t="s">
        <v>733</v>
      </c>
      <c r="B27" s="475" t="s">
        <v>925</v>
      </c>
      <c r="C27" s="168">
        <v>0.14158100000000001</v>
      </c>
      <c r="D27" s="168">
        <v>0.13564300000000001</v>
      </c>
      <c r="E27" s="168">
        <v>0.13325799999999999</v>
      </c>
      <c r="F27" s="168">
        <v>0.16070000000000001</v>
      </c>
      <c r="G27" s="168">
        <v>0.18429000000000001</v>
      </c>
      <c r="H27" s="168">
        <v>0.17263300000000001</v>
      </c>
      <c r="I27" s="168">
        <v>0.179452</v>
      </c>
      <c r="J27" s="168">
        <v>0.18196799999999999</v>
      </c>
      <c r="K27" s="168">
        <v>0.18029999999999999</v>
      </c>
      <c r="L27" s="168">
        <v>0.200516</v>
      </c>
      <c r="M27" s="168">
        <v>0.17403299999999999</v>
      </c>
      <c r="N27" s="168">
        <v>0.165129</v>
      </c>
      <c r="O27" s="168">
        <v>0.16106400000000001</v>
      </c>
      <c r="P27" s="168">
        <v>0.16520599999999999</v>
      </c>
      <c r="Q27" s="168">
        <v>0.12683800000000001</v>
      </c>
      <c r="R27" s="168">
        <v>8.5932999999999995E-2</v>
      </c>
      <c r="S27" s="168">
        <v>9.5644999999999994E-2</v>
      </c>
      <c r="T27" s="168">
        <v>0.12903300000000001</v>
      </c>
      <c r="U27" s="168">
        <v>0.15764500000000001</v>
      </c>
      <c r="V27" s="168">
        <v>0.13758000000000001</v>
      </c>
      <c r="W27" s="168">
        <v>0.156833</v>
      </c>
      <c r="X27" s="168">
        <v>0.12590299999999999</v>
      </c>
      <c r="Y27" s="168">
        <v>0.14063300000000001</v>
      </c>
      <c r="Z27" s="168">
        <v>0.11258</v>
      </c>
      <c r="AA27" s="168">
        <v>0.13383900000000001</v>
      </c>
      <c r="AB27" s="168">
        <v>0.109857</v>
      </c>
      <c r="AC27" s="168">
        <v>0.16819400000000001</v>
      </c>
      <c r="AD27" s="168">
        <v>0.15976699999999999</v>
      </c>
      <c r="AE27" s="168">
        <v>0.13916100000000001</v>
      </c>
      <c r="AF27" s="168">
        <v>0.13173299999999999</v>
      </c>
      <c r="AG27" s="168">
        <v>0.14622599999999999</v>
      </c>
      <c r="AH27" s="168">
        <v>0.14064499999999999</v>
      </c>
      <c r="AI27" s="168">
        <v>0.1792</v>
      </c>
      <c r="AJ27" s="168">
        <v>0.22522600000000001</v>
      </c>
      <c r="AK27" s="168">
        <v>0.23669999999999999</v>
      </c>
      <c r="AL27" s="168">
        <v>0.22222600000000001</v>
      </c>
      <c r="AM27" s="168">
        <v>0.20396700000000001</v>
      </c>
      <c r="AN27" s="168">
        <v>0.187643</v>
      </c>
      <c r="AO27" s="168">
        <v>0.203065</v>
      </c>
      <c r="AP27" s="168">
        <v>0.1736</v>
      </c>
      <c r="AQ27" s="168">
        <v>0.20599999999999999</v>
      </c>
      <c r="AR27" s="168">
        <v>0.20713300000000001</v>
      </c>
      <c r="AS27" s="168">
        <v>0.22790299999999999</v>
      </c>
      <c r="AT27" s="168">
        <v>0.22619400000000001</v>
      </c>
      <c r="AU27" s="168">
        <v>0.21233299999999999</v>
      </c>
      <c r="AV27" s="168">
        <v>0.177452</v>
      </c>
      <c r="AW27" s="168">
        <v>0.20319999999999999</v>
      </c>
      <c r="AX27" s="168">
        <v>0.213258</v>
      </c>
      <c r="AY27" s="168">
        <v>0.223161</v>
      </c>
      <c r="AZ27" s="168">
        <v>0.22164300000000001</v>
      </c>
      <c r="BA27" s="168">
        <v>0.20454800000000001</v>
      </c>
      <c r="BB27" s="168">
        <v>0.1824114</v>
      </c>
      <c r="BC27" s="168">
        <v>0.1874449</v>
      </c>
      <c r="BD27" s="258">
        <v>0.18785389999999999</v>
      </c>
      <c r="BE27" s="258">
        <v>0.17912629999999999</v>
      </c>
      <c r="BF27" s="258">
        <v>0.18862860000000001</v>
      </c>
      <c r="BG27" s="258">
        <v>0.2024869</v>
      </c>
      <c r="BH27" s="258">
        <v>0.19734860000000001</v>
      </c>
      <c r="BI27" s="258">
        <v>0.1827714</v>
      </c>
      <c r="BJ27" s="258">
        <v>0.18171660000000001</v>
      </c>
      <c r="BK27" s="258">
        <v>0.16417219999999999</v>
      </c>
      <c r="BL27" s="258">
        <v>0.1685992</v>
      </c>
      <c r="BM27" s="258">
        <v>0.17822180000000001</v>
      </c>
      <c r="BN27" s="258">
        <v>0.1748914</v>
      </c>
      <c r="BO27" s="258">
        <v>0.1860001</v>
      </c>
      <c r="BP27" s="258">
        <v>0.18744130000000001</v>
      </c>
      <c r="BQ27" s="258">
        <v>0.1817426</v>
      </c>
      <c r="BR27" s="258">
        <v>0.19002640000000001</v>
      </c>
      <c r="BS27" s="258">
        <v>0.20437849999999999</v>
      </c>
      <c r="BT27" s="258">
        <v>0.19772020000000001</v>
      </c>
      <c r="BU27" s="258">
        <v>0.18300859999999999</v>
      </c>
      <c r="BV27" s="258">
        <v>0.17991299999999999</v>
      </c>
    </row>
    <row r="28" spans="1:74" x14ac:dyDescent="0.2">
      <c r="A28" s="474"/>
      <c r="B28" s="475"/>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293"/>
      <c r="BE28" s="293"/>
      <c r="BF28" s="293"/>
      <c r="BG28" s="293"/>
      <c r="BH28" s="293"/>
      <c r="BI28" s="293"/>
      <c r="BJ28" s="293"/>
      <c r="BK28" s="293"/>
      <c r="BL28" s="293"/>
      <c r="BM28" s="293"/>
      <c r="BN28" s="293"/>
      <c r="BO28" s="293"/>
      <c r="BP28" s="293"/>
      <c r="BQ28" s="293"/>
      <c r="BR28" s="293"/>
      <c r="BS28" s="293"/>
      <c r="BT28" s="293"/>
      <c r="BU28" s="293"/>
      <c r="BV28" s="293"/>
    </row>
    <row r="29" spans="1:74" x14ac:dyDescent="0.2">
      <c r="A29" s="473"/>
      <c r="B29" s="122" t="s">
        <v>928</v>
      </c>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293"/>
      <c r="BE29" s="293"/>
      <c r="BF29" s="293"/>
      <c r="BG29" s="293"/>
      <c r="BH29" s="293"/>
      <c r="BI29" s="293"/>
      <c r="BJ29" s="293"/>
      <c r="BK29" s="293"/>
      <c r="BL29" s="293"/>
      <c r="BM29" s="293"/>
      <c r="BN29" s="293"/>
      <c r="BO29" s="293"/>
      <c r="BP29" s="293"/>
      <c r="BQ29" s="293"/>
      <c r="BR29" s="293"/>
      <c r="BS29" s="293"/>
      <c r="BT29" s="293"/>
      <c r="BU29" s="293"/>
      <c r="BV29" s="293"/>
    </row>
    <row r="30" spans="1:74" x14ac:dyDescent="0.2">
      <c r="A30" s="474" t="s">
        <v>929</v>
      </c>
      <c r="B30" s="475" t="s">
        <v>930</v>
      </c>
      <c r="C30" s="168">
        <v>1.6097589999999999</v>
      </c>
      <c r="D30" s="168">
        <v>1.6569529999999999</v>
      </c>
      <c r="E30" s="168">
        <v>1.559599</v>
      </c>
      <c r="F30" s="168">
        <v>1.5908739999999999</v>
      </c>
      <c r="G30" s="168">
        <v>1.4883919999999999</v>
      </c>
      <c r="H30" s="168">
        <v>1.4213899999999999</v>
      </c>
      <c r="I30" s="168">
        <v>1.4921089999999999</v>
      </c>
      <c r="J30" s="168">
        <v>1.458215</v>
      </c>
      <c r="K30" s="168">
        <v>1.502934</v>
      </c>
      <c r="L30" s="168">
        <v>1.466961</v>
      </c>
      <c r="M30" s="168">
        <v>1.5779669999999999</v>
      </c>
      <c r="N30" s="168">
        <v>1.6286929999999999</v>
      </c>
      <c r="O30" s="168">
        <v>1.711573</v>
      </c>
      <c r="P30" s="168">
        <v>1.710561</v>
      </c>
      <c r="Q30" s="168">
        <v>1.7075359999999999</v>
      </c>
      <c r="R30" s="168">
        <v>1.5965940000000001</v>
      </c>
      <c r="S30" s="168">
        <v>1.682523</v>
      </c>
      <c r="T30" s="168">
        <v>1.757223</v>
      </c>
      <c r="U30" s="168">
        <v>1.8646</v>
      </c>
      <c r="V30" s="168">
        <v>1.651635</v>
      </c>
      <c r="W30" s="168">
        <v>1.488399</v>
      </c>
      <c r="X30" s="168">
        <v>1.6496409999999999</v>
      </c>
      <c r="Y30" s="168">
        <v>1.9094640000000001</v>
      </c>
      <c r="Z30" s="168">
        <v>1.887473</v>
      </c>
      <c r="AA30" s="168">
        <v>1.835432</v>
      </c>
      <c r="AB30" s="168">
        <v>1.2910219999999999</v>
      </c>
      <c r="AC30" s="168">
        <v>1.508181</v>
      </c>
      <c r="AD30" s="168">
        <v>1.8415060000000001</v>
      </c>
      <c r="AE30" s="168">
        <v>1.890746</v>
      </c>
      <c r="AF30" s="168">
        <v>1.8508579999999999</v>
      </c>
      <c r="AG30" s="168">
        <v>1.8181020000000001</v>
      </c>
      <c r="AH30" s="168">
        <v>1.865248</v>
      </c>
      <c r="AI30" s="168">
        <v>1.799255</v>
      </c>
      <c r="AJ30" s="168">
        <v>1.9137</v>
      </c>
      <c r="AK30" s="168">
        <v>1.931222</v>
      </c>
      <c r="AL30" s="168">
        <v>2.1026560000000001</v>
      </c>
      <c r="AM30" s="168">
        <v>2.0068999999999999</v>
      </c>
      <c r="AN30" s="168">
        <v>1.972664</v>
      </c>
      <c r="AO30" s="168">
        <v>1.963819</v>
      </c>
      <c r="AP30" s="168">
        <v>1.9737389999999999</v>
      </c>
      <c r="AQ30" s="168">
        <v>2.037636</v>
      </c>
      <c r="AR30" s="168">
        <v>2.0857030000000001</v>
      </c>
      <c r="AS30" s="168">
        <v>2.1899069999999998</v>
      </c>
      <c r="AT30" s="168">
        <v>1.7966960000000001</v>
      </c>
      <c r="AU30" s="168">
        <v>1.907467</v>
      </c>
      <c r="AV30" s="168">
        <v>1.990748</v>
      </c>
      <c r="AW30" s="168">
        <v>1.9196489999999999</v>
      </c>
      <c r="AX30" s="168">
        <v>1.8092299999999999</v>
      </c>
      <c r="AY30" s="168">
        <v>1.922785</v>
      </c>
      <c r="AZ30" s="168">
        <v>2.0283820000000001</v>
      </c>
      <c r="BA30" s="168">
        <v>2.0188519999999999</v>
      </c>
      <c r="BB30" s="168">
        <v>2.037023</v>
      </c>
      <c r="BC30" s="168">
        <v>2.1083150000000002</v>
      </c>
      <c r="BD30" s="258">
        <v>2.1001660000000002</v>
      </c>
      <c r="BE30" s="258">
        <v>2.1223179999999999</v>
      </c>
      <c r="BF30" s="258">
        <v>2.1126239999999998</v>
      </c>
      <c r="BG30" s="258">
        <v>2.121432</v>
      </c>
      <c r="BH30" s="258">
        <v>2.128965</v>
      </c>
      <c r="BI30" s="258">
        <v>2.1199219999999999</v>
      </c>
      <c r="BJ30" s="258">
        <v>2.124485</v>
      </c>
      <c r="BK30" s="258">
        <v>2.1251470000000001</v>
      </c>
      <c r="BL30" s="258">
        <v>2.1280999999999999</v>
      </c>
      <c r="BM30" s="258">
        <v>2.1413769999999999</v>
      </c>
      <c r="BN30" s="258">
        <v>2.1271979999999999</v>
      </c>
      <c r="BO30" s="258">
        <v>2.1224639999999999</v>
      </c>
      <c r="BP30" s="258">
        <v>2.1299649999999999</v>
      </c>
      <c r="BQ30" s="258">
        <v>2.1329099999999999</v>
      </c>
      <c r="BR30" s="258">
        <v>2.1213000000000002</v>
      </c>
      <c r="BS30" s="258">
        <v>2.1404809999999999</v>
      </c>
      <c r="BT30" s="258">
        <v>2.1406239999999999</v>
      </c>
      <c r="BU30" s="258">
        <v>2.1570619999999998</v>
      </c>
      <c r="BV30" s="258">
        <v>2.152021</v>
      </c>
    </row>
    <row r="31" spans="1:74" x14ac:dyDescent="0.2">
      <c r="A31" s="474" t="s">
        <v>1026</v>
      </c>
      <c r="B31" s="475" t="s">
        <v>1028</v>
      </c>
      <c r="C31" s="168">
        <v>1.37205</v>
      </c>
      <c r="D31" s="168">
        <v>1.2367710000000001</v>
      </c>
      <c r="E31" s="168">
        <v>0.96346299999999996</v>
      </c>
      <c r="F31" s="168">
        <v>0.65685400000000005</v>
      </c>
      <c r="G31" s="168">
        <v>0.55778399999999995</v>
      </c>
      <c r="H31" s="168">
        <v>0.52547100000000002</v>
      </c>
      <c r="I31" s="168">
        <v>0.590978</v>
      </c>
      <c r="J31" s="168">
        <v>0.54067200000000004</v>
      </c>
      <c r="K31" s="168">
        <v>0.76108399999999998</v>
      </c>
      <c r="L31" s="168">
        <v>0.89455700000000005</v>
      </c>
      <c r="M31" s="168">
        <v>1.168509</v>
      </c>
      <c r="N31" s="168">
        <v>1.1717379999999999</v>
      </c>
      <c r="O31" s="168">
        <v>1.181208</v>
      </c>
      <c r="P31" s="168">
        <v>1.2566790000000001</v>
      </c>
      <c r="Q31" s="168">
        <v>0.99173999999999995</v>
      </c>
      <c r="R31" s="168">
        <v>0.66613299999999998</v>
      </c>
      <c r="S31" s="168">
        <v>0.62525600000000003</v>
      </c>
      <c r="T31" s="168">
        <v>0.43659399999999998</v>
      </c>
      <c r="U31" s="168">
        <v>0.47702</v>
      </c>
      <c r="V31" s="168">
        <v>0.59131500000000004</v>
      </c>
      <c r="W31" s="168">
        <v>0.75750200000000001</v>
      </c>
      <c r="X31" s="168">
        <v>0.82252899999999995</v>
      </c>
      <c r="Y31" s="168">
        <v>0.972414</v>
      </c>
      <c r="Z31" s="168">
        <v>1.121653</v>
      </c>
      <c r="AA31" s="168">
        <v>1.2706569999999999</v>
      </c>
      <c r="AB31" s="168">
        <v>1.1016159999999999</v>
      </c>
      <c r="AC31" s="168">
        <v>0.95728000000000002</v>
      </c>
      <c r="AD31" s="168">
        <v>0.61355700000000002</v>
      </c>
      <c r="AE31" s="168">
        <v>0.64565399999999995</v>
      </c>
      <c r="AF31" s="168">
        <v>0.58219699999999996</v>
      </c>
      <c r="AG31" s="168">
        <v>0.63052799999999998</v>
      </c>
      <c r="AH31" s="168">
        <v>0.60079000000000005</v>
      </c>
      <c r="AI31" s="168">
        <v>0.713032</v>
      </c>
      <c r="AJ31" s="168">
        <v>0.82515099999999997</v>
      </c>
      <c r="AK31" s="168">
        <v>0.87257700000000005</v>
      </c>
      <c r="AL31" s="168">
        <v>1.1409640000000001</v>
      </c>
      <c r="AM31" s="168">
        <v>1.3194300000000001</v>
      </c>
      <c r="AN31" s="168">
        <v>1.3610690000000001</v>
      </c>
      <c r="AO31" s="168">
        <v>0.81338600000000005</v>
      </c>
      <c r="AP31" s="168">
        <v>0.75663100000000005</v>
      </c>
      <c r="AQ31" s="168">
        <v>0.533447</v>
      </c>
      <c r="AR31" s="168">
        <v>0.52602000000000004</v>
      </c>
      <c r="AS31" s="168">
        <v>0.66316900000000001</v>
      </c>
      <c r="AT31" s="168">
        <v>0.63742100000000002</v>
      </c>
      <c r="AU31" s="168">
        <v>0.77310100000000004</v>
      </c>
      <c r="AV31" s="168">
        <v>0.74042399999999997</v>
      </c>
      <c r="AW31" s="168">
        <v>0.93153200000000003</v>
      </c>
      <c r="AX31" s="168">
        <v>1.0670660000000001</v>
      </c>
      <c r="AY31" s="168">
        <v>1.0955999999999999</v>
      </c>
      <c r="AZ31" s="168">
        <v>1.0471839999999999</v>
      </c>
      <c r="BA31" s="168">
        <v>0.80665399999999998</v>
      </c>
      <c r="BB31" s="168">
        <v>0.56393053332999998</v>
      </c>
      <c r="BC31" s="168">
        <v>0.41450646774</v>
      </c>
      <c r="BD31" s="258">
        <v>0.51718560000000002</v>
      </c>
      <c r="BE31" s="258">
        <v>0.62466279999999996</v>
      </c>
      <c r="BF31" s="258">
        <v>0.58622370000000001</v>
      </c>
      <c r="BG31" s="258">
        <v>0.74635280000000004</v>
      </c>
      <c r="BH31" s="258">
        <v>0.8290689</v>
      </c>
      <c r="BI31" s="258">
        <v>0.96518210000000004</v>
      </c>
      <c r="BJ31" s="258">
        <v>1.182806</v>
      </c>
      <c r="BK31" s="258">
        <v>1.2327539999999999</v>
      </c>
      <c r="BL31" s="258">
        <v>1.148398</v>
      </c>
      <c r="BM31" s="258">
        <v>0.9919924</v>
      </c>
      <c r="BN31" s="258">
        <v>0.79382330000000001</v>
      </c>
      <c r="BO31" s="258">
        <v>0.56977869999999997</v>
      </c>
      <c r="BP31" s="258">
        <v>0.49507770000000001</v>
      </c>
      <c r="BQ31" s="258">
        <v>0.66842420000000002</v>
      </c>
      <c r="BR31" s="258">
        <v>0.64995499999999995</v>
      </c>
      <c r="BS31" s="258">
        <v>0.78267509999999996</v>
      </c>
      <c r="BT31" s="258">
        <v>0.822098</v>
      </c>
      <c r="BU31" s="258">
        <v>0.94604779999999999</v>
      </c>
      <c r="BV31" s="258">
        <v>1.1774210000000001</v>
      </c>
    </row>
    <row r="32" spans="1:74" x14ac:dyDescent="0.2">
      <c r="A32" s="474" t="s">
        <v>1027</v>
      </c>
      <c r="B32" s="475" t="s">
        <v>1029</v>
      </c>
      <c r="C32" s="168">
        <v>0.31983899999999998</v>
      </c>
      <c r="D32" s="168">
        <v>0.299286</v>
      </c>
      <c r="E32" s="168">
        <v>0.26454800000000001</v>
      </c>
      <c r="F32" s="168">
        <v>0.28853299999999998</v>
      </c>
      <c r="G32" s="168">
        <v>0.302097</v>
      </c>
      <c r="H32" s="168">
        <v>0.31093300000000001</v>
      </c>
      <c r="I32" s="168">
        <v>0.29690299999999997</v>
      </c>
      <c r="J32" s="168">
        <v>0.29361300000000001</v>
      </c>
      <c r="K32" s="168">
        <v>0.28256700000000001</v>
      </c>
      <c r="L32" s="168">
        <v>0.316</v>
      </c>
      <c r="M32" s="168">
        <v>0.30123299999999997</v>
      </c>
      <c r="N32" s="168">
        <v>0.305871</v>
      </c>
      <c r="O32" s="168">
        <v>0.283613</v>
      </c>
      <c r="P32" s="168">
        <v>0.25779299999999999</v>
      </c>
      <c r="Q32" s="168">
        <v>0.25361299999999998</v>
      </c>
      <c r="R32" s="168">
        <v>0.28076699999999999</v>
      </c>
      <c r="S32" s="168">
        <v>0.27419399999999999</v>
      </c>
      <c r="T32" s="168">
        <v>0.26313300000000001</v>
      </c>
      <c r="U32" s="168">
        <v>0.27541900000000002</v>
      </c>
      <c r="V32" s="168">
        <v>0.25916099999999997</v>
      </c>
      <c r="W32" s="168">
        <v>0.28536699999999998</v>
      </c>
      <c r="X32" s="168">
        <v>0.29864499999999999</v>
      </c>
      <c r="Y32" s="168">
        <v>0.29993300000000001</v>
      </c>
      <c r="Z32" s="168">
        <v>0.29812899999999998</v>
      </c>
      <c r="AA32" s="168">
        <v>0.32264500000000002</v>
      </c>
      <c r="AB32" s="168">
        <v>0.26632099999999997</v>
      </c>
      <c r="AC32" s="168">
        <v>0.28154800000000002</v>
      </c>
      <c r="AD32" s="168">
        <v>0.31236700000000001</v>
      </c>
      <c r="AE32" s="168">
        <v>0.33790300000000001</v>
      </c>
      <c r="AF32" s="168">
        <v>0.31786700000000001</v>
      </c>
      <c r="AG32" s="168">
        <v>0.31119400000000003</v>
      </c>
      <c r="AH32" s="168">
        <v>0.31103199999999998</v>
      </c>
      <c r="AI32" s="168">
        <v>0.28570000000000001</v>
      </c>
      <c r="AJ32" s="168">
        <v>0.27645199999999998</v>
      </c>
      <c r="AK32" s="168">
        <v>0.31433299999999997</v>
      </c>
      <c r="AL32" s="168">
        <v>0.32351600000000003</v>
      </c>
      <c r="AM32" s="168">
        <v>0.29799999999999999</v>
      </c>
      <c r="AN32" s="168">
        <v>0.29410700000000001</v>
      </c>
      <c r="AO32" s="168">
        <v>0.29493599999999998</v>
      </c>
      <c r="AP32" s="168">
        <v>0.30170000000000002</v>
      </c>
      <c r="AQ32" s="168">
        <v>0.29993599999999998</v>
      </c>
      <c r="AR32" s="168">
        <v>0.28136699999999998</v>
      </c>
      <c r="AS32" s="168">
        <v>0.29064499999999999</v>
      </c>
      <c r="AT32" s="168">
        <v>0.28135500000000002</v>
      </c>
      <c r="AU32" s="168">
        <v>0.26066699999999998</v>
      </c>
      <c r="AV32" s="168">
        <v>0.231548</v>
      </c>
      <c r="AW32" s="168">
        <v>0.2404</v>
      </c>
      <c r="AX32" s="168">
        <v>0.23741899999999999</v>
      </c>
      <c r="AY32" s="168">
        <v>0.26106499999999999</v>
      </c>
      <c r="AZ32" s="168">
        <v>0.244893</v>
      </c>
      <c r="BA32" s="168">
        <v>0.251774</v>
      </c>
      <c r="BB32" s="168">
        <v>0.29480279999999998</v>
      </c>
      <c r="BC32" s="168">
        <v>0.29934509999999998</v>
      </c>
      <c r="BD32" s="258">
        <v>0.3018941</v>
      </c>
      <c r="BE32" s="258">
        <v>0.29741329999999999</v>
      </c>
      <c r="BF32" s="258">
        <v>0.29302030000000001</v>
      </c>
      <c r="BG32" s="258">
        <v>0.29167280000000001</v>
      </c>
      <c r="BH32" s="258">
        <v>0.27852830000000001</v>
      </c>
      <c r="BI32" s="258">
        <v>0.2913249</v>
      </c>
      <c r="BJ32" s="258">
        <v>0.30475249999999998</v>
      </c>
      <c r="BK32" s="258">
        <v>0.30229620000000001</v>
      </c>
      <c r="BL32" s="258">
        <v>0.29209299999999999</v>
      </c>
      <c r="BM32" s="258">
        <v>0.3034232</v>
      </c>
      <c r="BN32" s="258">
        <v>0.2962342</v>
      </c>
      <c r="BO32" s="258">
        <v>0.29752849999999997</v>
      </c>
      <c r="BP32" s="258">
        <v>0.30280069999999998</v>
      </c>
      <c r="BQ32" s="258">
        <v>0.29303960000000001</v>
      </c>
      <c r="BR32" s="258">
        <v>0.29152349999999999</v>
      </c>
      <c r="BS32" s="258">
        <v>0.28889819999999999</v>
      </c>
      <c r="BT32" s="258">
        <v>0.2770455</v>
      </c>
      <c r="BU32" s="258">
        <v>0.28973739999999998</v>
      </c>
      <c r="BV32" s="258">
        <v>0.3062589</v>
      </c>
    </row>
    <row r="33" spans="1:77" x14ac:dyDescent="0.2">
      <c r="A33" s="474" t="s">
        <v>932</v>
      </c>
      <c r="B33" s="475" t="s">
        <v>924</v>
      </c>
      <c r="C33" s="168">
        <v>0.19319500000000001</v>
      </c>
      <c r="D33" s="168">
        <v>0.20058500000000001</v>
      </c>
      <c r="E33" s="168">
        <v>0.183923</v>
      </c>
      <c r="F33" s="168">
        <v>0.17014599999999999</v>
      </c>
      <c r="G33" s="168">
        <v>0.211337</v>
      </c>
      <c r="H33" s="168">
        <v>0.270314</v>
      </c>
      <c r="I33" s="168">
        <v>0.31732900000000003</v>
      </c>
      <c r="J33" s="168">
        <v>0.31253199999999998</v>
      </c>
      <c r="K33" s="168">
        <v>0.27511999999999998</v>
      </c>
      <c r="L33" s="168">
        <v>0.30717699999999998</v>
      </c>
      <c r="M33" s="168">
        <v>0.21546699999999999</v>
      </c>
      <c r="N33" s="168">
        <v>0.19259200000000001</v>
      </c>
      <c r="O33" s="168">
        <v>0.18984799999999999</v>
      </c>
      <c r="P33" s="168">
        <v>9.0157000000000001E-2</v>
      </c>
      <c r="Q33" s="168">
        <v>0.22947699999999999</v>
      </c>
      <c r="R33" s="168">
        <v>0.16306599999999999</v>
      </c>
      <c r="S33" s="168">
        <v>0.225048</v>
      </c>
      <c r="T33" s="168">
        <v>0.202623</v>
      </c>
      <c r="U33" s="168">
        <v>0.17632100000000001</v>
      </c>
      <c r="V33" s="168">
        <v>0.21072399999999999</v>
      </c>
      <c r="W33" s="168">
        <v>0.19212699999999999</v>
      </c>
      <c r="X33" s="168">
        <v>0.22239800000000001</v>
      </c>
      <c r="Y33" s="168">
        <v>0.24429300000000001</v>
      </c>
      <c r="Z33" s="168">
        <v>0.23563100000000001</v>
      </c>
      <c r="AA33" s="168">
        <v>0.245423</v>
      </c>
      <c r="AB33" s="168">
        <v>0.17302400000000001</v>
      </c>
      <c r="AC33" s="168">
        <v>0.22633400000000001</v>
      </c>
      <c r="AD33" s="168">
        <v>0.21444199999999999</v>
      </c>
      <c r="AE33" s="168">
        <v>0.31209900000000002</v>
      </c>
      <c r="AF33" s="168">
        <v>0.33402700000000002</v>
      </c>
      <c r="AG33" s="168">
        <v>0.26347900000000002</v>
      </c>
      <c r="AH33" s="168">
        <v>0.26367699999999999</v>
      </c>
      <c r="AI33" s="168">
        <v>0.24637700000000001</v>
      </c>
      <c r="AJ33" s="168">
        <v>0.17616499999999999</v>
      </c>
      <c r="AK33" s="168">
        <v>0.18772800000000001</v>
      </c>
      <c r="AL33" s="168">
        <v>0.24182000000000001</v>
      </c>
      <c r="AM33" s="168">
        <v>0.28879100000000002</v>
      </c>
      <c r="AN33" s="168">
        <v>0.12690100000000001</v>
      </c>
      <c r="AO33" s="168">
        <v>0.26841999999999999</v>
      </c>
      <c r="AP33" s="168">
        <v>0.23455500000000001</v>
      </c>
      <c r="AQ33" s="168">
        <v>0.242726</v>
      </c>
      <c r="AR33" s="168">
        <v>0.29908400000000002</v>
      </c>
      <c r="AS33" s="168">
        <v>0.297738</v>
      </c>
      <c r="AT33" s="168">
        <v>0.31287300000000001</v>
      </c>
      <c r="AU33" s="168">
        <v>0.24469199999999999</v>
      </c>
      <c r="AV33" s="168">
        <v>0.22453699999999999</v>
      </c>
      <c r="AW33" s="168">
        <v>0.23347999999999999</v>
      </c>
      <c r="AX33" s="168">
        <v>0.15036099999999999</v>
      </c>
      <c r="AY33" s="168">
        <v>0.19992299999999999</v>
      </c>
      <c r="AZ33" s="168">
        <v>8.9072999999999999E-2</v>
      </c>
      <c r="BA33" s="168">
        <v>0.23135900000000001</v>
      </c>
      <c r="BB33" s="168">
        <v>0.20764740000000001</v>
      </c>
      <c r="BC33" s="168">
        <v>0.27169320000000002</v>
      </c>
      <c r="BD33" s="258">
        <v>0.2910316</v>
      </c>
      <c r="BE33" s="258">
        <v>0.2651984</v>
      </c>
      <c r="BF33" s="258">
        <v>0.2529516</v>
      </c>
      <c r="BG33" s="258">
        <v>0.23065330000000001</v>
      </c>
      <c r="BH33" s="258">
        <v>0.22194530000000001</v>
      </c>
      <c r="BI33" s="258">
        <v>0.21031359999999999</v>
      </c>
      <c r="BJ33" s="258">
        <v>0.20358229999999999</v>
      </c>
      <c r="BK33" s="258">
        <v>0.25023390000000001</v>
      </c>
      <c r="BL33" s="258">
        <v>0.19732769999999999</v>
      </c>
      <c r="BM33" s="258">
        <v>0.1876632</v>
      </c>
      <c r="BN33" s="258">
        <v>0.2134916</v>
      </c>
      <c r="BO33" s="258">
        <v>0.2456855</v>
      </c>
      <c r="BP33" s="258">
        <v>0.2821515</v>
      </c>
      <c r="BQ33" s="258">
        <v>0.28121220000000002</v>
      </c>
      <c r="BR33" s="258">
        <v>0.26976689999999998</v>
      </c>
      <c r="BS33" s="258">
        <v>0.2371799</v>
      </c>
      <c r="BT33" s="258">
        <v>0.2265131</v>
      </c>
      <c r="BU33" s="258">
        <v>0.21264569999999999</v>
      </c>
      <c r="BV33" s="258">
        <v>0.20401720000000001</v>
      </c>
    </row>
    <row r="34" spans="1:77" x14ac:dyDescent="0.2">
      <c r="A34" s="474" t="s">
        <v>720</v>
      </c>
      <c r="B34" s="475" t="s">
        <v>925</v>
      </c>
      <c r="C34" s="168">
        <v>0.22035399999999999</v>
      </c>
      <c r="D34" s="168">
        <v>0.19647000000000001</v>
      </c>
      <c r="E34" s="168">
        <v>0.16471</v>
      </c>
      <c r="F34" s="168">
        <v>0.179367</v>
      </c>
      <c r="G34" s="168">
        <v>0.18559400000000001</v>
      </c>
      <c r="H34" s="168">
        <v>0.22506000000000001</v>
      </c>
      <c r="I34" s="168">
        <v>0.23230799999999999</v>
      </c>
      <c r="J34" s="168">
        <v>0.248941</v>
      </c>
      <c r="K34" s="168">
        <v>0.21968799999999999</v>
      </c>
      <c r="L34" s="168">
        <v>0.162911</v>
      </c>
      <c r="M34" s="168">
        <v>0.13528999999999999</v>
      </c>
      <c r="N34" s="168">
        <v>0.19972300000000001</v>
      </c>
      <c r="O34" s="168">
        <v>7.6053999999999997E-2</v>
      </c>
      <c r="P34" s="168">
        <v>-2.0110000000000002E-3</v>
      </c>
      <c r="Q34" s="168">
        <v>0.179116</v>
      </c>
      <c r="R34" s="168">
        <v>1.8319999999999999E-2</v>
      </c>
      <c r="S34" s="168">
        <v>0.129911</v>
      </c>
      <c r="T34" s="168">
        <v>0.23560600000000001</v>
      </c>
      <c r="U34" s="168">
        <v>0.23191999999999999</v>
      </c>
      <c r="V34" s="168">
        <v>0.26128000000000001</v>
      </c>
      <c r="W34" s="168">
        <v>0.29384700000000002</v>
      </c>
      <c r="X34" s="168">
        <v>0.32323400000000002</v>
      </c>
      <c r="Y34" s="168">
        <v>0.30577599999999999</v>
      </c>
      <c r="Z34" s="168">
        <v>0.43863999999999997</v>
      </c>
      <c r="AA34" s="168">
        <v>0.36842200000000003</v>
      </c>
      <c r="AB34" s="168">
        <v>0.178706</v>
      </c>
      <c r="AC34" s="168">
        <v>0.21998799999999999</v>
      </c>
      <c r="AD34" s="168">
        <v>0.24957099999999999</v>
      </c>
      <c r="AE34" s="168">
        <v>0.203349</v>
      </c>
      <c r="AF34" s="168">
        <v>0.28038299999999999</v>
      </c>
      <c r="AG34" s="168">
        <v>0.291597</v>
      </c>
      <c r="AH34" s="168">
        <v>0.33883400000000002</v>
      </c>
      <c r="AI34" s="168">
        <v>0.278109</v>
      </c>
      <c r="AJ34" s="168">
        <v>0.22068499999999999</v>
      </c>
      <c r="AK34" s="168">
        <v>0.237375</v>
      </c>
      <c r="AL34" s="168">
        <v>0.21588499999999999</v>
      </c>
      <c r="AM34" s="168">
        <v>0.16797799999999999</v>
      </c>
      <c r="AN34" s="168">
        <v>0.246915</v>
      </c>
      <c r="AO34" s="168">
        <v>0.21266199999999999</v>
      </c>
      <c r="AP34" s="168">
        <v>0.24971199999999999</v>
      </c>
      <c r="AQ34" s="168">
        <v>0.18267900000000001</v>
      </c>
      <c r="AR34" s="168">
        <v>0.297736</v>
      </c>
      <c r="AS34" s="168">
        <v>0.22986500000000001</v>
      </c>
      <c r="AT34" s="168">
        <v>0.28054699999999999</v>
      </c>
      <c r="AU34" s="168">
        <v>0.25855499999999998</v>
      </c>
      <c r="AV34" s="168">
        <v>0.41385</v>
      </c>
      <c r="AW34" s="168">
        <v>0.27918799999999999</v>
      </c>
      <c r="AX34" s="168">
        <v>0.25059599999999999</v>
      </c>
      <c r="AY34" s="168">
        <v>0.30940800000000002</v>
      </c>
      <c r="AZ34" s="168">
        <v>0.25023699999999999</v>
      </c>
      <c r="BA34" s="168">
        <v>0.27901500000000001</v>
      </c>
      <c r="BB34" s="168">
        <v>0.19218550000000001</v>
      </c>
      <c r="BC34" s="168">
        <v>0.19183059999999999</v>
      </c>
      <c r="BD34" s="258">
        <v>0.19926269999999999</v>
      </c>
      <c r="BE34" s="258">
        <v>0.1991096</v>
      </c>
      <c r="BF34" s="258">
        <v>0.2195674</v>
      </c>
      <c r="BG34" s="258">
        <v>0.2236282</v>
      </c>
      <c r="BH34" s="258">
        <v>0.23094719999999999</v>
      </c>
      <c r="BI34" s="258">
        <v>0.22738050000000001</v>
      </c>
      <c r="BJ34" s="258">
        <v>0.22767999999999999</v>
      </c>
      <c r="BK34" s="258">
        <v>0.23808099999999999</v>
      </c>
      <c r="BL34" s="258">
        <v>0.21439150000000001</v>
      </c>
      <c r="BM34" s="258">
        <v>0.20337939999999999</v>
      </c>
      <c r="BN34" s="258">
        <v>0.19140879999999999</v>
      </c>
      <c r="BO34" s="258">
        <v>0.20813110000000001</v>
      </c>
      <c r="BP34" s="258">
        <v>0.22892109999999999</v>
      </c>
      <c r="BQ34" s="258">
        <v>0.23860039999999999</v>
      </c>
      <c r="BR34" s="258">
        <v>0.26032329999999998</v>
      </c>
      <c r="BS34" s="258">
        <v>0.26392840000000001</v>
      </c>
      <c r="BT34" s="258">
        <v>0.26815610000000001</v>
      </c>
      <c r="BU34" s="258">
        <v>0.26106109999999999</v>
      </c>
      <c r="BV34" s="258">
        <v>0.24836639999999999</v>
      </c>
    </row>
    <row r="35" spans="1:77" x14ac:dyDescent="0.2">
      <c r="A35" s="474"/>
      <c r="B35" s="475"/>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293"/>
      <c r="BE35" s="293"/>
      <c r="BF35" s="293"/>
      <c r="BG35" s="293"/>
      <c r="BH35" s="293"/>
      <c r="BI35" s="293"/>
      <c r="BJ35" s="293"/>
      <c r="BK35" s="293"/>
      <c r="BL35" s="293"/>
      <c r="BM35" s="293"/>
      <c r="BN35" s="293"/>
      <c r="BO35" s="293"/>
      <c r="BP35" s="293"/>
      <c r="BQ35" s="293"/>
      <c r="BR35" s="293"/>
      <c r="BS35" s="293"/>
      <c r="BT35" s="293"/>
      <c r="BU35" s="293"/>
      <c r="BV35" s="293"/>
    </row>
    <row r="36" spans="1:77" x14ac:dyDescent="0.2">
      <c r="A36" s="474"/>
      <c r="B36" s="122" t="s">
        <v>933</v>
      </c>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126"/>
      <c r="BC36" s="126"/>
      <c r="BD36" s="293"/>
      <c r="BE36" s="293"/>
      <c r="BF36" s="293"/>
      <c r="BG36" s="293"/>
      <c r="BH36" s="293"/>
      <c r="BI36" s="293"/>
      <c r="BJ36" s="539"/>
      <c r="BK36" s="539"/>
      <c r="BL36" s="539"/>
      <c r="BM36" s="539"/>
      <c r="BN36" s="539"/>
      <c r="BO36" s="539"/>
      <c r="BP36" s="539"/>
      <c r="BQ36" s="539"/>
      <c r="BR36" s="539"/>
      <c r="BS36" s="539"/>
      <c r="BT36" s="539"/>
      <c r="BU36" s="539"/>
      <c r="BV36" s="539"/>
    </row>
    <row r="37" spans="1:77" x14ac:dyDescent="0.2">
      <c r="A37" s="474" t="s">
        <v>934</v>
      </c>
      <c r="B37" s="475" t="s">
        <v>921</v>
      </c>
      <c r="C37" s="586">
        <v>47.609000000000002</v>
      </c>
      <c r="D37" s="586">
        <v>48.271999999999998</v>
      </c>
      <c r="E37" s="586">
        <v>51.441000000000003</v>
      </c>
      <c r="F37" s="586">
        <v>52.692</v>
      </c>
      <c r="G37" s="586">
        <v>56.371000000000002</v>
      </c>
      <c r="H37" s="586">
        <v>60.57</v>
      </c>
      <c r="I37" s="586">
        <v>57.908000000000001</v>
      </c>
      <c r="J37" s="586">
        <v>55.250999999999998</v>
      </c>
      <c r="K37" s="586">
        <v>57.381999999999998</v>
      </c>
      <c r="L37" s="586">
        <v>59.631</v>
      </c>
      <c r="M37" s="586">
        <v>59.642000000000003</v>
      </c>
      <c r="N37" s="586">
        <v>57.286000000000001</v>
      </c>
      <c r="O37" s="586">
        <v>54.991999999999997</v>
      </c>
      <c r="P37" s="586">
        <v>52.578000000000003</v>
      </c>
      <c r="Q37" s="586">
        <v>52.061</v>
      </c>
      <c r="R37" s="586">
        <v>50.491999999999997</v>
      </c>
      <c r="S37" s="586">
        <v>48.814999999999998</v>
      </c>
      <c r="T37" s="586">
        <v>52.451000000000001</v>
      </c>
      <c r="U37" s="586">
        <v>54.76</v>
      </c>
      <c r="V37" s="586">
        <v>60.889000000000003</v>
      </c>
      <c r="W37" s="586">
        <v>72.171999999999997</v>
      </c>
      <c r="X37" s="586">
        <v>78.257000000000005</v>
      </c>
      <c r="Y37" s="586">
        <v>76.734999999999999</v>
      </c>
      <c r="Z37" s="586">
        <v>69.561999999999998</v>
      </c>
      <c r="AA37" s="586">
        <v>68.323999999999998</v>
      </c>
      <c r="AB37" s="586">
        <v>69.248000000000005</v>
      </c>
      <c r="AC37" s="586">
        <v>73.39</v>
      </c>
      <c r="AD37" s="586">
        <v>74.856999999999999</v>
      </c>
      <c r="AE37" s="586">
        <v>72.147999999999996</v>
      </c>
      <c r="AF37" s="586">
        <v>70.045000000000002</v>
      </c>
      <c r="AG37" s="586">
        <v>71.266999999999996</v>
      </c>
      <c r="AH37" s="586">
        <v>68.629000000000005</v>
      </c>
      <c r="AI37" s="586">
        <v>69.63</v>
      </c>
      <c r="AJ37" s="586">
        <v>69.197000000000003</v>
      </c>
      <c r="AK37" s="586">
        <v>69.98</v>
      </c>
      <c r="AL37" s="586">
        <v>63.204000000000001</v>
      </c>
      <c r="AM37" s="586">
        <v>54.558</v>
      </c>
      <c r="AN37" s="586">
        <v>49.018999999999998</v>
      </c>
      <c r="AO37" s="586">
        <v>49.643000000000001</v>
      </c>
      <c r="AP37" s="586">
        <v>51.317999999999998</v>
      </c>
      <c r="AQ37" s="586">
        <v>53.741999999999997</v>
      </c>
      <c r="AR37" s="586">
        <v>49.866</v>
      </c>
      <c r="AS37" s="586">
        <v>47.51</v>
      </c>
      <c r="AT37" s="586">
        <v>50.063000000000002</v>
      </c>
      <c r="AU37" s="586">
        <v>52.158999999999999</v>
      </c>
      <c r="AV37" s="586">
        <v>52.712000000000003</v>
      </c>
      <c r="AW37" s="586">
        <v>56.796999999999997</v>
      </c>
      <c r="AX37" s="586">
        <v>53.545999999999999</v>
      </c>
      <c r="AY37" s="586">
        <v>52.518000000000001</v>
      </c>
      <c r="AZ37" s="586">
        <v>52.140999999999998</v>
      </c>
      <c r="BA37" s="586">
        <v>54.298999999999999</v>
      </c>
      <c r="BB37" s="586">
        <v>56.145484539000002</v>
      </c>
      <c r="BC37" s="586">
        <v>56.617341201999999</v>
      </c>
      <c r="BD37" s="587">
        <v>57.206139999999998</v>
      </c>
      <c r="BE37" s="587">
        <v>57.490519999999997</v>
      </c>
      <c r="BF37" s="587">
        <v>57.826180000000001</v>
      </c>
      <c r="BG37" s="587">
        <v>58.37838</v>
      </c>
      <c r="BH37" s="587">
        <v>59.049100000000003</v>
      </c>
      <c r="BI37" s="587">
        <v>59.857280000000003</v>
      </c>
      <c r="BJ37" s="587">
        <v>60.129899999999999</v>
      </c>
      <c r="BK37" s="587">
        <v>56.817799999999998</v>
      </c>
      <c r="BL37" s="587">
        <v>56.207090000000001</v>
      </c>
      <c r="BM37" s="587">
        <v>56.034579999999998</v>
      </c>
      <c r="BN37" s="587">
        <v>56.450499999999998</v>
      </c>
      <c r="BO37" s="587">
        <v>57.002600000000001</v>
      </c>
      <c r="BP37" s="587">
        <v>57.272649999999999</v>
      </c>
      <c r="BQ37" s="587">
        <v>57.860469999999999</v>
      </c>
      <c r="BR37" s="587">
        <v>59.247030000000002</v>
      </c>
      <c r="BS37" s="587">
        <v>59.55151</v>
      </c>
      <c r="BT37" s="587">
        <v>59.511519999999997</v>
      </c>
      <c r="BU37" s="587">
        <v>59.177660000000003</v>
      </c>
      <c r="BV37" s="587">
        <v>58.324950000000001</v>
      </c>
    </row>
    <row r="38" spans="1:77" x14ac:dyDescent="0.2">
      <c r="A38" s="474" t="s">
        <v>1030</v>
      </c>
      <c r="B38" s="475" t="s">
        <v>1028</v>
      </c>
      <c r="C38" s="586">
        <v>51.201999999999998</v>
      </c>
      <c r="D38" s="586">
        <v>45.695</v>
      </c>
      <c r="E38" s="586">
        <v>48.929000000000002</v>
      </c>
      <c r="F38" s="586">
        <v>53.39</v>
      </c>
      <c r="G38" s="586">
        <v>63.350999999999999</v>
      </c>
      <c r="H38" s="586">
        <v>71.697999999999993</v>
      </c>
      <c r="I38" s="586">
        <v>77.807000000000002</v>
      </c>
      <c r="J38" s="586">
        <v>91.090999999999994</v>
      </c>
      <c r="K38" s="586">
        <v>95.593999999999994</v>
      </c>
      <c r="L38" s="586">
        <v>94.674999999999997</v>
      </c>
      <c r="M38" s="586">
        <v>88.093999999999994</v>
      </c>
      <c r="N38" s="586">
        <v>79.656000000000006</v>
      </c>
      <c r="O38" s="586">
        <v>74.251000000000005</v>
      </c>
      <c r="P38" s="586">
        <v>64.100999999999999</v>
      </c>
      <c r="Q38" s="586">
        <v>60.81</v>
      </c>
      <c r="R38" s="586">
        <v>62.905000000000001</v>
      </c>
      <c r="S38" s="586">
        <v>68.11</v>
      </c>
      <c r="T38" s="586">
        <v>75.802999999999997</v>
      </c>
      <c r="U38" s="586">
        <v>85.442999999999998</v>
      </c>
      <c r="V38" s="586">
        <v>95.254999999999995</v>
      </c>
      <c r="W38" s="586">
        <v>100.31399999999999</v>
      </c>
      <c r="X38" s="586">
        <v>94.662000000000006</v>
      </c>
      <c r="Y38" s="586">
        <v>89.388000000000005</v>
      </c>
      <c r="Z38" s="586">
        <v>69.855999999999995</v>
      </c>
      <c r="AA38" s="586">
        <v>55.161999999999999</v>
      </c>
      <c r="AB38" s="586">
        <v>43.53</v>
      </c>
      <c r="AC38" s="586">
        <v>41.76</v>
      </c>
      <c r="AD38" s="586">
        <v>44.929000000000002</v>
      </c>
      <c r="AE38" s="586">
        <v>52.235999999999997</v>
      </c>
      <c r="AF38" s="586">
        <v>56.796999999999997</v>
      </c>
      <c r="AG38" s="586">
        <v>64.325000000000003</v>
      </c>
      <c r="AH38" s="586">
        <v>69.62</v>
      </c>
      <c r="AI38" s="586">
        <v>72.183000000000007</v>
      </c>
      <c r="AJ38" s="586">
        <v>76.218000000000004</v>
      </c>
      <c r="AK38" s="586">
        <v>72.134</v>
      </c>
      <c r="AL38" s="586">
        <v>63.857999999999997</v>
      </c>
      <c r="AM38" s="586">
        <v>48.375</v>
      </c>
      <c r="AN38" s="586">
        <v>37.146000000000001</v>
      </c>
      <c r="AO38" s="586">
        <v>36.258000000000003</v>
      </c>
      <c r="AP38" s="586">
        <v>40.198</v>
      </c>
      <c r="AQ38" s="586">
        <v>49.658000000000001</v>
      </c>
      <c r="AR38" s="586">
        <v>54.11</v>
      </c>
      <c r="AS38" s="586">
        <v>64.141000000000005</v>
      </c>
      <c r="AT38" s="586">
        <v>72.718000000000004</v>
      </c>
      <c r="AU38" s="586">
        <v>81.89</v>
      </c>
      <c r="AV38" s="586">
        <v>86.625</v>
      </c>
      <c r="AW38" s="586">
        <v>87.611999999999995</v>
      </c>
      <c r="AX38" s="586">
        <v>76.578000000000003</v>
      </c>
      <c r="AY38" s="586">
        <v>68.626999999999995</v>
      </c>
      <c r="AZ38" s="586">
        <v>60.61</v>
      </c>
      <c r="BA38" s="586">
        <v>55.831000000000003</v>
      </c>
      <c r="BB38" s="586">
        <v>60.180159699999997</v>
      </c>
      <c r="BC38" s="586">
        <v>70.581465468000005</v>
      </c>
      <c r="BD38" s="587">
        <v>77.729820000000004</v>
      </c>
      <c r="BE38" s="587">
        <v>85.283330000000007</v>
      </c>
      <c r="BF38" s="587">
        <v>93.287940000000006</v>
      </c>
      <c r="BG38" s="587">
        <v>96.400379999999998</v>
      </c>
      <c r="BH38" s="587">
        <v>95.905569999999997</v>
      </c>
      <c r="BI38" s="587">
        <v>91.770079999999993</v>
      </c>
      <c r="BJ38" s="587">
        <v>81.044839999999994</v>
      </c>
      <c r="BK38" s="587">
        <v>67.516369999999995</v>
      </c>
      <c r="BL38" s="587">
        <v>57.837479999999999</v>
      </c>
      <c r="BM38" s="587">
        <v>54.360529999999997</v>
      </c>
      <c r="BN38" s="587">
        <v>56.200389999999999</v>
      </c>
      <c r="BO38" s="587">
        <v>63.584650000000003</v>
      </c>
      <c r="BP38" s="587">
        <v>72.353870000000001</v>
      </c>
      <c r="BQ38" s="587">
        <v>77.42501</v>
      </c>
      <c r="BR38" s="587">
        <v>85.861859999999993</v>
      </c>
      <c r="BS38" s="587">
        <v>89.62912</v>
      </c>
      <c r="BT38" s="587">
        <v>89.78237</v>
      </c>
      <c r="BU38" s="587">
        <v>86.276009999999999</v>
      </c>
      <c r="BV38" s="587">
        <v>76.010549999999995</v>
      </c>
    </row>
    <row r="39" spans="1:77" x14ac:dyDescent="0.2">
      <c r="A39" s="474" t="s">
        <v>1031</v>
      </c>
      <c r="B39" s="475" t="s">
        <v>1264</v>
      </c>
      <c r="C39" s="586">
        <v>1.4019999999999999</v>
      </c>
      <c r="D39" s="586">
        <v>1.4690000000000001</v>
      </c>
      <c r="E39" s="586">
        <v>1.6970000000000001</v>
      </c>
      <c r="F39" s="586">
        <v>1.746</v>
      </c>
      <c r="G39" s="586">
        <v>1.8069999999999999</v>
      </c>
      <c r="H39" s="586">
        <v>1.7729999999999999</v>
      </c>
      <c r="I39" s="586">
        <v>1.9410000000000001</v>
      </c>
      <c r="J39" s="586">
        <v>2.181</v>
      </c>
      <c r="K39" s="586">
        <v>2.6589999999999998</v>
      </c>
      <c r="L39" s="586">
        <v>2.0499999999999998</v>
      </c>
      <c r="M39" s="586">
        <v>2.0089999999999999</v>
      </c>
      <c r="N39" s="586">
        <v>1.673</v>
      </c>
      <c r="O39" s="586">
        <v>1.6240000000000001</v>
      </c>
      <c r="P39" s="586">
        <v>1.2969999999999999</v>
      </c>
      <c r="Q39" s="586">
        <v>1.52</v>
      </c>
      <c r="R39" s="586">
        <v>1.4339999999999999</v>
      </c>
      <c r="S39" s="586">
        <v>1.371</v>
      </c>
      <c r="T39" s="586">
        <v>1.514</v>
      </c>
      <c r="U39" s="586">
        <v>1.405</v>
      </c>
      <c r="V39" s="586">
        <v>1.591</v>
      </c>
      <c r="W39" s="586">
        <v>1.516</v>
      </c>
      <c r="X39" s="586">
        <v>1.367</v>
      </c>
      <c r="Y39" s="586">
        <v>1.2689999999999999</v>
      </c>
      <c r="Z39" s="586">
        <v>1.4870000000000001</v>
      </c>
      <c r="AA39" s="586">
        <v>1.153</v>
      </c>
      <c r="AB39" s="586">
        <v>0.99399999999999999</v>
      </c>
      <c r="AC39" s="586">
        <v>1.0549999999999999</v>
      </c>
      <c r="AD39" s="586">
        <v>1.079</v>
      </c>
      <c r="AE39" s="586">
        <v>1.095</v>
      </c>
      <c r="AF39" s="586">
        <v>1.1739999999999999</v>
      </c>
      <c r="AG39" s="586">
        <v>1.21</v>
      </c>
      <c r="AH39" s="586">
        <v>1.127</v>
      </c>
      <c r="AI39" s="586">
        <v>1.304</v>
      </c>
      <c r="AJ39" s="586">
        <v>1.41</v>
      </c>
      <c r="AK39" s="586">
        <v>1.522</v>
      </c>
      <c r="AL39" s="586">
        <v>1.3779999999999999</v>
      </c>
      <c r="AM39" s="586">
        <v>1.19</v>
      </c>
      <c r="AN39" s="586">
        <v>1.163</v>
      </c>
      <c r="AO39" s="586">
        <v>1.044</v>
      </c>
      <c r="AP39" s="586">
        <v>0.97799999999999998</v>
      </c>
      <c r="AQ39" s="586">
        <v>1.103</v>
      </c>
      <c r="AR39" s="586">
        <v>1.2170000000000001</v>
      </c>
      <c r="AS39" s="586">
        <v>1.218</v>
      </c>
      <c r="AT39" s="586">
        <v>1.077</v>
      </c>
      <c r="AU39" s="586">
        <v>1.069</v>
      </c>
      <c r="AV39" s="586">
        <v>1.014</v>
      </c>
      <c r="AW39" s="586">
        <v>1.1499999999999999</v>
      </c>
      <c r="AX39" s="586">
        <v>1.3140000000000001</v>
      </c>
      <c r="AY39" s="586">
        <v>0.94799999999999995</v>
      </c>
      <c r="AZ39" s="586">
        <v>0.82299999999999995</v>
      </c>
      <c r="BA39" s="586">
        <v>1.1319999999999999</v>
      </c>
      <c r="BB39" s="586">
        <v>1.2238403</v>
      </c>
      <c r="BC39" s="586">
        <v>1.4285068999999999</v>
      </c>
      <c r="BD39" s="587">
        <v>1.4865269999999999</v>
      </c>
      <c r="BE39" s="587">
        <v>1.71411</v>
      </c>
      <c r="BF39" s="587">
        <v>1.9058139999999999</v>
      </c>
      <c r="BG39" s="587">
        <v>1.7543439999999999</v>
      </c>
      <c r="BH39" s="587">
        <v>1.865947</v>
      </c>
      <c r="BI39" s="587">
        <v>1.806654</v>
      </c>
      <c r="BJ39" s="587">
        <v>1.6690309999999999</v>
      </c>
      <c r="BK39" s="587">
        <v>1.4500189999999999</v>
      </c>
      <c r="BL39" s="587">
        <v>1.461479</v>
      </c>
      <c r="BM39" s="587">
        <v>1.5046310000000001</v>
      </c>
      <c r="BN39" s="587">
        <v>1.546924</v>
      </c>
      <c r="BO39" s="587">
        <v>1.706771</v>
      </c>
      <c r="BP39" s="587">
        <v>1.7359420000000001</v>
      </c>
      <c r="BQ39" s="587">
        <v>1.936429</v>
      </c>
      <c r="BR39" s="587">
        <v>2.0958899999999998</v>
      </c>
      <c r="BS39" s="587">
        <v>1.913942</v>
      </c>
      <c r="BT39" s="587">
        <v>1.9911300000000001</v>
      </c>
      <c r="BU39" s="587">
        <v>1.915063</v>
      </c>
      <c r="BV39" s="587">
        <v>1.7653289999999999</v>
      </c>
    </row>
    <row r="40" spans="1:77" x14ac:dyDescent="0.2">
      <c r="A40" s="474" t="s">
        <v>935</v>
      </c>
      <c r="B40" s="475" t="s">
        <v>924</v>
      </c>
      <c r="C40" s="586">
        <v>39.506</v>
      </c>
      <c r="D40" s="586">
        <v>36.786000000000001</v>
      </c>
      <c r="E40" s="586">
        <v>39.841000000000001</v>
      </c>
      <c r="F40" s="586">
        <v>48.649000000000001</v>
      </c>
      <c r="G40" s="586">
        <v>61.228999999999999</v>
      </c>
      <c r="H40" s="586">
        <v>70.718000000000004</v>
      </c>
      <c r="I40" s="586">
        <v>80.313000000000002</v>
      </c>
      <c r="J40" s="586">
        <v>86.619</v>
      </c>
      <c r="K40" s="586">
        <v>85.869</v>
      </c>
      <c r="L40" s="586">
        <v>75.340999999999994</v>
      </c>
      <c r="M40" s="586">
        <v>61.542999999999999</v>
      </c>
      <c r="N40" s="586">
        <v>52.180999999999997</v>
      </c>
      <c r="O40" s="586">
        <v>44.006999999999998</v>
      </c>
      <c r="P40" s="586">
        <v>40.031999999999996</v>
      </c>
      <c r="Q40" s="586">
        <v>44.143000000000001</v>
      </c>
      <c r="R40" s="586">
        <v>54.813000000000002</v>
      </c>
      <c r="S40" s="586">
        <v>60.531999999999996</v>
      </c>
      <c r="T40" s="586">
        <v>69.938000000000002</v>
      </c>
      <c r="U40" s="586">
        <v>78.043999999999997</v>
      </c>
      <c r="V40" s="586">
        <v>84.807000000000002</v>
      </c>
      <c r="W40" s="586">
        <v>86.040999999999997</v>
      </c>
      <c r="X40" s="586">
        <v>74.906999999999996</v>
      </c>
      <c r="Y40" s="586">
        <v>62.183999999999997</v>
      </c>
      <c r="Z40" s="586">
        <v>54.622</v>
      </c>
      <c r="AA40" s="586">
        <v>44.529000000000003</v>
      </c>
      <c r="AB40" s="586">
        <v>39.164999999999999</v>
      </c>
      <c r="AC40" s="586">
        <v>37.670999999999999</v>
      </c>
      <c r="AD40" s="586">
        <v>43.624000000000002</v>
      </c>
      <c r="AE40" s="586">
        <v>48.456000000000003</v>
      </c>
      <c r="AF40" s="586">
        <v>54.749000000000002</v>
      </c>
      <c r="AG40" s="586">
        <v>61.786000000000001</v>
      </c>
      <c r="AH40" s="586">
        <v>66.998000000000005</v>
      </c>
      <c r="AI40" s="586">
        <v>69.929000000000002</v>
      </c>
      <c r="AJ40" s="586">
        <v>65.697999999999993</v>
      </c>
      <c r="AK40" s="586">
        <v>55.329000000000001</v>
      </c>
      <c r="AL40" s="586">
        <v>43.917999999999999</v>
      </c>
      <c r="AM40" s="586">
        <v>36.533999999999999</v>
      </c>
      <c r="AN40" s="586">
        <v>34.122</v>
      </c>
      <c r="AO40" s="586">
        <v>35.680999999999997</v>
      </c>
      <c r="AP40" s="586">
        <v>41.756999999999998</v>
      </c>
      <c r="AQ40" s="586">
        <v>49.844000000000001</v>
      </c>
      <c r="AR40" s="586">
        <v>58.79</v>
      </c>
      <c r="AS40" s="586">
        <v>70.796999999999997</v>
      </c>
      <c r="AT40" s="586">
        <v>80.822999999999993</v>
      </c>
      <c r="AU40" s="586">
        <v>81.212999999999994</v>
      </c>
      <c r="AV40" s="586">
        <v>75.594999999999999</v>
      </c>
      <c r="AW40" s="586">
        <v>64.188000000000002</v>
      </c>
      <c r="AX40" s="586">
        <v>54.493000000000002</v>
      </c>
      <c r="AY40" s="586">
        <v>42.944000000000003</v>
      </c>
      <c r="AZ40" s="586">
        <v>38.981999999999999</v>
      </c>
      <c r="BA40" s="586">
        <v>40.180999999999997</v>
      </c>
      <c r="BB40" s="586">
        <v>48.934591357000002</v>
      </c>
      <c r="BC40" s="586">
        <v>57.113038877999998</v>
      </c>
      <c r="BD40" s="587">
        <v>65.716390000000004</v>
      </c>
      <c r="BE40" s="587">
        <v>74.436570000000003</v>
      </c>
      <c r="BF40" s="587">
        <v>83.019409999999993</v>
      </c>
      <c r="BG40" s="587">
        <v>83.694209999999998</v>
      </c>
      <c r="BH40" s="587">
        <v>77.883020000000002</v>
      </c>
      <c r="BI40" s="587">
        <v>66.184420000000003</v>
      </c>
      <c r="BJ40" s="587">
        <v>54.657910000000001</v>
      </c>
      <c r="BK40" s="587">
        <v>46.905819999999999</v>
      </c>
      <c r="BL40" s="587">
        <v>42.58361</v>
      </c>
      <c r="BM40" s="587">
        <v>45.612690000000001</v>
      </c>
      <c r="BN40" s="587">
        <v>54.350920000000002</v>
      </c>
      <c r="BO40" s="587">
        <v>64.466639999999998</v>
      </c>
      <c r="BP40" s="587">
        <v>73.072770000000006</v>
      </c>
      <c r="BQ40" s="587">
        <v>81.852220000000003</v>
      </c>
      <c r="BR40" s="587">
        <v>90.441320000000005</v>
      </c>
      <c r="BS40" s="587">
        <v>91.152469999999994</v>
      </c>
      <c r="BT40" s="587">
        <v>85.341750000000005</v>
      </c>
      <c r="BU40" s="587">
        <v>73.653490000000005</v>
      </c>
      <c r="BV40" s="587">
        <v>62.09599</v>
      </c>
    </row>
    <row r="41" spans="1:77" x14ac:dyDescent="0.2">
      <c r="A41" s="474" t="s">
        <v>727</v>
      </c>
      <c r="B41" s="475" t="s">
        <v>925</v>
      </c>
      <c r="C41" s="586">
        <v>20.800999999999998</v>
      </c>
      <c r="D41" s="586">
        <v>19.015999999999998</v>
      </c>
      <c r="E41" s="586">
        <v>18.427</v>
      </c>
      <c r="F41" s="586">
        <v>18.494</v>
      </c>
      <c r="G41" s="586">
        <v>18.981999999999999</v>
      </c>
      <c r="H41" s="586">
        <v>19.721</v>
      </c>
      <c r="I41" s="586">
        <v>20.393999999999998</v>
      </c>
      <c r="J41" s="586">
        <v>20.664999999999999</v>
      </c>
      <c r="K41" s="586">
        <v>21.263999999999999</v>
      </c>
      <c r="L41" s="586">
        <v>20.805</v>
      </c>
      <c r="M41" s="586">
        <v>20.6</v>
      </c>
      <c r="N41" s="586">
        <v>20.9</v>
      </c>
      <c r="O41" s="586">
        <v>21.896000000000001</v>
      </c>
      <c r="P41" s="586">
        <v>22.111999999999998</v>
      </c>
      <c r="Q41" s="586">
        <v>24.356999999999999</v>
      </c>
      <c r="R41" s="586">
        <v>29.876000000000001</v>
      </c>
      <c r="S41" s="586">
        <v>34.936</v>
      </c>
      <c r="T41" s="586">
        <v>35.981000000000002</v>
      </c>
      <c r="U41" s="586">
        <v>37.615000000000002</v>
      </c>
      <c r="V41" s="586">
        <v>40.325000000000003</v>
      </c>
      <c r="W41" s="586">
        <v>38.664999999999999</v>
      </c>
      <c r="X41" s="586">
        <v>37.497534000000002</v>
      </c>
      <c r="Y41" s="586">
        <v>35.987748000000003</v>
      </c>
      <c r="Z41" s="586">
        <v>32.641396999999998</v>
      </c>
      <c r="AA41" s="586">
        <v>28.061879999999999</v>
      </c>
      <c r="AB41" s="586">
        <v>25.126369</v>
      </c>
      <c r="AC41" s="586">
        <v>23.006181000000002</v>
      </c>
      <c r="AD41" s="586">
        <v>21.343049000000001</v>
      </c>
      <c r="AE41" s="586">
        <v>22.429872</v>
      </c>
      <c r="AF41" s="586">
        <v>22.532796000000001</v>
      </c>
      <c r="AG41" s="586">
        <v>23.166276</v>
      </c>
      <c r="AH41" s="586">
        <v>22.887248</v>
      </c>
      <c r="AI41" s="586">
        <v>22.457577000000001</v>
      </c>
      <c r="AJ41" s="586">
        <v>23.212033000000002</v>
      </c>
      <c r="AK41" s="586">
        <v>21.718378999999999</v>
      </c>
      <c r="AL41" s="586">
        <v>20.694471</v>
      </c>
      <c r="AM41" s="586">
        <v>20.444223999999998</v>
      </c>
      <c r="AN41" s="586">
        <v>18.861674000000001</v>
      </c>
      <c r="AO41" s="586">
        <v>19.398966000000001</v>
      </c>
      <c r="AP41" s="586">
        <v>20.037403000000001</v>
      </c>
      <c r="AQ41" s="586">
        <v>23.473040999999998</v>
      </c>
      <c r="AR41" s="586">
        <v>22.692176</v>
      </c>
      <c r="AS41" s="586">
        <v>24.781369000000002</v>
      </c>
      <c r="AT41" s="586">
        <v>25.970023000000001</v>
      </c>
      <c r="AU41" s="586">
        <v>27.221488999999998</v>
      </c>
      <c r="AV41" s="586">
        <v>26.958984000000001</v>
      </c>
      <c r="AW41" s="586">
        <v>26.315580000000001</v>
      </c>
      <c r="AX41" s="586">
        <v>25.153724</v>
      </c>
      <c r="AY41" s="586">
        <v>22.823716000000001</v>
      </c>
      <c r="AZ41" s="586">
        <v>22.166146999999999</v>
      </c>
      <c r="BA41" s="586">
        <v>22.853945</v>
      </c>
      <c r="BB41" s="586">
        <v>22.919924104</v>
      </c>
      <c r="BC41" s="586">
        <v>23.322217315</v>
      </c>
      <c r="BD41" s="587">
        <v>23.781559999999999</v>
      </c>
      <c r="BE41" s="587">
        <v>24.5504</v>
      </c>
      <c r="BF41" s="587">
        <v>24.63203</v>
      </c>
      <c r="BG41" s="587">
        <v>24.258759999999999</v>
      </c>
      <c r="BH41" s="587">
        <v>23.82227</v>
      </c>
      <c r="BI41" s="587">
        <v>23.570740000000001</v>
      </c>
      <c r="BJ41" s="587">
        <v>23.168510000000001</v>
      </c>
      <c r="BK41" s="587">
        <v>22.35549</v>
      </c>
      <c r="BL41" s="587">
        <v>21.084779999999999</v>
      </c>
      <c r="BM41" s="587">
        <v>20.427129999999998</v>
      </c>
      <c r="BN41" s="587">
        <v>20.468039999999998</v>
      </c>
      <c r="BO41" s="587">
        <v>20.87106</v>
      </c>
      <c r="BP41" s="587">
        <v>21.36327</v>
      </c>
      <c r="BQ41" s="587">
        <v>22.165880000000001</v>
      </c>
      <c r="BR41" s="587">
        <v>22.279890000000002</v>
      </c>
      <c r="BS41" s="587">
        <v>21.939350000000001</v>
      </c>
      <c r="BT41" s="587">
        <v>21.540659999999999</v>
      </c>
      <c r="BU41" s="587">
        <v>21.325880000000002</v>
      </c>
      <c r="BV41" s="587">
        <v>20.959790000000002</v>
      </c>
    </row>
    <row r="42" spans="1:77" x14ac:dyDescent="0.2">
      <c r="A42" s="474"/>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c r="AW42" s="126"/>
      <c r="AX42" s="126"/>
      <c r="AY42" s="126"/>
      <c r="AZ42" s="126"/>
      <c r="BA42" s="126"/>
      <c r="BB42" s="126"/>
      <c r="BC42" s="126"/>
      <c r="BD42" s="293"/>
      <c r="BE42" s="293"/>
      <c r="BF42" s="293"/>
      <c r="BG42" s="293"/>
      <c r="BH42" s="293"/>
      <c r="BI42" s="293"/>
      <c r="BJ42" s="293"/>
      <c r="BK42" s="293"/>
      <c r="BL42" s="293"/>
      <c r="BM42" s="293"/>
      <c r="BN42" s="293"/>
      <c r="BO42" s="293"/>
      <c r="BP42" s="293"/>
      <c r="BQ42" s="293"/>
      <c r="BR42" s="293"/>
      <c r="BS42" s="293"/>
      <c r="BT42" s="293"/>
      <c r="BU42" s="293"/>
      <c r="BV42" s="293"/>
    </row>
    <row r="43" spans="1:77" ht="11.1" customHeight="1" x14ac:dyDescent="0.2">
      <c r="A43" s="44"/>
      <c r="B43" s="122" t="s">
        <v>552</v>
      </c>
      <c r="C43" s="476"/>
      <c r="D43" s="476"/>
      <c r="E43" s="476"/>
      <c r="F43" s="476"/>
      <c r="G43" s="476"/>
      <c r="H43" s="476"/>
      <c r="I43" s="476"/>
      <c r="J43" s="476"/>
      <c r="K43" s="476"/>
      <c r="L43" s="476"/>
      <c r="M43" s="476"/>
      <c r="N43" s="476"/>
      <c r="O43" s="476"/>
      <c r="P43" s="476"/>
      <c r="Q43" s="476"/>
      <c r="R43" s="476"/>
      <c r="S43" s="476"/>
      <c r="T43" s="476"/>
      <c r="U43" s="476"/>
      <c r="V43" s="476"/>
      <c r="W43" s="476"/>
      <c r="X43" s="476"/>
      <c r="Y43" s="476"/>
      <c r="Z43" s="476"/>
      <c r="AA43" s="476"/>
      <c r="AB43" s="476"/>
      <c r="AC43" s="476"/>
      <c r="AD43" s="476"/>
      <c r="AE43" s="476"/>
      <c r="AF43" s="476"/>
      <c r="AG43" s="476"/>
      <c r="AH43" s="476"/>
      <c r="AI43" s="476"/>
      <c r="AJ43" s="476"/>
      <c r="AK43" s="476"/>
      <c r="AL43" s="476"/>
      <c r="AM43" s="476"/>
      <c r="AN43" s="476"/>
      <c r="AO43" s="476"/>
      <c r="AP43" s="476"/>
      <c r="AQ43" s="476"/>
      <c r="AR43" s="476"/>
      <c r="AS43" s="476"/>
      <c r="AT43" s="476"/>
      <c r="AU43" s="476"/>
      <c r="AV43" s="476"/>
      <c r="AW43" s="476"/>
      <c r="AX43" s="476"/>
      <c r="AY43" s="476"/>
      <c r="AZ43" s="476"/>
      <c r="BA43" s="476"/>
      <c r="BB43" s="476"/>
      <c r="BC43" s="476"/>
      <c r="BD43" s="477"/>
      <c r="BE43" s="477"/>
      <c r="BF43" s="477"/>
      <c r="BG43" s="477"/>
      <c r="BH43" s="477"/>
      <c r="BI43" s="477"/>
      <c r="BJ43" s="477"/>
      <c r="BK43" s="477"/>
      <c r="BL43" s="477"/>
      <c r="BM43" s="477"/>
      <c r="BN43" s="477"/>
      <c r="BO43" s="477"/>
      <c r="BP43" s="477"/>
      <c r="BQ43" s="477"/>
      <c r="BR43" s="477"/>
      <c r="BS43" s="477"/>
      <c r="BT43" s="477"/>
      <c r="BU43" s="477"/>
      <c r="BV43" s="477"/>
      <c r="BX43" s="572"/>
      <c r="BY43" s="572"/>
    </row>
    <row r="44" spans="1:77" ht="11.1" customHeight="1" x14ac:dyDescent="0.2">
      <c r="A44" s="48" t="s">
        <v>486</v>
      </c>
      <c r="B44" s="141" t="s">
        <v>389</v>
      </c>
      <c r="C44" s="168">
        <v>16.782968</v>
      </c>
      <c r="D44" s="168">
        <v>15.845750000000001</v>
      </c>
      <c r="E44" s="168">
        <v>15.934677000000001</v>
      </c>
      <c r="F44" s="168">
        <v>16.341200000000001</v>
      </c>
      <c r="G44" s="168">
        <v>16.719452</v>
      </c>
      <c r="H44" s="168">
        <v>17.235800000000001</v>
      </c>
      <c r="I44" s="168">
        <v>17.175194000000001</v>
      </c>
      <c r="J44" s="168">
        <v>17.296838999999999</v>
      </c>
      <c r="K44" s="168">
        <v>16.403099999999998</v>
      </c>
      <c r="L44" s="168">
        <v>15.680871</v>
      </c>
      <c r="M44" s="168">
        <v>16.481767000000001</v>
      </c>
      <c r="N44" s="168">
        <v>16.792548</v>
      </c>
      <c r="O44" s="168">
        <v>16.228515999999999</v>
      </c>
      <c r="P44" s="168">
        <v>15.865413</v>
      </c>
      <c r="Q44" s="168">
        <v>15.230451</v>
      </c>
      <c r="R44" s="168">
        <v>12.772333</v>
      </c>
      <c r="S44" s="168">
        <v>12.968031999999999</v>
      </c>
      <c r="T44" s="168">
        <v>13.734366</v>
      </c>
      <c r="U44" s="168">
        <v>14.33358</v>
      </c>
      <c r="V44" s="168">
        <v>14.151709</v>
      </c>
      <c r="W44" s="168">
        <v>13.572832999999999</v>
      </c>
      <c r="X44" s="168">
        <v>13.444741</v>
      </c>
      <c r="Y44" s="168">
        <v>14.123699999999999</v>
      </c>
      <c r="Z44" s="168">
        <v>14.139806</v>
      </c>
      <c r="AA44" s="168">
        <v>14.541839</v>
      </c>
      <c r="AB44" s="168">
        <v>12.370929</v>
      </c>
      <c r="AC44" s="168">
        <v>14.387129</v>
      </c>
      <c r="AD44" s="168">
        <v>15.162167</v>
      </c>
      <c r="AE44" s="168">
        <v>15.595677</v>
      </c>
      <c r="AF44" s="168">
        <v>16.190232999999999</v>
      </c>
      <c r="AG44" s="168">
        <v>15.851839</v>
      </c>
      <c r="AH44" s="168">
        <v>15.726000000000001</v>
      </c>
      <c r="AI44" s="168">
        <v>15.231667</v>
      </c>
      <c r="AJ44" s="168">
        <v>15.045355000000001</v>
      </c>
      <c r="AK44" s="168">
        <v>15.683967000000001</v>
      </c>
      <c r="AL44" s="168">
        <v>15.756902999999999</v>
      </c>
      <c r="AM44" s="168">
        <v>15.451000000000001</v>
      </c>
      <c r="AN44" s="168">
        <v>15.376321000000001</v>
      </c>
      <c r="AO44" s="168">
        <v>15.822710000000001</v>
      </c>
      <c r="AP44" s="168">
        <v>15.611800000000001</v>
      </c>
      <c r="AQ44" s="168">
        <v>16.131387</v>
      </c>
      <c r="AR44" s="168">
        <v>16.514066</v>
      </c>
      <c r="AS44" s="168">
        <v>16.318290000000001</v>
      </c>
      <c r="AT44" s="168">
        <v>16.380710000000001</v>
      </c>
      <c r="AU44" s="168">
        <v>16.0746</v>
      </c>
      <c r="AV44" s="168">
        <v>15.719032</v>
      </c>
      <c r="AW44" s="168">
        <v>16.383766999999999</v>
      </c>
      <c r="AX44" s="168">
        <v>15.319419</v>
      </c>
      <c r="AY44" s="168">
        <v>15.028581000000001</v>
      </c>
      <c r="AZ44" s="168">
        <v>15.072321000000001</v>
      </c>
      <c r="BA44" s="168">
        <v>15.457355</v>
      </c>
      <c r="BB44" s="168">
        <v>15.754300000000001</v>
      </c>
      <c r="BC44" s="168">
        <v>16.125925161000001</v>
      </c>
      <c r="BD44" s="258">
        <v>16.979240000000001</v>
      </c>
      <c r="BE44" s="258">
        <v>16.71977</v>
      </c>
      <c r="BF44" s="258">
        <v>16.55414</v>
      </c>
      <c r="BG44" s="258">
        <v>16.076889999999999</v>
      </c>
      <c r="BH44" s="258">
        <v>15.50502</v>
      </c>
      <c r="BI44" s="258">
        <v>15.99282</v>
      </c>
      <c r="BJ44" s="258">
        <v>15.888529999999999</v>
      </c>
      <c r="BK44" s="258">
        <v>15.38828</v>
      </c>
      <c r="BL44" s="258">
        <v>15.110760000000001</v>
      </c>
      <c r="BM44" s="258">
        <v>15.80306</v>
      </c>
      <c r="BN44" s="258">
        <v>15.902799999999999</v>
      </c>
      <c r="BO44" s="258">
        <v>16.324549999999999</v>
      </c>
      <c r="BP44" s="258">
        <v>16.842369999999999</v>
      </c>
      <c r="BQ44" s="258">
        <v>16.640519999999999</v>
      </c>
      <c r="BR44" s="258">
        <v>16.593070000000001</v>
      </c>
      <c r="BS44" s="258">
        <v>15.924289999999999</v>
      </c>
      <c r="BT44" s="258">
        <v>15.29327</v>
      </c>
      <c r="BU44" s="258">
        <v>15.62764</v>
      </c>
      <c r="BV44" s="258">
        <v>15.67257</v>
      </c>
      <c r="BX44" s="573"/>
      <c r="BY44" s="573"/>
    </row>
    <row r="45" spans="1:77" ht="11.1" customHeight="1" x14ac:dyDescent="0.2">
      <c r="A45" s="474" t="s">
        <v>949</v>
      </c>
      <c r="B45" s="475" t="s">
        <v>942</v>
      </c>
      <c r="C45" s="168">
        <v>0.67493599999999998</v>
      </c>
      <c r="D45" s="168">
        <v>0.59171399999999996</v>
      </c>
      <c r="E45" s="168">
        <v>0.51187099999999996</v>
      </c>
      <c r="F45" s="168">
        <v>0.48573300000000003</v>
      </c>
      <c r="G45" s="168">
        <v>0.45990300000000001</v>
      </c>
      <c r="H45" s="168">
        <v>0.43146699999999999</v>
      </c>
      <c r="I45" s="168">
        <v>0.447936</v>
      </c>
      <c r="J45" s="168">
        <v>0.480742</v>
      </c>
      <c r="K45" s="168">
        <v>0.60066699999999995</v>
      </c>
      <c r="L45" s="168">
        <v>0.71180699999999997</v>
      </c>
      <c r="M45" s="168">
        <v>0.74363299999999999</v>
      </c>
      <c r="N45" s="168">
        <v>0.71564499999999998</v>
      </c>
      <c r="O45" s="168">
        <v>0.69790300000000005</v>
      </c>
      <c r="P45" s="168">
        <v>0.63965499999999997</v>
      </c>
      <c r="Q45" s="168">
        <v>0.49890299999999999</v>
      </c>
      <c r="R45" s="168">
        <v>0.31723299999999999</v>
      </c>
      <c r="S45" s="168">
        <v>0.33609600000000001</v>
      </c>
      <c r="T45" s="168">
        <v>0.40246599999999999</v>
      </c>
      <c r="U45" s="168">
        <v>0.45580599999999999</v>
      </c>
      <c r="V45" s="168">
        <v>0.42216100000000001</v>
      </c>
      <c r="W45" s="168">
        <v>0.53626600000000002</v>
      </c>
      <c r="X45" s="168">
        <v>0.58690299999999995</v>
      </c>
      <c r="Y45" s="168">
        <v>0.63736599999999999</v>
      </c>
      <c r="Z45" s="168">
        <v>0.57054800000000006</v>
      </c>
      <c r="AA45" s="168">
        <v>0.59341900000000003</v>
      </c>
      <c r="AB45" s="168">
        <v>0.48278599999999999</v>
      </c>
      <c r="AC45" s="168">
        <v>0.52032299999999998</v>
      </c>
      <c r="AD45" s="168">
        <v>0.45146700000000001</v>
      </c>
      <c r="AE45" s="168">
        <v>0.43029000000000001</v>
      </c>
      <c r="AF45" s="168">
        <v>0.41423300000000002</v>
      </c>
      <c r="AG45" s="168">
        <v>0.43203200000000003</v>
      </c>
      <c r="AH45" s="168">
        <v>0.43338700000000002</v>
      </c>
      <c r="AI45" s="168">
        <v>0.54430000000000001</v>
      </c>
      <c r="AJ45" s="168">
        <v>0.69641900000000001</v>
      </c>
      <c r="AK45" s="168">
        <v>0.77470000000000006</v>
      </c>
      <c r="AL45" s="168">
        <v>0.80593599999999999</v>
      </c>
      <c r="AM45" s="168">
        <v>0.70406400000000002</v>
      </c>
      <c r="AN45" s="168">
        <v>0.64171400000000001</v>
      </c>
      <c r="AO45" s="168">
        <v>0.58016100000000004</v>
      </c>
      <c r="AP45" s="168">
        <v>0.52323299999999995</v>
      </c>
      <c r="AQ45" s="168">
        <v>0.50558099999999995</v>
      </c>
      <c r="AR45" s="168">
        <v>0.48316599999999998</v>
      </c>
      <c r="AS45" s="168">
        <v>0.521451</v>
      </c>
      <c r="AT45" s="168">
        <v>0.53390300000000002</v>
      </c>
      <c r="AU45" s="168">
        <v>0.65590000000000004</v>
      </c>
      <c r="AV45" s="168">
        <v>0.70161300000000004</v>
      </c>
      <c r="AW45" s="168">
        <v>0.79410000000000003</v>
      </c>
      <c r="AX45" s="168">
        <v>0.78151599999999999</v>
      </c>
      <c r="AY45" s="168">
        <v>0.80077399999999999</v>
      </c>
      <c r="AZ45" s="168">
        <v>0.74189300000000002</v>
      </c>
      <c r="BA45" s="168">
        <v>0.61045199999999999</v>
      </c>
      <c r="BB45" s="168">
        <v>0.50640680000000005</v>
      </c>
      <c r="BC45" s="168">
        <v>0.47940260000000001</v>
      </c>
      <c r="BD45" s="258">
        <v>0.45781040000000001</v>
      </c>
      <c r="BE45" s="258">
        <v>0.44586369999999997</v>
      </c>
      <c r="BF45" s="258">
        <v>0.47602119999999998</v>
      </c>
      <c r="BG45" s="258">
        <v>0.58975979999999995</v>
      </c>
      <c r="BH45" s="258">
        <v>0.64743099999999998</v>
      </c>
      <c r="BI45" s="258">
        <v>0.70907279999999995</v>
      </c>
      <c r="BJ45" s="258">
        <v>0.70095620000000003</v>
      </c>
      <c r="BK45" s="258">
        <v>0.65070910000000004</v>
      </c>
      <c r="BL45" s="258">
        <v>0.59987979999999996</v>
      </c>
      <c r="BM45" s="258">
        <v>0.54083910000000002</v>
      </c>
      <c r="BN45" s="258">
        <v>0.49359389999999997</v>
      </c>
      <c r="BO45" s="258">
        <v>0.4642018</v>
      </c>
      <c r="BP45" s="258">
        <v>0.46685500000000002</v>
      </c>
      <c r="BQ45" s="258">
        <v>0.4618814</v>
      </c>
      <c r="BR45" s="258">
        <v>0.48619499999999999</v>
      </c>
      <c r="BS45" s="258">
        <v>0.60453829999999997</v>
      </c>
      <c r="BT45" s="258">
        <v>0.72770999999999997</v>
      </c>
      <c r="BU45" s="258">
        <v>0.74728810000000001</v>
      </c>
      <c r="BV45" s="258">
        <v>0.71521480000000004</v>
      </c>
      <c r="BX45" s="573"/>
      <c r="BY45" s="573"/>
    </row>
    <row r="46" spans="1:77" ht="11.1" customHeight="1" x14ac:dyDescent="0.2">
      <c r="A46" s="48" t="s">
        <v>857</v>
      </c>
      <c r="B46" s="141" t="s">
        <v>390</v>
      </c>
      <c r="C46" s="168">
        <v>0.98</v>
      </c>
      <c r="D46" s="168">
        <v>1.1471789999999999</v>
      </c>
      <c r="E46" s="168">
        <v>1.181387</v>
      </c>
      <c r="F46" s="168">
        <v>1.1939</v>
      </c>
      <c r="G46" s="168">
        <v>1.216677</v>
      </c>
      <c r="H46" s="168">
        <v>1.2227330000000001</v>
      </c>
      <c r="I46" s="168">
        <v>1.2317739999999999</v>
      </c>
      <c r="J46" s="168">
        <v>1.246194</v>
      </c>
      <c r="K46" s="168">
        <v>1.177967</v>
      </c>
      <c r="L46" s="168">
        <v>1.186903</v>
      </c>
      <c r="M46" s="168">
        <v>1.1958329999999999</v>
      </c>
      <c r="N46" s="168">
        <v>1.1856450000000001</v>
      </c>
      <c r="O46" s="168">
        <v>1.148903</v>
      </c>
      <c r="P46" s="168">
        <v>1.1711720000000001</v>
      </c>
      <c r="Q46" s="168">
        <v>1.05158</v>
      </c>
      <c r="R46" s="168">
        <v>0.81646600000000003</v>
      </c>
      <c r="S46" s="168">
        <v>0.95370900000000003</v>
      </c>
      <c r="T46" s="168">
        <v>1.0740000000000001</v>
      </c>
      <c r="U46" s="168">
        <v>1.1131610000000001</v>
      </c>
      <c r="V46" s="168">
        <v>1.117354</v>
      </c>
      <c r="W46" s="168">
        <v>1.0995999999999999</v>
      </c>
      <c r="X46" s="168">
        <v>1.1033219999999999</v>
      </c>
      <c r="Y46" s="168">
        <v>1.0679000000000001</v>
      </c>
      <c r="Z46" s="168">
        <v>1.0580959999999999</v>
      </c>
      <c r="AA46" s="168">
        <v>1.0294190000000001</v>
      </c>
      <c r="AB46" s="168">
        <v>1.0139290000000001</v>
      </c>
      <c r="AC46" s="168">
        <v>1.1185160000000001</v>
      </c>
      <c r="AD46" s="168">
        <v>1.1670670000000001</v>
      </c>
      <c r="AE46" s="168">
        <v>1.184194</v>
      </c>
      <c r="AF46" s="168">
        <v>1.210267</v>
      </c>
      <c r="AG46" s="168">
        <v>1.2045159999999999</v>
      </c>
      <c r="AH46" s="168">
        <v>1.2005809999999999</v>
      </c>
      <c r="AI46" s="168">
        <v>1.1911670000000001</v>
      </c>
      <c r="AJ46" s="168">
        <v>1.1747099999999999</v>
      </c>
      <c r="AK46" s="168">
        <v>1.179</v>
      </c>
      <c r="AL46" s="168">
        <v>1.180677</v>
      </c>
      <c r="AM46" s="168">
        <v>1.0812900000000001</v>
      </c>
      <c r="AN46" s="168">
        <v>1.128714</v>
      </c>
      <c r="AO46" s="168">
        <v>1.1652899999999999</v>
      </c>
      <c r="AP46" s="168">
        <v>1.1877329999999999</v>
      </c>
      <c r="AQ46" s="168">
        <v>1.2004520000000001</v>
      </c>
      <c r="AR46" s="168">
        <v>1.2099329999999999</v>
      </c>
      <c r="AS46" s="168">
        <v>1.180161</v>
      </c>
      <c r="AT46" s="168">
        <v>1.2053229999999999</v>
      </c>
      <c r="AU46" s="168">
        <v>1.192167</v>
      </c>
      <c r="AV46" s="168">
        <v>1.1803870000000001</v>
      </c>
      <c r="AW46" s="168">
        <v>1.1787000000000001</v>
      </c>
      <c r="AX46" s="168">
        <v>1.1471290000000001</v>
      </c>
      <c r="AY46" s="168">
        <v>1.1005480000000001</v>
      </c>
      <c r="AZ46" s="168">
        <v>1.1337140000000001</v>
      </c>
      <c r="BA46" s="168">
        <v>1.1565810000000001</v>
      </c>
      <c r="BB46" s="168">
        <v>1.2018813333</v>
      </c>
      <c r="BC46" s="168">
        <v>1.2300838032000001</v>
      </c>
      <c r="BD46" s="258">
        <v>1.2465440000000001</v>
      </c>
      <c r="BE46" s="258">
        <v>1.2540519999999999</v>
      </c>
      <c r="BF46" s="258">
        <v>1.224758</v>
      </c>
      <c r="BG46" s="258">
        <v>1.1747050000000001</v>
      </c>
      <c r="BH46" s="258">
        <v>1.1755800000000001</v>
      </c>
      <c r="BI46" s="258">
        <v>1.1852370000000001</v>
      </c>
      <c r="BJ46" s="258">
        <v>1.173119</v>
      </c>
      <c r="BK46" s="258">
        <v>1.1389549999999999</v>
      </c>
      <c r="BL46" s="258">
        <v>1.1648689999999999</v>
      </c>
      <c r="BM46" s="258">
        <v>1.207935</v>
      </c>
      <c r="BN46" s="258">
        <v>1.2092719999999999</v>
      </c>
      <c r="BO46" s="258">
        <v>1.2364679999999999</v>
      </c>
      <c r="BP46" s="258">
        <v>1.251536</v>
      </c>
      <c r="BQ46" s="258">
        <v>1.2527550000000001</v>
      </c>
      <c r="BR46" s="258">
        <v>1.228132</v>
      </c>
      <c r="BS46" s="258">
        <v>1.1963010000000001</v>
      </c>
      <c r="BT46" s="258">
        <v>1.2111449999999999</v>
      </c>
      <c r="BU46" s="258">
        <v>1.2202630000000001</v>
      </c>
      <c r="BV46" s="258">
        <v>1.205587</v>
      </c>
      <c r="BX46" s="573"/>
      <c r="BY46" s="573"/>
    </row>
    <row r="47" spans="1:77" ht="11.1" customHeight="1" x14ac:dyDescent="0.2">
      <c r="A47" s="48" t="s">
        <v>734</v>
      </c>
      <c r="B47" s="475" t="s">
        <v>391</v>
      </c>
      <c r="C47" s="168">
        <v>0.152839</v>
      </c>
      <c r="D47" s="168">
        <v>9.9392999999999995E-2</v>
      </c>
      <c r="E47" s="168">
        <v>0.276032</v>
      </c>
      <c r="F47" s="168">
        <v>0.25783299999999998</v>
      </c>
      <c r="G47" s="168">
        <v>0.27154800000000001</v>
      </c>
      <c r="H47" s="168">
        <v>0.48363299999999998</v>
      </c>
      <c r="I47" s="168">
        <v>0.59235499999999996</v>
      </c>
      <c r="J47" s="168">
        <v>0.42099999999999999</v>
      </c>
      <c r="K47" s="168">
        <v>0.37823299999999999</v>
      </c>
      <c r="L47" s="168">
        <v>0.19709699999999999</v>
      </c>
      <c r="M47" s="168">
        <v>0.497367</v>
      </c>
      <c r="N47" s="168">
        <v>0.59851600000000005</v>
      </c>
      <c r="O47" s="168">
        <v>0.29912899999999998</v>
      </c>
      <c r="P47" s="168">
        <v>-0.113931</v>
      </c>
      <c r="Q47" s="168">
        <v>-2.5799999999999998E-3</v>
      </c>
      <c r="R47" s="168">
        <v>0.19473299999999999</v>
      </c>
      <c r="S47" s="168">
        <v>0.207096</v>
      </c>
      <c r="T47" s="168">
        <v>0.24610000000000001</v>
      </c>
      <c r="U47" s="168">
        <v>0.46290300000000001</v>
      </c>
      <c r="V47" s="168">
        <v>0.51287099999999997</v>
      </c>
      <c r="W47" s="168">
        <v>0.35903299999999999</v>
      </c>
      <c r="X47" s="168">
        <v>0.28261199999999997</v>
      </c>
      <c r="Y47" s="168">
        <v>0.24496599999999999</v>
      </c>
      <c r="Z47" s="168">
        <v>3.8386999999999998E-2</v>
      </c>
      <c r="AA47" s="168">
        <v>-7.1581000000000006E-2</v>
      </c>
      <c r="AB47" s="168">
        <v>-0.104821</v>
      </c>
      <c r="AC47" s="168">
        <v>-2.8000000000000001E-2</v>
      </c>
      <c r="AD47" s="168">
        <v>5.1400000000000001E-2</v>
      </c>
      <c r="AE47" s="168">
        <v>0.31483899999999998</v>
      </c>
      <c r="AF47" s="168">
        <v>0.34253299999999998</v>
      </c>
      <c r="AG47" s="168">
        <v>0.45500000000000002</v>
      </c>
      <c r="AH47" s="168">
        <v>0.42406500000000003</v>
      </c>
      <c r="AI47" s="168">
        <v>8.5133E-2</v>
      </c>
      <c r="AJ47" s="168">
        <v>6.8644999999999998E-2</v>
      </c>
      <c r="AK47" s="168">
        <v>0.21143300000000001</v>
      </c>
      <c r="AL47" s="168">
        <v>0.34732299999999999</v>
      </c>
      <c r="AM47" s="168">
        <v>-0.105064</v>
      </c>
      <c r="AN47" s="168">
        <v>-0.18435699999999999</v>
      </c>
      <c r="AO47" s="168">
        <v>-6.8322999999999995E-2</v>
      </c>
      <c r="AP47" s="168">
        <v>0.247833</v>
      </c>
      <c r="AQ47" s="168">
        <v>0.10271</v>
      </c>
      <c r="AR47" s="168">
        <v>0.27829999999999999</v>
      </c>
      <c r="AS47" s="168">
        <v>0.32061200000000001</v>
      </c>
      <c r="AT47" s="168">
        <v>0.16441900000000001</v>
      </c>
      <c r="AU47" s="168">
        <v>0.222467</v>
      </c>
      <c r="AV47" s="168">
        <v>0.144065</v>
      </c>
      <c r="AW47" s="168">
        <v>0.20039999999999999</v>
      </c>
      <c r="AX47" s="168">
        <v>0.106516</v>
      </c>
      <c r="AY47" s="168">
        <v>0.282194</v>
      </c>
      <c r="AZ47" s="168">
        <v>0.19667899999999999</v>
      </c>
      <c r="BA47" s="168">
        <v>0.10577400000000001</v>
      </c>
      <c r="BB47" s="168">
        <v>0.21172746170000001</v>
      </c>
      <c r="BC47" s="168">
        <v>0.34630542797000002</v>
      </c>
      <c r="BD47" s="258">
        <v>0.31156230000000001</v>
      </c>
      <c r="BE47" s="258">
        <v>0.41770249999999998</v>
      </c>
      <c r="BF47" s="258">
        <v>0.426736</v>
      </c>
      <c r="BG47" s="258">
        <v>0.32740340000000001</v>
      </c>
      <c r="BH47" s="258">
        <v>0.2214738</v>
      </c>
      <c r="BI47" s="258">
        <v>0.27885280000000001</v>
      </c>
      <c r="BJ47" s="258">
        <v>0.36155599999999999</v>
      </c>
      <c r="BK47" s="258">
        <v>7.22999E-2</v>
      </c>
      <c r="BL47" s="258">
        <v>4.5777699999999998E-2</v>
      </c>
      <c r="BM47" s="258">
        <v>0.1248335</v>
      </c>
      <c r="BN47" s="258">
        <v>0.18533430000000001</v>
      </c>
      <c r="BO47" s="258">
        <v>0.34958529999999999</v>
      </c>
      <c r="BP47" s="258">
        <v>0.3098651</v>
      </c>
      <c r="BQ47" s="258">
        <v>0.34338109999999999</v>
      </c>
      <c r="BR47" s="258">
        <v>0.3242852</v>
      </c>
      <c r="BS47" s="258">
        <v>0.2816669</v>
      </c>
      <c r="BT47" s="258">
        <v>0.20443430000000001</v>
      </c>
      <c r="BU47" s="258">
        <v>0.2687814</v>
      </c>
      <c r="BV47" s="258">
        <v>0.35903040000000003</v>
      </c>
      <c r="BX47" s="573"/>
      <c r="BY47" s="573"/>
    </row>
    <row r="48" spans="1:77" ht="11.1" customHeight="1" x14ac:dyDescent="0.2">
      <c r="A48" s="48" t="s">
        <v>735</v>
      </c>
      <c r="B48" s="141" t="s">
        <v>783</v>
      </c>
      <c r="C48" s="168">
        <v>0.116161</v>
      </c>
      <c r="D48" s="168">
        <v>0.68782100000000002</v>
      </c>
      <c r="E48" s="168">
        <v>1.122871</v>
      </c>
      <c r="F48" s="168">
        <v>1.0298</v>
      </c>
      <c r="G48" s="168">
        <v>1.030613</v>
      </c>
      <c r="H48" s="168">
        <v>0.76226700000000003</v>
      </c>
      <c r="I48" s="168">
        <v>0.76864500000000002</v>
      </c>
      <c r="J48" s="168">
        <v>0.912161</v>
      </c>
      <c r="K48" s="168">
        <v>0.62116700000000002</v>
      </c>
      <c r="L48" s="168">
        <v>0.97103200000000001</v>
      </c>
      <c r="M48" s="168">
        <v>0.27643299999999998</v>
      </c>
      <c r="N48" s="168">
        <v>-4.9709999999999997E-2</v>
      </c>
      <c r="O48" s="168">
        <v>0.162354</v>
      </c>
      <c r="P48" s="168">
        <v>0.75913699999999995</v>
      </c>
      <c r="Q48" s="168">
        <v>0.32545099999999999</v>
      </c>
      <c r="R48" s="168">
        <v>0.1169</v>
      </c>
      <c r="S48" s="168">
        <v>0.45706400000000003</v>
      </c>
      <c r="T48" s="168">
        <v>0.88666599999999995</v>
      </c>
      <c r="U48" s="168">
        <v>0.71116100000000004</v>
      </c>
      <c r="V48" s="168">
        <v>1.0440959999999999</v>
      </c>
      <c r="W48" s="168">
        <v>0.80363300000000004</v>
      </c>
      <c r="X48" s="168">
        <v>0.64729000000000003</v>
      </c>
      <c r="Y48" s="168">
        <v>0.16289999999999999</v>
      </c>
      <c r="Z48" s="168">
        <v>0.54877399999999998</v>
      </c>
      <c r="AA48" s="168">
        <v>0.107387</v>
      </c>
      <c r="AB48" s="168">
        <v>1.03</v>
      </c>
      <c r="AC48" s="168">
        <v>0.98664499999999999</v>
      </c>
      <c r="AD48" s="168">
        <v>1.0085999999999999</v>
      </c>
      <c r="AE48" s="168">
        <v>0.92358099999999999</v>
      </c>
      <c r="AF48" s="168">
        <v>0.84203300000000003</v>
      </c>
      <c r="AG48" s="168">
        <v>0.87770999999999999</v>
      </c>
      <c r="AH48" s="168">
        <v>0.80500000000000005</v>
      </c>
      <c r="AI48" s="168">
        <v>0.76090000000000002</v>
      </c>
      <c r="AJ48" s="168">
        <v>0.71319399999999999</v>
      </c>
      <c r="AK48" s="168">
        <v>0.2135</v>
      </c>
      <c r="AL48" s="168">
        <v>-9.1226000000000002E-2</v>
      </c>
      <c r="AM48" s="168">
        <v>-0.27364500000000003</v>
      </c>
      <c r="AN48" s="168">
        <v>0.57425000000000004</v>
      </c>
      <c r="AO48" s="168">
        <v>0.71570999999999996</v>
      </c>
      <c r="AP48" s="168">
        <v>0.84263299999999997</v>
      </c>
      <c r="AQ48" s="168">
        <v>1.0156449999999999</v>
      </c>
      <c r="AR48" s="168">
        <v>0.65296600000000005</v>
      </c>
      <c r="AS48" s="168">
        <v>0.52019300000000002</v>
      </c>
      <c r="AT48" s="168">
        <v>0.86719400000000002</v>
      </c>
      <c r="AU48" s="168">
        <v>0.59199999999999997</v>
      </c>
      <c r="AV48" s="168">
        <v>0.479161</v>
      </c>
      <c r="AW48" s="168">
        <v>5.3166999999999999E-2</v>
      </c>
      <c r="AX48" s="168">
        <v>0.32503199999999999</v>
      </c>
      <c r="AY48" s="168">
        <v>-0.14422599999999999</v>
      </c>
      <c r="AZ48" s="168">
        <v>0.33342899999999998</v>
      </c>
      <c r="BA48" s="168">
        <v>0.83970999999999996</v>
      </c>
      <c r="BB48" s="168">
        <v>0.74063333333000003</v>
      </c>
      <c r="BC48" s="168">
        <v>0.78766905805999998</v>
      </c>
      <c r="BD48" s="258">
        <v>0.63781350000000003</v>
      </c>
      <c r="BE48" s="258">
        <v>0.57762869999999999</v>
      </c>
      <c r="BF48" s="258">
        <v>0.709789</v>
      </c>
      <c r="BG48" s="258">
        <v>0.47366799999999998</v>
      </c>
      <c r="BH48" s="258">
        <v>0.70386550000000003</v>
      </c>
      <c r="BI48" s="258">
        <v>0.40108149999999998</v>
      </c>
      <c r="BJ48" s="258">
        <v>0.46769569999999999</v>
      </c>
      <c r="BK48" s="258">
        <v>0.33266190000000001</v>
      </c>
      <c r="BL48" s="258">
        <v>0.59165670000000004</v>
      </c>
      <c r="BM48" s="258">
        <v>0.71899170000000001</v>
      </c>
      <c r="BN48" s="258">
        <v>0.80964080000000005</v>
      </c>
      <c r="BO48" s="258">
        <v>0.72285200000000005</v>
      </c>
      <c r="BP48" s="258">
        <v>0.62578350000000005</v>
      </c>
      <c r="BQ48" s="258">
        <v>0.57492270000000001</v>
      </c>
      <c r="BR48" s="258">
        <v>0.70914569999999999</v>
      </c>
      <c r="BS48" s="258">
        <v>0.47351300000000002</v>
      </c>
      <c r="BT48" s="258">
        <v>0.70382800000000001</v>
      </c>
      <c r="BU48" s="258">
        <v>0.4010725</v>
      </c>
      <c r="BV48" s="258">
        <v>0.46769349999999998</v>
      </c>
      <c r="BX48" s="573"/>
      <c r="BY48" s="573"/>
    </row>
    <row r="49" spans="1:79" ht="11.1" customHeight="1" x14ac:dyDescent="0.2">
      <c r="A49" s="48" t="s">
        <v>736</v>
      </c>
      <c r="B49" s="141" t="s">
        <v>784</v>
      </c>
      <c r="C49" s="168">
        <v>-2.5799999999999998E-4</v>
      </c>
      <c r="D49" s="168">
        <v>1.7899999999999999E-4</v>
      </c>
      <c r="E49" s="168">
        <v>1.2899999999999999E-4</v>
      </c>
      <c r="F49" s="168">
        <v>1.6699999999999999E-4</v>
      </c>
      <c r="G49" s="168">
        <v>6.1300000000000005E-4</v>
      </c>
      <c r="H49" s="168">
        <v>2.9999999999999997E-4</v>
      </c>
      <c r="I49" s="168">
        <v>4.5199999999999998E-4</v>
      </c>
      <c r="J49" s="168">
        <v>6.1300000000000005E-4</v>
      </c>
      <c r="K49" s="168">
        <v>5.9999999999999995E-4</v>
      </c>
      <c r="L49" s="168">
        <v>1.5809999999999999E-3</v>
      </c>
      <c r="M49" s="168">
        <v>2.0330000000000001E-3</v>
      </c>
      <c r="N49" s="168">
        <v>9.68E-4</v>
      </c>
      <c r="O49" s="168">
        <v>1.225E-3</v>
      </c>
      <c r="P49" s="168">
        <v>-1.03E-4</v>
      </c>
      <c r="Q49" s="168">
        <v>9.6699999999999998E-4</v>
      </c>
      <c r="R49" s="168">
        <v>-1E-4</v>
      </c>
      <c r="S49" s="168">
        <v>1.225E-3</v>
      </c>
      <c r="T49" s="168">
        <v>2.9999999999999997E-4</v>
      </c>
      <c r="U49" s="168">
        <v>4.5100000000000001E-4</v>
      </c>
      <c r="V49" s="168">
        <v>3.5399999999999999E-4</v>
      </c>
      <c r="W49" s="168">
        <v>3.6600000000000001E-4</v>
      </c>
      <c r="X49" s="168">
        <v>2.9E-4</v>
      </c>
      <c r="Y49" s="168">
        <v>2.33E-4</v>
      </c>
      <c r="Z49" s="168">
        <v>1.93E-4</v>
      </c>
      <c r="AA49" s="168">
        <v>5.8100000000000003E-4</v>
      </c>
      <c r="AB49" s="168">
        <v>3.57E-4</v>
      </c>
      <c r="AC49" s="168">
        <v>5.8100000000000003E-4</v>
      </c>
      <c r="AD49" s="168">
        <v>2.33E-4</v>
      </c>
      <c r="AE49" s="168">
        <v>5.8100000000000003E-4</v>
      </c>
      <c r="AF49" s="168">
        <v>4.3300000000000001E-4</v>
      </c>
      <c r="AG49" s="168">
        <v>7.7399999999999995E-4</v>
      </c>
      <c r="AH49" s="168">
        <v>2.5799999999999998E-4</v>
      </c>
      <c r="AI49" s="168">
        <v>3.3300000000000002E-4</v>
      </c>
      <c r="AJ49" s="168">
        <v>3.5500000000000001E-4</v>
      </c>
      <c r="AK49" s="168">
        <v>4.6700000000000002E-4</v>
      </c>
      <c r="AL49" s="168">
        <v>6.4499999999999996E-4</v>
      </c>
      <c r="AM49" s="168">
        <v>-2.6120000000000002E-3</v>
      </c>
      <c r="AN49" s="168">
        <v>-6.679E-3</v>
      </c>
      <c r="AO49" s="168">
        <v>5.1599999999999997E-4</v>
      </c>
      <c r="AP49" s="168">
        <v>3.6699999999999998E-4</v>
      </c>
      <c r="AQ49" s="168">
        <v>2.5799999999999998E-4</v>
      </c>
      <c r="AR49" s="168">
        <v>0</v>
      </c>
      <c r="AS49" s="168">
        <v>3.1999999999999999E-5</v>
      </c>
      <c r="AT49" s="168">
        <v>7.1000000000000002E-4</v>
      </c>
      <c r="AU49" s="168">
        <v>5.6700000000000001E-4</v>
      </c>
      <c r="AV49" s="168">
        <v>6.4499999999999996E-4</v>
      </c>
      <c r="AW49" s="168">
        <v>2.9999999999999997E-4</v>
      </c>
      <c r="AX49" s="168">
        <v>4.5199999999999998E-4</v>
      </c>
      <c r="AY49" s="168">
        <v>5.4799999999999998E-4</v>
      </c>
      <c r="AZ49" s="168">
        <v>7.8600000000000002E-4</v>
      </c>
      <c r="BA49" s="168">
        <v>1.94E-4</v>
      </c>
      <c r="BB49" s="168">
        <v>1.3300000000000001E-4</v>
      </c>
      <c r="BC49" s="168">
        <v>1.7699999999999999E-4</v>
      </c>
      <c r="BD49" s="258">
        <v>1.6640000000000001E-4</v>
      </c>
      <c r="BE49" s="258">
        <v>5.7800000000000002E-5</v>
      </c>
      <c r="BF49" s="258">
        <v>-1.9999999999999999E-7</v>
      </c>
      <c r="BG49" s="258">
        <v>1.8679999999999999E-4</v>
      </c>
      <c r="BH49" s="258">
        <v>-1.2799999999999999E-5</v>
      </c>
      <c r="BI49" s="258">
        <v>-5.3199999999999999E-5</v>
      </c>
      <c r="BJ49" s="258">
        <v>-1.7440000000000001E-4</v>
      </c>
      <c r="BK49" s="258">
        <v>-4.29667E-4</v>
      </c>
      <c r="BL49" s="258">
        <v>-7.1333299999999997E-5</v>
      </c>
      <c r="BM49" s="258">
        <v>2.36333E-4</v>
      </c>
      <c r="BN49" s="258">
        <v>1.3300000000000001E-4</v>
      </c>
      <c r="BO49" s="258">
        <v>1.7699999999999999E-4</v>
      </c>
      <c r="BP49" s="258">
        <v>1.6640000000000001E-4</v>
      </c>
      <c r="BQ49" s="258">
        <v>5.7800000000000002E-5</v>
      </c>
      <c r="BR49" s="258">
        <v>-1.9999999999999999E-7</v>
      </c>
      <c r="BS49" s="258">
        <v>1.8679999999999999E-4</v>
      </c>
      <c r="BT49" s="258">
        <v>-1.2799999999999999E-5</v>
      </c>
      <c r="BU49" s="258">
        <v>-5.3199999999999999E-5</v>
      </c>
      <c r="BV49" s="258">
        <v>-1.7440000000000001E-4</v>
      </c>
      <c r="BX49" s="573"/>
      <c r="BY49" s="573"/>
    </row>
    <row r="50" spans="1:79" s="124" customFormat="1" ht="11.1" customHeight="1" x14ac:dyDescent="0.2">
      <c r="A50" s="48" t="s">
        <v>737</v>
      </c>
      <c r="B50" s="141" t="s">
        <v>553</v>
      </c>
      <c r="C50" s="168">
        <v>18.872710999999999</v>
      </c>
      <c r="D50" s="168">
        <v>18.372036000000001</v>
      </c>
      <c r="E50" s="168">
        <v>19.026966999999999</v>
      </c>
      <c r="F50" s="168">
        <v>19.308633</v>
      </c>
      <c r="G50" s="168">
        <v>19.698806000000001</v>
      </c>
      <c r="H50" s="168">
        <v>20.136199999999999</v>
      </c>
      <c r="I50" s="168">
        <v>20.216356000000001</v>
      </c>
      <c r="J50" s="168">
        <v>20.357548999999999</v>
      </c>
      <c r="K50" s="168">
        <v>19.181733999999999</v>
      </c>
      <c r="L50" s="168">
        <v>18.749290999999999</v>
      </c>
      <c r="M50" s="168">
        <v>19.197066</v>
      </c>
      <c r="N50" s="168">
        <v>19.243611999999999</v>
      </c>
      <c r="O50" s="168">
        <v>18.538029999999999</v>
      </c>
      <c r="P50" s="168">
        <v>18.321342999999999</v>
      </c>
      <c r="Q50" s="168">
        <v>17.104772000000001</v>
      </c>
      <c r="R50" s="168">
        <v>14.217565</v>
      </c>
      <c r="S50" s="168">
        <v>14.923222000000001</v>
      </c>
      <c r="T50" s="168">
        <v>16.343897999999999</v>
      </c>
      <c r="U50" s="168">
        <v>17.077062000000002</v>
      </c>
      <c r="V50" s="168">
        <v>17.248545</v>
      </c>
      <c r="W50" s="168">
        <v>16.371731</v>
      </c>
      <c r="X50" s="168">
        <v>16.065158</v>
      </c>
      <c r="Y50" s="168">
        <v>16.237065000000001</v>
      </c>
      <c r="Z50" s="168">
        <v>16.355803999999999</v>
      </c>
      <c r="AA50" s="168">
        <v>16.201063999999999</v>
      </c>
      <c r="AB50" s="168">
        <v>14.79318</v>
      </c>
      <c r="AC50" s="168">
        <v>16.985194</v>
      </c>
      <c r="AD50" s="168">
        <v>17.840934000000001</v>
      </c>
      <c r="AE50" s="168">
        <v>18.449162000000001</v>
      </c>
      <c r="AF50" s="168">
        <v>18.999732000000002</v>
      </c>
      <c r="AG50" s="168">
        <v>18.821871000000002</v>
      </c>
      <c r="AH50" s="168">
        <v>18.589290999999999</v>
      </c>
      <c r="AI50" s="168">
        <v>17.813500000000001</v>
      </c>
      <c r="AJ50" s="168">
        <v>17.698678000000001</v>
      </c>
      <c r="AK50" s="168">
        <v>18.063067</v>
      </c>
      <c r="AL50" s="168">
        <v>18.000257999999999</v>
      </c>
      <c r="AM50" s="168">
        <v>16.855032999999999</v>
      </c>
      <c r="AN50" s="168">
        <v>17.529962999999999</v>
      </c>
      <c r="AO50" s="168">
        <v>18.216063999999999</v>
      </c>
      <c r="AP50" s="168">
        <v>18.413599000000001</v>
      </c>
      <c r="AQ50" s="168">
        <v>18.956033000000001</v>
      </c>
      <c r="AR50" s="168">
        <v>19.138431000000001</v>
      </c>
      <c r="AS50" s="168">
        <v>18.860738999999999</v>
      </c>
      <c r="AT50" s="168">
        <v>19.152259000000001</v>
      </c>
      <c r="AU50" s="168">
        <v>18.737701000000001</v>
      </c>
      <c r="AV50" s="168">
        <v>18.224903000000001</v>
      </c>
      <c r="AW50" s="168">
        <v>18.610434000000001</v>
      </c>
      <c r="AX50" s="168">
        <v>17.680064000000002</v>
      </c>
      <c r="AY50" s="168">
        <v>17.068418999999999</v>
      </c>
      <c r="AZ50" s="168">
        <v>17.478822000000001</v>
      </c>
      <c r="BA50" s="168">
        <v>18.170065999999998</v>
      </c>
      <c r="BB50" s="168">
        <v>18.415081927999999</v>
      </c>
      <c r="BC50" s="168">
        <v>18.969563051000002</v>
      </c>
      <c r="BD50" s="258">
        <v>19.633140000000001</v>
      </c>
      <c r="BE50" s="258">
        <v>19.41507</v>
      </c>
      <c r="BF50" s="258">
        <v>19.391439999999999</v>
      </c>
      <c r="BG50" s="258">
        <v>18.642610000000001</v>
      </c>
      <c r="BH50" s="258">
        <v>18.253350000000001</v>
      </c>
      <c r="BI50" s="258">
        <v>18.56701</v>
      </c>
      <c r="BJ50" s="258">
        <v>18.59168</v>
      </c>
      <c r="BK50" s="258">
        <v>17.582470000000001</v>
      </c>
      <c r="BL50" s="258">
        <v>17.512869999999999</v>
      </c>
      <c r="BM50" s="258">
        <v>18.395890000000001</v>
      </c>
      <c r="BN50" s="258">
        <v>18.60078</v>
      </c>
      <c r="BO50" s="258">
        <v>19.097829999999998</v>
      </c>
      <c r="BP50" s="258">
        <v>19.496580000000002</v>
      </c>
      <c r="BQ50" s="258">
        <v>19.273510000000002</v>
      </c>
      <c r="BR50" s="258">
        <v>19.34083</v>
      </c>
      <c r="BS50" s="258">
        <v>18.480499999999999</v>
      </c>
      <c r="BT50" s="258">
        <v>18.14038</v>
      </c>
      <c r="BU50" s="258">
        <v>18.264990000000001</v>
      </c>
      <c r="BV50" s="258">
        <v>18.419920000000001</v>
      </c>
      <c r="BX50" s="573"/>
      <c r="BY50" s="573"/>
      <c r="BZ50" s="575"/>
      <c r="CA50" s="574"/>
    </row>
    <row r="51" spans="1:79" s="124" customFormat="1" ht="11.1" customHeight="1" x14ac:dyDescent="0.2">
      <c r="A51" s="48"/>
      <c r="B51" s="123"/>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258"/>
      <c r="BE51" s="258"/>
      <c r="BF51" s="258"/>
      <c r="BG51" s="258"/>
      <c r="BH51" s="258"/>
      <c r="BI51" s="258"/>
      <c r="BJ51" s="258"/>
      <c r="BK51" s="258"/>
      <c r="BL51" s="258"/>
      <c r="BM51" s="258"/>
      <c r="BN51" s="258"/>
      <c r="BO51" s="258"/>
      <c r="BP51" s="258"/>
      <c r="BQ51" s="258"/>
      <c r="BR51" s="258"/>
      <c r="BS51" s="258"/>
      <c r="BT51" s="258"/>
      <c r="BU51" s="258"/>
      <c r="BV51" s="258"/>
    </row>
    <row r="52" spans="1:79" ht="11.1" customHeight="1" x14ac:dyDescent="0.2">
      <c r="A52" s="48" t="s">
        <v>488</v>
      </c>
      <c r="B52" s="142" t="s">
        <v>392</v>
      </c>
      <c r="C52" s="168">
        <v>1.108708</v>
      </c>
      <c r="D52" s="168">
        <v>1.007071</v>
      </c>
      <c r="E52" s="168">
        <v>1.0383579999999999</v>
      </c>
      <c r="F52" s="168">
        <v>1.0650999999999999</v>
      </c>
      <c r="G52" s="168">
        <v>1.064227</v>
      </c>
      <c r="H52" s="168">
        <v>1.0761670000000001</v>
      </c>
      <c r="I52" s="168">
        <v>1.066033</v>
      </c>
      <c r="J52" s="168">
        <v>1.098679</v>
      </c>
      <c r="K52" s="168">
        <v>1.0174989999999999</v>
      </c>
      <c r="L52" s="168">
        <v>1.0142260000000001</v>
      </c>
      <c r="M52" s="168">
        <v>1.1312009999999999</v>
      </c>
      <c r="N52" s="168">
        <v>1.1334200000000001</v>
      </c>
      <c r="O52" s="168">
        <v>1.128091</v>
      </c>
      <c r="P52" s="168">
        <v>0.94133999999999995</v>
      </c>
      <c r="Q52" s="168">
        <v>0.97412600000000005</v>
      </c>
      <c r="R52" s="168">
        <v>0.77373199999999998</v>
      </c>
      <c r="S52" s="168">
        <v>0.80803000000000003</v>
      </c>
      <c r="T52" s="168">
        <v>0.87066299999999996</v>
      </c>
      <c r="U52" s="168">
        <v>0.92867299999999997</v>
      </c>
      <c r="V52" s="168">
        <v>0.923902</v>
      </c>
      <c r="W52" s="168">
        <v>0.94806299999999999</v>
      </c>
      <c r="X52" s="168">
        <v>0.92428699999999997</v>
      </c>
      <c r="Y52" s="168">
        <v>0.93443200000000004</v>
      </c>
      <c r="Z52" s="168">
        <v>0.91493100000000005</v>
      </c>
      <c r="AA52" s="168">
        <v>0.88864399999999999</v>
      </c>
      <c r="AB52" s="168">
        <v>0.78028500000000001</v>
      </c>
      <c r="AC52" s="168">
        <v>0.86464600000000003</v>
      </c>
      <c r="AD52" s="168">
        <v>0.93716600000000005</v>
      </c>
      <c r="AE52" s="168">
        <v>1.0375490000000001</v>
      </c>
      <c r="AF52" s="168">
        <v>0.95299900000000004</v>
      </c>
      <c r="AG52" s="168">
        <v>0.94864599999999999</v>
      </c>
      <c r="AH52" s="168">
        <v>0.98896799999999996</v>
      </c>
      <c r="AI52" s="168">
        <v>0.93493199999999999</v>
      </c>
      <c r="AJ52" s="168">
        <v>1.0131289999999999</v>
      </c>
      <c r="AK52" s="168">
        <v>1.0127679999999999</v>
      </c>
      <c r="AL52" s="168">
        <v>1.0919380000000001</v>
      </c>
      <c r="AM52" s="168">
        <v>0.98418499999999998</v>
      </c>
      <c r="AN52" s="168">
        <v>0.90092899999999998</v>
      </c>
      <c r="AO52" s="168">
        <v>0.96767999999999998</v>
      </c>
      <c r="AP52" s="168">
        <v>1.033469</v>
      </c>
      <c r="AQ52" s="168">
        <v>1.0713539999999999</v>
      </c>
      <c r="AR52" s="168">
        <v>1.095329</v>
      </c>
      <c r="AS52" s="168">
        <v>1.0775129999999999</v>
      </c>
      <c r="AT52" s="168">
        <v>0.97706300000000001</v>
      </c>
      <c r="AU52" s="168">
        <v>1.0973980000000001</v>
      </c>
      <c r="AV52" s="168">
        <v>1.0216130000000001</v>
      </c>
      <c r="AW52" s="168">
        <v>1.030999</v>
      </c>
      <c r="AX52" s="168">
        <v>0.97461299999999995</v>
      </c>
      <c r="AY52" s="168">
        <v>1.025968</v>
      </c>
      <c r="AZ52" s="168">
        <v>0.95657199999999998</v>
      </c>
      <c r="BA52" s="168">
        <v>0.91690300000000002</v>
      </c>
      <c r="BB52" s="168">
        <v>1.0179180000000001</v>
      </c>
      <c r="BC52" s="168">
        <v>1.029244</v>
      </c>
      <c r="BD52" s="258">
        <v>1.048136</v>
      </c>
      <c r="BE52" s="258">
        <v>1.0315829999999999</v>
      </c>
      <c r="BF52" s="258">
        <v>1.037846</v>
      </c>
      <c r="BG52" s="258">
        <v>0.99094400000000005</v>
      </c>
      <c r="BH52" s="258">
        <v>0.99241630000000003</v>
      </c>
      <c r="BI52" s="258">
        <v>1.0272810000000001</v>
      </c>
      <c r="BJ52" s="258">
        <v>1.0274760000000001</v>
      </c>
      <c r="BK52" s="258">
        <v>0.99161829999999995</v>
      </c>
      <c r="BL52" s="258">
        <v>0.94576700000000002</v>
      </c>
      <c r="BM52" s="258">
        <v>0.97781759999999995</v>
      </c>
      <c r="BN52" s="258">
        <v>0.99353740000000001</v>
      </c>
      <c r="BO52" s="258">
        <v>1.0009699999999999</v>
      </c>
      <c r="BP52" s="258">
        <v>1.0386120000000001</v>
      </c>
      <c r="BQ52" s="258">
        <v>1.022402</v>
      </c>
      <c r="BR52" s="258">
        <v>1.0351889999999999</v>
      </c>
      <c r="BS52" s="258">
        <v>0.97489130000000002</v>
      </c>
      <c r="BT52" s="258">
        <v>0.9720472</v>
      </c>
      <c r="BU52" s="258">
        <v>0.99598830000000005</v>
      </c>
      <c r="BV52" s="258">
        <v>1.0041789999999999</v>
      </c>
    </row>
    <row r="53" spans="1:79" ht="11.1" customHeight="1" x14ac:dyDescent="0.2">
      <c r="A53" s="48"/>
      <c r="B53" s="125"/>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258"/>
      <c r="BE53" s="258"/>
      <c r="BF53" s="258"/>
      <c r="BG53" s="258"/>
      <c r="BH53" s="258"/>
      <c r="BI53" s="258"/>
      <c r="BJ53" s="258"/>
      <c r="BK53" s="258"/>
      <c r="BL53" s="258"/>
      <c r="BM53" s="258"/>
      <c r="BN53" s="258"/>
      <c r="BO53" s="258"/>
      <c r="BP53" s="258"/>
      <c r="BQ53" s="258"/>
      <c r="BR53" s="258"/>
      <c r="BS53" s="258"/>
      <c r="BT53" s="258"/>
      <c r="BU53" s="258"/>
      <c r="BV53" s="258"/>
    </row>
    <row r="54" spans="1:79" ht="11.1" customHeight="1" x14ac:dyDescent="0.2">
      <c r="A54" s="44"/>
      <c r="B54" s="122" t="s">
        <v>554</v>
      </c>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258"/>
      <c r="BE54" s="258"/>
      <c r="BF54" s="258"/>
      <c r="BG54" s="258"/>
      <c r="BH54" s="258"/>
      <c r="BI54" s="258"/>
      <c r="BJ54" s="258"/>
      <c r="BK54" s="258"/>
      <c r="BL54" s="258"/>
      <c r="BM54" s="258"/>
      <c r="BN54" s="258"/>
      <c r="BO54" s="258"/>
      <c r="BP54" s="258"/>
      <c r="BQ54" s="258"/>
      <c r="BR54" s="258"/>
      <c r="BS54" s="258"/>
      <c r="BT54" s="258"/>
      <c r="BU54" s="258"/>
      <c r="BV54" s="258"/>
    </row>
    <row r="55" spans="1:79" ht="11.1" customHeight="1" x14ac:dyDescent="0.2">
      <c r="A55" s="474" t="s">
        <v>950</v>
      </c>
      <c r="B55" s="475" t="s">
        <v>942</v>
      </c>
      <c r="C55" s="168">
        <v>0.36767699999999998</v>
      </c>
      <c r="D55" s="168">
        <v>0.42875000000000002</v>
      </c>
      <c r="E55" s="168">
        <v>0.62864500000000001</v>
      </c>
      <c r="F55" s="168">
        <v>0.80416699999999997</v>
      </c>
      <c r="G55" s="168">
        <v>0.86735499999999999</v>
      </c>
      <c r="H55" s="168">
        <v>0.85940000000000005</v>
      </c>
      <c r="I55" s="168">
        <v>0.85199999999999998</v>
      </c>
      <c r="J55" s="168">
        <v>0.80619399999999997</v>
      </c>
      <c r="K55" s="168">
        <v>0.61306700000000003</v>
      </c>
      <c r="L55" s="168">
        <v>0.40922599999999998</v>
      </c>
      <c r="M55" s="168">
        <v>0.27229999999999999</v>
      </c>
      <c r="N55" s="168">
        <v>0.34790300000000002</v>
      </c>
      <c r="O55" s="168">
        <v>0.38783800000000002</v>
      </c>
      <c r="P55" s="168">
        <v>0.381241</v>
      </c>
      <c r="Q55" s="168">
        <v>0.621</v>
      </c>
      <c r="R55" s="168">
        <v>0.68279999999999996</v>
      </c>
      <c r="S55" s="168">
        <v>0.67103199999999996</v>
      </c>
      <c r="T55" s="168">
        <v>0.71040000000000003</v>
      </c>
      <c r="U55" s="168">
        <v>0.73216099999999995</v>
      </c>
      <c r="V55" s="168">
        <v>0.712032</v>
      </c>
      <c r="W55" s="168">
        <v>0.55546600000000002</v>
      </c>
      <c r="X55" s="168">
        <v>0.40983799999999998</v>
      </c>
      <c r="Y55" s="168">
        <v>0.33329999999999999</v>
      </c>
      <c r="Z55" s="168">
        <v>0.34696700000000003</v>
      </c>
      <c r="AA55" s="168">
        <v>0.36725799999999997</v>
      </c>
      <c r="AB55" s="168">
        <v>0.34267900000000001</v>
      </c>
      <c r="AC55" s="168">
        <v>0.59422600000000003</v>
      </c>
      <c r="AD55" s="168">
        <v>0.778667</v>
      </c>
      <c r="AE55" s="168">
        <v>0.89974200000000004</v>
      </c>
      <c r="AF55" s="168">
        <v>0.88090000000000002</v>
      </c>
      <c r="AG55" s="168">
        <v>0.84980699999999998</v>
      </c>
      <c r="AH55" s="168">
        <v>0.80548399999999998</v>
      </c>
      <c r="AI55" s="168">
        <v>0.60670000000000002</v>
      </c>
      <c r="AJ55" s="168">
        <v>0.48658099999999999</v>
      </c>
      <c r="AK55" s="168">
        <v>0.38316699999999998</v>
      </c>
      <c r="AL55" s="168">
        <v>0.38809700000000003</v>
      </c>
      <c r="AM55" s="168">
        <v>0.37948300000000001</v>
      </c>
      <c r="AN55" s="168">
        <v>0.45524999999999999</v>
      </c>
      <c r="AO55" s="168">
        <v>0.63170999999999999</v>
      </c>
      <c r="AP55" s="168">
        <v>0.80969999999999998</v>
      </c>
      <c r="AQ55" s="168">
        <v>0.84464499999999998</v>
      </c>
      <c r="AR55" s="168">
        <v>0.86073299999999997</v>
      </c>
      <c r="AS55" s="168">
        <v>0.84683799999999998</v>
      </c>
      <c r="AT55" s="168">
        <v>0.80041899999999999</v>
      </c>
      <c r="AU55" s="168">
        <v>0.61103300000000005</v>
      </c>
      <c r="AV55" s="168">
        <v>0.40471000000000001</v>
      </c>
      <c r="AW55" s="168">
        <v>0.33843299999999998</v>
      </c>
      <c r="AX55" s="168">
        <v>0.33690300000000001</v>
      </c>
      <c r="AY55" s="168">
        <v>0.351742</v>
      </c>
      <c r="AZ55" s="168">
        <v>0.40903600000000001</v>
      </c>
      <c r="BA55" s="168">
        <v>0.63341899999999995</v>
      </c>
      <c r="BB55" s="168">
        <v>0.79248015000000005</v>
      </c>
      <c r="BC55" s="168">
        <v>0.83841253000000004</v>
      </c>
      <c r="BD55" s="258">
        <v>0.86868690000000004</v>
      </c>
      <c r="BE55" s="258">
        <v>0.85682210000000003</v>
      </c>
      <c r="BF55" s="258">
        <v>0.82647990000000005</v>
      </c>
      <c r="BG55" s="258">
        <v>0.6086106</v>
      </c>
      <c r="BH55" s="258">
        <v>0.4461637</v>
      </c>
      <c r="BI55" s="258">
        <v>0.32313199999999997</v>
      </c>
      <c r="BJ55" s="258">
        <v>0.33436749999999998</v>
      </c>
      <c r="BK55" s="258">
        <v>0.35615049999999998</v>
      </c>
      <c r="BL55" s="258">
        <v>0.42106579999999999</v>
      </c>
      <c r="BM55" s="258">
        <v>0.64714130000000003</v>
      </c>
      <c r="BN55" s="258">
        <v>0.7912595</v>
      </c>
      <c r="BO55" s="258">
        <v>0.85466819999999999</v>
      </c>
      <c r="BP55" s="258">
        <v>0.87439849999999997</v>
      </c>
      <c r="BQ55" s="258">
        <v>0.86239359999999998</v>
      </c>
      <c r="BR55" s="258">
        <v>0.8329453</v>
      </c>
      <c r="BS55" s="258">
        <v>0.61609720000000001</v>
      </c>
      <c r="BT55" s="258">
        <v>0.451791</v>
      </c>
      <c r="BU55" s="258">
        <v>0.31916810000000001</v>
      </c>
      <c r="BV55" s="258">
        <v>0.32996920000000002</v>
      </c>
    </row>
    <row r="56" spans="1:79" ht="11.1" customHeight="1" x14ac:dyDescent="0.2">
      <c r="A56" s="48" t="s">
        <v>738</v>
      </c>
      <c r="B56" s="141" t="s">
        <v>393</v>
      </c>
      <c r="C56" s="168">
        <v>9.7469999999999999</v>
      </c>
      <c r="D56" s="168">
        <v>9.7441790000000008</v>
      </c>
      <c r="E56" s="168">
        <v>10.060226</v>
      </c>
      <c r="F56" s="168">
        <v>10.019567</v>
      </c>
      <c r="G56" s="168">
        <v>10.229419</v>
      </c>
      <c r="H56" s="168">
        <v>10.235799999999999</v>
      </c>
      <c r="I56" s="168">
        <v>10.240226</v>
      </c>
      <c r="J56" s="168">
        <v>10.436935999999999</v>
      </c>
      <c r="K56" s="168">
        <v>9.9161330000000003</v>
      </c>
      <c r="L56" s="168">
        <v>10.258645</v>
      </c>
      <c r="M56" s="168">
        <v>10.228866999999999</v>
      </c>
      <c r="N56" s="168">
        <v>9.9917099999999994</v>
      </c>
      <c r="O56" s="168">
        <v>9.6259669999999993</v>
      </c>
      <c r="P56" s="168">
        <v>9.7424130000000009</v>
      </c>
      <c r="Q56" s="168">
        <v>8.5758379999999992</v>
      </c>
      <c r="R56" s="168">
        <v>6.3654000000000002</v>
      </c>
      <c r="S56" s="168">
        <v>7.476451</v>
      </c>
      <c r="T56" s="168">
        <v>8.7479659999999999</v>
      </c>
      <c r="U56" s="168">
        <v>9.0260960000000008</v>
      </c>
      <c r="V56" s="168">
        <v>9.3119029999999992</v>
      </c>
      <c r="W56" s="168">
        <v>9.0901329999999998</v>
      </c>
      <c r="X56" s="168">
        <v>9.2523540000000004</v>
      </c>
      <c r="Y56" s="168">
        <v>8.8832000000000004</v>
      </c>
      <c r="Z56" s="168">
        <v>8.8092900000000007</v>
      </c>
      <c r="AA56" s="168">
        <v>8.5226450000000007</v>
      </c>
      <c r="AB56" s="168">
        <v>8.395429</v>
      </c>
      <c r="AC56" s="168">
        <v>9.2858389999999993</v>
      </c>
      <c r="AD56" s="168">
        <v>9.6438000000000006</v>
      </c>
      <c r="AE56" s="168">
        <v>9.8739679999999996</v>
      </c>
      <c r="AF56" s="168">
        <v>9.9609330000000007</v>
      </c>
      <c r="AG56" s="168">
        <v>9.9340969999999995</v>
      </c>
      <c r="AH56" s="168">
        <v>9.86571</v>
      </c>
      <c r="AI56" s="168">
        <v>9.6864000000000008</v>
      </c>
      <c r="AJ56" s="168">
        <v>9.6977100000000007</v>
      </c>
      <c r="AK56" s="168">
        <v>9.7314670000000003</v>
      </c>
      <c r="AL56" s="168">
        <v>9.6662579999999991</v>
      </c>
      <c r="AM56" s="168">
        <v>8.7561289999999996</v>
      </c>
      <c r="AN56" s="168">
        <v>9.3859639999999995</v>
      </c>
      <c r="AO56" s="168">
        <v>9.5241939999999996</v>
      </c>
      <c r="AP56" s="168">
        <v>9.5483670000000007</v>
      </c>
      <c r="AQ56" s="168">
        <v>9.8384520000000002</v>
      </c>
      <c r="AR56" s="168">
        <v>9.8351659999999992</v>
      </c>
      <c r="AS56" s="168">
        <v>9.5715160000000008</v>
      </c>
      <c r="AT56" s="168">
        <v>9.8726450000000003</v>
      </c>
      <c r="AU56" s="168">
        <v>9.754467</v>
      </c>
      <c r="AV56" s="168">
        <v>9.6538389999999996</v>
      </c>
      <c r="AW56" s="168">
        <v>9.6763329999999996</v>
      </c>
      <c r="AX56" s="168">
        <v>9.4077739999999999</v>
      </c>
      <c r="AY56" s="168">
        <v>8.9342579999999998</v>
      </c>
      <c r="AZ56" s="168">
        <v>9.3062500000000004</v>
      </c>
      <c r="BA56" s="168">
        <v>9.6000650000000007</v>
      </c>
      <c r="BB56" s="168">
        <v>9.6772333333000002</v>
      </c>
      <c r="BC56" s="168">
        <v>9.8705347096999994</v>
      </c>
      <c r="BD56" s="258">
        <v>9.9516899999999993</v>
      </c>
      <c r="BE56" s="258">
        <v>9.8847710000000006</v>
      </c>
      <c r="BF56" s="258">
        <v>9.9347410000000007</v>
      </c>
      <c r="BG56" s="258">
        <v>9.6867450000000002</v>
      </c>
      <c r="BH56" s="258">
        <v>9.7358170000000008</v>
      </c>
      <c r="BI56" s="258">
        <v>9.7916749999999997</v>
      </c>
      <c r="BJ56" s="258">
        <v>9.6943800000000007</v>
      </c>
      <c r="BK56" s="258">
        <v>9.2175189999999994</v>
      </c>
      <c r="BL56" s="258">
        <v>9.3979780000000002</v>
      </c>
      <c r="BM56" s="258">
        <v>9.7596059999999998</v>
      </c>
      <c r="BN56" s="258">
        <v>9.6101720000000004</v>
      </c>
      <c r="BO56" s="258">
        <v>9.7758009999999995</v>
      </c>
      <c r="BP56" s="258">
        <v>9.9427149999999997</v>
      </c>
      <c r="BQ56" s="258">
        <v>9.6929689999999997</v>
      </c>
      <c r="BR56" s="258">
        <v>9.9145009999999996</v>
      </c>
      <c r="BS56" s="258">
        <v>9.5691170000000003</v>
      </c>
      <c r="BT56" s="258">
        <v>9.7342860000000009</v>
      </c>
      <c r="BU56" s="258">
        <v>9.7582380000000004</v>
      </c>
      <c r="BV56" s="258">
        <v>9.7946279999999994</v>
      </c>
    </row>
    <row r="57" spans="1:79" ht="11.1" customHeight="1" x14ac:dyDescent="0.2">
      <c r="A57" s="48" t="s">
        <v>739</v>
      </c>
      <c r="B57" s="141" t="s">
        <v>394</v>
      </c>
      <c r="C57" s="168">
        <v>1.7710319999999999</v>
      </c>
      <c r="D57" s="168">
        <v>1.6893929999999999</v>
      </c>
      <c r="E57" s="168">
        <v>1.7279679999999999</v>
      </c>
      <c r="F57" s="168">
        <v>1.7276</v>
      </c>
      <c r="G57" s="168">
        <v>1.7285809999999999</v>
      </c>
      <c r="H57" s="168">
        <v>1.8825670000000001</v>
      </c>
      <c r="I57" s="168">
        <v>1.922323</v>
      </c>
      <c r="J57" s="168">
        <v>1.924258</v>
      </c>
      <c r="K57" s="168">
        <v>1.7987</v>
      </c>
      <c r="L57" s="168">
        <v>1.6533869999999999</v>
      </c>
      <c r="M57" s="168">
        <v>1.833467</v>
      </c>
      <c r="N57" s="168">
        <v>1.8900319999999999</v>
      </c>
      <c r="O57" s="168">
        <v>1.854419</v>
      </c>
      <c r="P57" s="168">
        <v>1.666344</v>
      </c>
      <c r="Q57" s="168">
        <v>1.3592580000000001</v>
      </c>
      <c r="R57" s="168">
        <v>0.61903300000000006</v>
      </c>
      <c r="S57" s="168">
        <v>0.50541899999999995</v>
      </c>
      <c r="T57" s="168">
        <v>0.73313300000000003</v>
      </c>
      <c r="U57" s="168">
        <v>0.83570900000000004</v>
      </c>
      <c r="V57" s="168">
        <v>0.85099999999999998</v>
      </c>
      <c r="W57" s="168">
        <v>0.79949999999999999</v>
      </c>
      <c r="X57" s="168">
        <v>0.82125800000000004</v>
      </c>
      <c r="Y57" s="168">
        <v>1.0617000000000001</v>
      </c>
      <c r="Z57" s="168">
        <v>1.1251930000000001</v>
      </c>
      <c r="AA57" s="168">
        <v>1.2263550000000001</v>
      </c>
      <c r="AB57" s="168">
        <v>0.94914299999999996</v>
      </c>
      <c r="AC57" s="168">
        <v>1.101</v>
      </c>
      <c r="AD57" s="168">
        <v>1.2626329999999999</v>
      </c>
      <c r="AE57" s="168">
        <v>1.308065</v>
      </c>
      <c r="AF57" s="168">
        <v>1.3831329999999999</v>
      </c>
      <c r="AG57" s="168">
        <v>1.423387</v>
      </c>
      <c r="AH57" s="168">
        <v>1.4352579999999999</v>
      </c>
      <c r="AI57" s="168">
        <v>1.355667</v>
      </c>
      <c r="AJ57" s="168">
        <v>1.321097</v>
      </c>
      <c r="AK57" s="168">
        <v>1.423567</v>
      </c>
      <c r="AL57" s="168">
        <v>1.5121290000000001</v>
      </c>
      <c r="AM57" s="168">
        <v>1.516548</v>
      </c>
      <c r="AN57" s="168">
        <v>1.5036430000000001</v>
      </c>
      <c r="AO57" s="168">
        <v>1.4359360000000001</v>
      </c>
      <c r="AP57" s="168">
        <v>1.6994670000000001</v>
      </c>
      <c r="AQ57" s="168">
        <v>1.7337419999999999</v>
      </c>
      <c r="AR57" s="168">
        <v>1.6865330000000001</v>
      </c>
      <c r="AS57" s="168">
        <v>1.7235480000000001</v>
      </c>
      <c r="AT57" s="168">
        <v>1.6833229999999999</v>
      </c>
      <c r="AU57" s="168">
        <v>1.607</v>
      </c>
      <c r="AV57" s="168">
        <v>1.567839</v>
      </c>
      <c r="AW57" s="168">
        <v>1.6588000000000001</v>
      </c>
      <c r="AX57" s="168">
        <v>1.5615159999999999</v>
      </c>
      <c r="AY57" s="168">
        <v>1.623097</v>
      </c>
      <c r="AZ57" s="168">
        <v>1.565536</v>
      </c>
      <c r="BA57" s="168">
        <v>1.6792579999999999</v>
      </c>
      <c r="BB57" s="168">
        <v>1.6660999999999999</v>
      </c>
      <c r="BC57" s="168">
        <v>1.6872075484</v>
      </c>
      <c r="BD57" s="258">
        <v>1.764205</v>
      </c>
      <c r="BE57" s="258">
        <v>1.739994</v>
      </c>
      <c r="BF57" s="258">
        <v>1.7221649999999999</v>
      </c>
      <c r="BG57" s="258">
        <v>1.620887</v>
      </c>
      <c r="BH57" s="258">
        <v>1.546427</v>
      </c>
      <c r="BI57" s="258">
        <v>1.5937049999999999</v>
      </c>
      <c r="BJ57" s="258">
        <v>1.6165430000000001</v>
      </c>
      <c r="BK57" s="258">
        <v>1.502839</v>
      </c>
      <c r="BL57" s="258">
        <v>1.4648810000000001</v>
      </c>
      <c r="BM57" s="258">
        <v>1.4857929999999999</v>
      </c>
      <c r="BN57" s="258">
        <v>1.5441149999999999</v>
      </c>
      <c r="BO57" s="258">
        <v>1.5777140000000001</v>
      </c>
      <c r="BP57" s="258">
        <v>1.657726</v>
      </c>
      <c r="BQ57" s="258">
        <v>1.674053</v>
      </c>
      <c r="BR57" s="258">
        <v>1.6468100000000001</v>
      </c>
      <c r="BS57" s="258">
        <v>1.5603089999999999</v>
      </c>
      <c r="BT57" s="258">
        <v>1.4603349999999999</v>
      </c>
      <c r="BU57" s="258">
        <v>1.5262789999999999</v>
      </c>
      <c r="BV57" s="258">
        <v>1.540457</v>
      </c>
    </row>
    <row r="58" spans="1:79" ht="11.1" customHeight="1" x14ac:dyDescent="0.2">
      <c r="A58" s="48" t="s">
        <v>740</v>
      </c>
      <c r="B58" s="141" t="s">
        <v>395</v>
      </c>
      <c r="C58" s="168">
        <v>5.2495159999999998</v>
      </c>
      <c r="D58" s="168">
        <v>4.9046789999999998</v>
      </c>
      <c r="E58" s="168">
        <v>4.9684189999999999</v>
      </c>
      <c r="F58" s="168">
        <v>5.0591999999999997</v>
      </c>
      <c r="G58" s="168">
        <v>5.2117100000000001</v>
      </c>
      <c r="H58" s="168">
        <v>5.3506999999999998</v>
      </c>
      <c r="I58" s="168">
        <v>5.2458070000000001</v>
      </c>
      <c r="J58" s="168">
        <v>5.2664840000000002</v>
      </c>
      <c r="K58" s="168">
        <v>5.0350000000000001</v>
      </c>
      <c r="L58" s="168">
        <v>4.7939360000000004</v>
      </c>
      <c r="M58" s="168">
        <v>5.2310999999999996</v>
      </c>
      <c r="N58" s="168">
        <v>5.3094190000000001</v>
      </c>
      <c r="O58" s="168">
        <v>5.0865479999999996</v>
      </c>
      <c r="P58" s="168">
        <v>4.812862</v>
      </c>
      <c r="Q58" s="168">
        <v>4.9529350000000001</v>
      </c>
      <c r="R58" s="168">
        <v>5.0788000000000002</v>
      </c>
      <c r="S58" s="168">
        <v>4.8181609999999999</v>
      </c>
      <c r="T58" s="168">
        <v>4.5796659999999996</v>
      </c>
      <c r="U58" s="168">
        <v>4.8427410000000002</v>
      </c>
      <c r="V58" s="168">
        <v>4.8227409999999997</v>
      </c>
      <c r="W58" s="168">
        <v>4.4935</v>
      </c>
      <c r="X58" s="168">
        <v>4.204161</v>
      </c>
      <c r="Y58" s="168">
        <v>4.5220000000000002</v>
      </c>
      <c r="Z58" s="168">
        <v>4.6329029999999998</v>
      </c>
      <c r="AA58" s="168">
        <v>4.5601609999999999</v>
      </c>
      <c r="AB58" s="168">
        <v>3.7819639999999999</v>
      </c>
      <c r="AC58" s="168">
        <v>4.5192579999999998</v>
      </c>
      <c r="AD58" s="168">
        <v>4.5959329999999996</v>
      </c>
      <c r="AE58" s="168">
        <v>4.7450000000000001</v>
      </c>
      <c r="AF58" s="168">
        <v>4.9805000000000001</v>
      </c>
      <c r="AG58" s="168">
        <v>4.8559029999999996</v>
      </c>
      <c r="AH58" s="168">
        <v>4.7416130000000001</v>
      </c>
      <c r="AI58" s="168">
        <v>4.555167</v>
      </c>
      <c r="AJ58" s="168">
        <v>4.727258</v>
      </c>
      <c r="AK58" s="168">
        <v>4.9502329999999999</v>
      </c>
      <c r="AL58" s="168">
        <v>4.9262259999999998</v>
      </c>
      <c r="AM58" s="168">
        <v>4.6440320000000002</v>
      </c>
      <c r="AN58" s="168">
        <v>4.6657500000000001</v>
      </c>
      <c r="AO58" s="168">
        <v>5.0006769999999996</v>
      </c>
      <c r="AP58" s="168">
        <v>4.8365669999999996</v>
      </c>
      <c r="AQ58" s="168">
        <v>4.982774</v>
      </c>
      <c r="AR58" s="168">
        <v>5.1930329999999998</v>
      </c>
      <c r="AS58" s="168">
        <v>5.1188710000000004</v>
      </c>
      <c r="AT58" s="168">
        <v>5.142258</v>
      </c>
      <c r="AU58" s="168">
        <v>5.1839329999999997</v>
      </c>
      <c r="AV58" s="168">
        <v>5.0772579999999996</v>
      </c>
      <c r="AW58" s="168">
        <v>5.3384669999999996</v>
      </c>
      <c r="AX58" s="168">
        <v>4.8722580000000004</v>
      </c>
      <c r="AY58" s="168">
        <v>4.70329</v>
      </c>
      <c r="AZ58" s="168">
        <v>4.695964</v>
      </c>
      <c r="BA58" s="168">
        <v>4.6852580000000001</v>
      </c>
      <c r="BB58" s="168">
        <v>4.6677</v>
      </c>
      <c r="BC58" s="168">
        <v>4.9232504516000004</v>
      </c>
      <c r="BD58" s="258">
        <v>5.3028969999999997</v>
      </c>
      <c r="BE58" s="258">
        <v>5.1809570000000003</v>
      </c>
      <c r="BF58" s="258">
        <v>5.1463000000000001</v>
      </c>
      <c r="BG58" s="258">
        <v>4.988505</v>
      </c>
      <c r="BH58" s="258">
        <v>4.8500769999999997</v>
      </c>
      <c r="BI58" s="258">
        <v>5.1444650000000003</v>
      </c>
      <c r="BJ58" s="258">
        <v>5.2455040000000004</v>
      </c>
      <c r="BK58" s="258">
        <v>4.8848380000000002</v>
      </c>
      <c r="BL58" s="258">
        <v>4.6605679999999996</v>
      </c>
      <c r="BM58" s="258">
        <v>4.8776349999999997</v>
      </c>
      <c r="BN58" s="258">
        <v>4.9854849999999997</v>
      </c>
      <c r="BO58" s="258">
        <v>5.1563689999999998</v>
      </c>
      <c r="BP58" s="258">
        <v>5.2623360000000003</v>
      </c>
      <c r="BQ58" s="258">
        <v>5.2171909999999997</v>
      </c>
      <c r="BR58" s="258">
        <v>5.1561159999999999</v>
      </c>
      <c r="BS58" s="258">
        <v>4.987088</v>
      </c>
      <c r="BT58" s="258">
        <v>4.838762</v>
      </c>
      <c r="BU58" s="258">
        <v>5.0427520000000001</v>
      </c>
      <c r="BV58" s="258">
        <v>5.1299299999999999</v>
      </c>
      <c r="BX58" s="573"/>
      <c r="BY58" s="573"/>
      <c r="BZ58" s="573"/>
      <c r="CA58" s="574"/>
    </row>
    <row r="59" spans="1:79" ht="11.1" customHeight="1" x14ac:dyDescent="0.2">
      <c r="A59" s="48" t="s">
        <v>741</v>
      </c>
      <c r="B59" s="141" t="s">
        <v>396</v>
      </c>
      <c r="C59" s="168">
        <v>0.39780700000000002</v>
      </c>
      <c r="D59" s="168">
        <v>0.30896400000000002</v>
      </c>
      <c r="E59" s="168">
        <v>0.35735499999999998</v>
      </c>
      <c r="F59" s="168">
        <v>0.38896700000000001</v>
      </c>
      <c r="G59" s="168">
        <v>0.36348399999999997</v>
      </c>
      <c r="H59" s="168">
        <v>0.42993300000000001</v>
      </c>
      <c r="I59" s="168">
        <v>0.389903</v>
      </c>
      <c r="J59" s="168">
        <v>0.40954800000000002</v>
      </c>
      <c r="K59" s="168">
        <v>0.38279999999999997</v>
      </c>
      <c r="L59" s="168">
        <v>0.33996799999999999</v>
      </c>
      <c r="M59" s="168">
        <v>0.313633</v>
      </c>
      <c r="N59" s="168">
        <v>0.24909700000000001</v>
      </c>
      <c r="O59" s="168">
        <v>0.225741</v>
      </c>
      <c r="P59" s="168">
        <v>0.25103399999999998</v>
      </c>
      <c r="Q59" s="168">
        <v>0.240871</v>
      </c>
      <c r="R59" s="168">
        <v>0.13856599999999999</v>
      </c>
      <c r="S59" s="168">
        <v>0.14274100000000001</v>
      </c>
      <c r="T59" s="168">
        <v>0.2384</v>
      </c>
      <c r="U59" s="168">
        <v>0.21867700000000001</v>
      </c>
      <c r="V59" s="168">
        <v>0.19267699999999999</v>
      </c>
      <c r="W59" s="168">
        <v>0.16733300000000001</v>
      </c>
      <c r="X59" s="168">
        <v>0.14751600000000001</v>
      </c>
      <c r="Y59" s="168">
        <v>0.1532</v>
      </c>
      <c r="Z59" s="168">
        <v>0.145677</v>
      </c>
      <c r="AA59" s="168">
        <v>0.178871</v>
      </c>
      <c r="AB59" s="168">
        <v>0.18767900000000001</v>
      </c>
      <c r="AC59" s="168">
        <v>0.223774</v>
      </c>
      <c r="AD59" s="168">
        <v>0.18713299999999999</v>
      </c>
      <c r="AE59" s="168">
        <v>0.209452</v>
      </c>
      <c r="AF59" s="168">
        <v>0.2293</v>
      </c>
      <c r="AG59" s="168">
        <v>0.24516099999999999</v>
      </c>
      <c r="AH59" s="168">
        <v>0.231097</v>
      </c>
      <c r="AI59" s="168">
        <v>0.18490000000000001</v>
      </c>
      <c r="AJ59" s="168">
        <v>0.22225800000000001</v>
      </c>
      <c r="AK59" s="168">
        <v>0.24640000000000001</v>
      </c>
      <c r="AL59" s="168">
        <v>0.21035499999999999</v>
      </c>
      <c r="AM59" s="168">
        <v>0.26267699999999999</v>
      </c>
      <c r="AN59" s="168">
        <v>0.21832099999999999</v>
      </c>
      <c r="AO59" s="168">
        <v>0.30058099999999999</v>
      </c>
      <c r="AP59" s="168">
        <v>0.22670000000000001</v>
      </c>
      <c r="AQ59" s="168">
        <v>0.24219399999999999</v>
      </c>
      <c r="AR59" s="168">
        <v>0.20396600000000001</v>
      </c>
      <c r="AS59" s="168">
        <v>0.21774099999999999</v>
      </c>
      <c r="AT59" s="168">
        <v>0.27419399999999999</v>
      </c>
      <c r="AU59" s="168">
        <v>0.29573300000000002</v>
      </c>
      <c r="AV59" s="168">
        <v>0.25316100000000002</v>
      </c>
      <c r="AW59" s="168">
        <v>0.21890000000000001</v>
      </c>
      <c r="AX59" s="168">
        <v>0.27190300000000001</v>
      </c>
      <c r="AY59" s="168">
        <v>0.26151600000000003</v>
      </c>
      <c r="AZ59" s="168">
        <v>0.27600000000000002</v>
      </c>
      <c r="BA59" s="168">
        <v>0.27609699999999998</v>
      </c>
      <c r="BB59" s="168">
        <v>0.30109999999999998</v>
      </c>
      <c r="BC59" s="168">
        <v>0.27621088386999998</v>
      </c>
      <c r="BD59" s="258">
        <v>0.28918579999999999</v>
      </c>
      <c r="BE59" s="258">
        <v>0.2937575</v>
      </c>
      <c r="BF59" s="258">
        <v>0.30200900000000003</v>
      </c>
      <c r="BG59" s="258">
        <v>0.30827650000000001</v>
      </c>
      <c r="BH59" s="258">
        <v>0.3039133</v>
      </c>
      <c r="BI59" s="258">
        <v>0.31110090000000001</v>
      </c>
      <c r="BJ59" s="258">
        <v>0.29249510000000001</v>
      </c>
      <c r="BK59" s="258">
        <v>0.31848890000000002</v>
      </c>
      <c r="BL59" s="258">
        <v>0.2287447</v>
      </c>
      <c r="BM59" s="258">
        <v>0.26660410000000001</v>
      </c>
      <c r="BN59" s="258">
        <v>0.2498919</v>
      </c>
      <c r="BO59" s="258">
        <v>0.23872090000000001</v>
      </c>
      <c r="BP59" s="258">
        <v>0.23644029999999999</v>
      </c>
      <c r="BQ59" s="258">
        <v>0.26795659999999999</v>
      </c>
      <c r="BR59" s="258">
        <v>0.28273169999999997</v>
      </c>
      <c r="BS59" s="258">
        <v>0.26540649999999999</v>
      </c>
      <c r="BT59" s="258">
        <v>0.26688489999999998</v>
      </c>
      <c r="BU59" s="258">
        <v>0.189913</v>
      </c>
      <c r="BV59" s="258">
        <v>0.20797940000000001</v>
      </c>
    </row>
    <row r="60" spans="1:79" ht="11.1" customHeight="1" x14ac:dyDescent="0.2">
      <c r="A60" s="48" t="s">
        <v>742</v>
      </c>
      <c r="B60" s="475" t="s">
        <v>951</v>
      </c>
      <c r="C60" s="168">
        <v>2.4483869999999999</v>
      </c>
      <c r="D60" s="168">
        <v>2.3031419999999998</v>
      </c>
      <c r="E60" s="168">
        <v>2.3227120000000001</v>
      </c>
      <c r="F60" s="168">
        <v>2.3742320000000001</v>
      </c>
      <c r="G60" s="168">
        <v>2.3624839999999998</v>
      </c>
      <c r="H60" s="168">
        <v>2.453967</v>
      </c>
      <c r="I60" s="168">
        <v>2.6321300000000001</v>
      </c>
      <c r="J60" s="168">
        <v>2.6128079999999998</v>
      </c>
      <c r="K60" s="168">
        <v>2.4535330000000002</v>
      </c>
      <c r="L60" s="168">
        <v>2.3083550000000002</v>
      </c>
      <c r="M60" s="168">
        <v>2.4489000000000001</v>
      </c>
      <c r="N60" s="168">
        <v>2.5888710000000001</v>
      </c>
      <c r="O60" s="168">
        <v>2.485608</v>
      </c>
      <c r="P60" s="168">
        <v>2.4087890000000001</v>
      </c>
      <c r="Q60" s="168">
        <v>2.3289960000000001</v>
      </c>
      <c r="R60" s="168">
        <v>2.1066980000000002</v>
      </c>
      <c r="S60" s="168">
        <v>2.117448</v>
      </c>
      <c r="T60" s="168">
        <v>2.204996</v>
      </c>
      <c r="U60" s="168">
        <v>2.3503509999999999</v>
      </c>
      <c r="V60" s="168">
        <v>2.2820939999999998</v>
      </c>
      <c r="W60" s="168">
        <v>2.2138620000000002</v>
      </c>
      <c r="X60" s="168">
        <v>2.154318</v>
      </c>
      <c r="Y60" s="168">
        <v>2.2180970000000002</v>
      </c>
      <c r="Z60" s="168">
        <v>2.2107049999999999</v>
      </c>
      <c r="AA60" s="168">
        <v>2.2344179999999998</v>
      </c>
      <c r="AB60" s="168">
        <v>1.916571</v>
      </c>
      <c r="AC60" s="168">
        <v>2.1257429999999999</v>
      </c>
      <c r="AD60" s="168">
        <v>2.3099340000000002</v>
      </c>
      <c r="AE60" s="168">
        <v>2.4504839999999999</v>
      </c>
      <c r="AF60" s="168">
        <v>2.5179649999999998</v>
      </c>
      <c r="AG60" s="168">
        <v>2.4621620000000002</v>
      </c>
      <c r="AH60" s="168">
        <v>2.4990969999999999</v>
      </c>
      <c r="AI60" s="168">
        <v>2.3595980000000001</v>
      </c>
      <c r="AJ60" s="168">
        <v>2.2569029999999999</v>
      </c>
      <c r="AK60" s="168">
        <v>2.3410009999999999</v>
      </c>
      <c r="AL60" s="168">
        <v>2.3891309999999999</v>
      </c>
      <c r="AM60" s="168">
        <v>2.2803490000000002</v>
      </c>
      <c r="AN60" s="168">
        <v>2.2019639999999998</v>
      </c>
      <c r="AO60" s="168">
        <v>2.2906460000000002</v>
      </c>
      <c r="AP60" s="168">
        <v>2.3262670000000001</v>
      </c>
      <c r="AQ60" s="168">
        <v>2.38558</v>
      </c>
      <c r="AR60" s="168">
        <v>2.454329</v>
      </c>
      <c r="AS60" s="168">
        <v>2.4597380000000002</v>
      </c>
      <c r="AT60" s="168">
        <v>2.3564829999999999</v>
      </c>
      <c r="AU60" s="168">
        <v>2.382933</v>
      </c>
      <c r="AV60" s="168">
        <v>2.2897090000000002</v>
      </c>
      <c r="AW60" s="168">
        <v>2.4104999999999999</v>
      </c>
      <c r="AX60" s="168">
        <v>2.204323</v>
      </c>
      <c r="AY60" s="168">
        <v>2.2204839999999999</v>
      </c>
      <c r="AZ60" s="168">
        <v>2.1826080000000001</v>
      </c>
      <c r="BA60" s="168">
        <v>2.212872</v>
      </c>
      <c r="BB60" s="168">
        <v>2.328386445</v>
      </c>
      <c r="BC60" s="168">
        <v>2.4031909269999998</v>
      </c>
      <c r="BD60" s="258">
        <v>2.5046110000000001</v>
      </c>
      <c r="BE60" s="258">
        <v>2.4903529999999998</v>
      </c>
      <c r="BF60" s="258">
        <v>2.4975909999999999</v>
      </c>
      <c r="BG60" s="258">
        <v>2.4205299999999998</v>
      </c>
      <c r="BH60" s="258">
        <v>2.3633730000000002</v>
      </c>
      <c r="BI60" s="258">
        <v>2.4302190000000001</v>
      </c>
      <c r="BJ60" s="258">
        <v>2.4358680000000001</v>
      </c>
      <c r="BK60" s="258">
        <v>2.294257</v>
      </c>
      <c r="BL60" s="258">
        <v>2.2854019999999999</v>
      </c>
      <c r="BM60" s="258">
        <v>2.3369330000000001</v>
      </c>
      <c r="BN60" s="258">
        <v>2.413389</v>
      </c>
      <c r="BO60" s="258">
        <v>2.4955310000000002</v>
      </c>
      <c r="BP60" s="258">
        <v>2.5615779999999999</v>
      </c>
      <c r="BQ60" s="258">
        <v>2.5813540000000001</v>
      </c>
      <c r="BR60" s="258">
        <v>2.542913</v>
      </c>
      <c r="BS60" s="258">
        <v>2.4573740000000002</v>
      </c>
      <c r="BT60" s="258">
        <v>2.360363</v>
      </c>
      <c r="BU60" s="258">
        <v>2.4246279999999998</v>
      </c>
      <c r="BV60" s="258">
        <v>2.4211360000000002</v>
      </c>
    </row>
    <row r="61" spans="1:79" ht="11.1" customHeight="1" x14ac:dyDescent="0.2">
      <c r="A61" s="48" t="s">
        <v>743</v>
      </c>
      <c r="B61" s="141" t="s">
        <v>555</v>
      </c>
      <c r="C61" s="168">
        <v>19.981418999999999</v>
      </c>
      <c r="D61" s="168">
        <v>19.379107000000001</v>
      </c>
      <c r="E61" s="168">
        <v>20.065325000000001</v>
      </c>
      <c r="F61" s="168">
        <v>20.373733000000001</v>
      </c>
      <c r="G61" s="168">
        <v>20.763033</v>
      </c>
      <c r="H61" s="168">
        <v>21.212367</v>
      </c>
      <c r="I61" s="168">
        <v>21.282388999999998</v>
      </c>
      <c r="J61" s="168">
        <v>21.456227999999999</v>
      </c>
      <c r="K61" s="168">
        <v>20.199233</v>
      </c>
      <c r="L61" s="168">
        <v>19.763517</v>
      </c>
      <c r="M61" s="168">
        <v>20.328267</v>
      </c>
      <c r="N61" s="168">
        <v>20.377032</v>
      </c>
      <c r="O61" s="168">
        <v>19.666121</v>
      </c>
      <c r="P61" s="168">
        <v>19.262682999999999</v>
      </c>
      <c r="Q61" s="168">
        <v>18.078897999999999</v>
      </c>
      <c r="R61" s="168">
        <v>14.991296999999999</v>
      </c>
      <c r="S61" s="168">
        <v>15.731252</v>
      </c>
      <c r="T61" s="168">
        <v>17.214561</v>
      </c>
      <c r="U61" s="168">
        <v>18.005735000000001</v>
      </c>
      <c r="V61" s="168">
        <v>18.172446999999998</v>
      </c>
      <c r="W61" s="168">
        <v>17.319794000000002</v>
      </c>
      <c r="X61" s="168">
        <v>16.989445</v>
      </c>
      <c r="Y61" s="168">
        <v>17.171496999999999</v>
      </c>
      <c r="Z61" s="168">
        <v>17.270734999999998</v>
      </c>
      <c r="AA61" s="168">
        <v>17.089708000000002</v>
      </c>
      <c r="AB61" s="168">
        <v>15.573465000000001</v>
      </c>
      <c r="AC61" s="168">
        <v>17.84984</v>
      </c>
      <c r="AD61" s="168">
        <v>18.778099999999998</v>
      </c>
      <c r="AE61" s="168">
        <v>19.486711</v>
      </c>
      <c r="AF61" s="168">
        <v>19.952731</v>
      </c>
      <c r="AG61" s="168">
        <v>19.770517000000002</v>
      </c>
      <c r="AH61" s="168">
        <v>19.578258999999999</v>
      </c>
      <c r="AI61" s="168">
        <v>18.748432000000001</v>
      </c>
      <c r="AJ61" s="168">
        <v>18.711807</v>
      </c>
      <c r="AK61" s="168">
        <v>19.075835000000001</v>
      </c>
      <c r="AL61" s="168">
        <v>19.092196000000001</v>
      </c>
      <c r="AM61" s="168">
        <v>17.839217999999999</v>
      </c>
      <c r="AN61" s="168">
        <v>18.430892</v>
      </c>
      <c r="AO61" s="168">
        <v>19.183744000000001</v>
      </c>
      <c r="AP61" s="168">
        <v>19.447068000000002</v>
      </c>
      <c r="AQ61" s="168">
        <v>20.027387000000001</v>
      </c>
      <c r="AR61" s="168">
        <v>20.23376</v>
      </c>
      <c r="AS61" s="168">
        <v>19.938251999999999</v>
      </c>
      <c r="AT61" s="168">
        <v>20.129321999999998</v>
      </c>
      <c r="AU61" s="168">
        <v>19.835099</v>
      </c>
      <c r="AV61" s="168">
        <v>19.246516</v>
      </c>
      <c r="AW61" s="168">
        <v>19.641432999999999</v>
      </c>
      <c r="AX61" s="168">
        <v>18.654677</v>
      </c>
      <c r="AY61" s="168">
        <v>18.094387000000001</v>
      </c>
      <c r="AZ61" s="168">
        <v>18.435393999999999</v>
      </c>
      <c r="BA61" s="168">
        <v>19.086969</v>
      </c>
      <c r="BB61" s="168">
        <v>19.432999928000001</v>
      </c>
      <c r="BC61" s="168">
        <v>19.998807051</v>
      </c>
      <c r="BD61" s="258">
        <v>20.681280000000001</v>
      </c>
      <c r="BE61" s="258">
        <v>20.446650000000002</v>
      </c>
      <c r="BF61" s="258">
        <v>20.429290000000002</v>
      </c>
      <c r="BG61" s="258">
        <v>19.63355</v>
      </c>
      <c r="BH61" s="258">
        <v>19.24577</v>
      </c>
      <c r="BI61" s="258">
        <v>19.5943</v>
      </c>
      <c r="BJ61" s="258">
        <v>19.619160000000001</v>
      </c>
      <c r="BK61" s="258">
        <v>18.574090000000002</v>
      </c>
      <c r="BL61" s="258">
        <v>18.458639999999999</v>
      </c>
      <c r="BM61" s="258">
        <v>19.373709999999999</v>
      </c>
      <c r="BN61" s="258">
        <v>19.59431</v>
      </c>
      <c r="BO61" s="258">
        <v>20.098800000000001</v>
      </c>
      <c r="BP61" s="258">
        <v>20.53519</v>
      </c>
      <c r="BQ61" s="258">
        <v>20.295919999999999</v>
      </c>
      <c r="BR61" s="258">
        <v>20.37602</v>
      </c>
      <c r="BS61" s="258">
        <v>19.455390000000001</v>
      </c>
      <c r="BT61" s="258">
        <v>19.11242</v>
      </c>
      <c r="BU61" s="258">
        <v>19.26098</v>
      </c>
      <c r="BV61" s="258">
        <v>19.424099999999999</v>
      </c>
    </row>
    <row r="62" spans="1:79" ht="11.1" customHeight="1" x14ac:dyDescent="0.2">
      <c r="A62" s="48"/>
      <c r="B62" s="123"/>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258"/>
      <c r="BE62" s="258"/>
      <c r="BF62" s="258"/>
      <c r="BG62" s="258"/>
      <c r="BH62" s="258"/>
      <c r="BI62" s="258"/>
      <c r="BJ62" s="258"/>
      <c r="BK62" s="258"/>
      <c r="BL62" s="258"/>
      <c r="BM62" s="258"/>
      <c r="BN62" s="258"/>
      <c r="BO62" s="258"/>
      <c r="BP62" s="258"/>
      <c r="BQ62" s="258"/>
      <c r="BR62" s="258"/>
      <c r="BS62" s="258"/>
      <c r="BT62" s="258"/>
      <c r="BU62" s="258"/>
      <c r="BV62" s="258"/>
    </row>
    <row r="63" spans="1:79" ht="11.1" customHeight="1" x14ac:dyDescent="0.2">
      <c r="A63" s="48" t="s">
        <v>746</v>
      </c>
      <c r="B63" s="142" t="s">
        <v>398</v>
      </c>
      <c r="C63" s="168">
        <v>17.110903</v>
      </c>
      <c r="D63" s="168">
        <v>16.160429000000001</v>
      </c>
      <c r="E63" s="168">
        <v>16.323419000000001</v>
      </c>
      <c r="F63" s="168">
        <v>16.691299999999998</v>
      </c>
      <c r="G63" s="168">
        <v>17.043194</v>
      </c>
      <c r="H63" s="168">
        <v>17.698799999999999</v>
      </c>
      <c r="I63" s="168">
        <v>17.686710000000001</v>
      </c>
      <c r="J63" s="168">
        <v>17.833161</v>
      </c>
      <c r="K63" s="168">
        <v>16.727699999999999</v>
      </c>
      <c r="L63" s="168">
        <v>16.127742000000001</v>
      </c>
      <c r="M63" s="168">
        <v>17.040566999999999</v>
      </c>
      <c r="N63" s="168">
        <v>17.395354999999999</v>
      </c>
      <c r="O63" s="168">
        <v>16.860194</v>
      </c>
      <c r="P63" s="168">
        <v>16.505552000000002</v>
      </c>
      <c r="Q63" s="168">
        <v>15.755839</v>
      </c>
      <c r="R63" s="168">
        <v>13.314567</v>
      </c>
      <c r="S63" s="168">
        <v>13.428580999999999</v>
      </c>
      <c r="T63" s="168">
        <v>14.217067</v>
      </c>
      <c r="U63" s="168">
        <v>14.823968000000001</v>
      </c>
      <c r="V63" s="168">
        <v>14.692838999999999</v>
      </c>
      <c r="W63" s="168">
        <v>14.137600000000001</v>
      </c>
      <c r="X63" s="168">
        <v>13.845774</v>
      </c>
      <c r="Y63" s="168">
        <v>14.5802</v>
      </c>
      <c r="Z63" s="168">
        <v>14.539097</v>
      </c>
      <c r="AA63" s="168">
        <v>14.974968000000001</v>
      </c>
      <c r="AB63" s="168">
        <v>12.803321</v>
      </c>
      <c r="AC63" s="168">
        <v>14.838160999999999</v>
      </c>
      <c r="AD63" s="168">
        <v>15.635199999999999</v>
      </c>
      <c r="AE63" s="168">
        <v>16.130548000000001</v>
      </c>
      <c r="AF63" s="168">
        <v>16.742899999999999</v>
      </c>
      <c r="AG63" s="168">
        <v>16.48171</v>
      </c>
      <c r="AH63" s="168">
        <v>16.380516</v>
      </c>
      <c r="AI63" s="168">
        <v>15.802467</v>
      </c>
      <c r="AJ63" s="168">
        <v>15.604419</v>
      </c>
      <c r="AK63" s="168">
        <v>16.159666999999999</v>
      </c>
      <c r="AL63" s="168">
        <v>16.308807000000002</v>
      </c>
      <c r="AM63" s="168">
        <v>15.918096</v>
      </c>
      <c r="AN63" s="168">
        <v>15.885536</v>
      </c>
      <c r="AO63" s="168">
        <v>16.378323000000002</v>
      </c>
      <c r="AP63" s="168">
        <v>16.082999999999998</v>
      </c>
      <c r="AQ63" s="168">
        <v>16.675160999999999</v>
      </c>
      <c r="AR63" s="168">
        <v>17.084399999999999</v>
      </c>
      <c r="AS63" s="168">
        <v>16.886258000000002</v>
      </c>
      <c r="AT63" s="168">
        <v>16.903419</v>
      </c>
      <c r="AU63" s="168">
        <v>16.660900000000002</v>
      </c>
      <c r="AV63" s="168">
        <v>16.265871000000001</v>
      </c>
      <c r="AW63" s="168">
        <v>16.939966999999999</v>
      </c>
      <c r="AX63" s="168">
        <v>15.842936</v>
      </c>
      <c r="AY63" s="168">
        <v>15.624000000000001</v>
      </c>
      <c r="AZ63" s="168">
        <v>15.688036</v>
      </c>
      <c r="BA63" s="168">
        <v>16.025516</v>
      </c>
      <c r="BB63" s="168">
        <v>16.370366666999999</v>
      </c>
      <c r="BC63" s="168">
        <v>16.618949677</v>
      </c>
      <c r="BD63" s="258">
        <v>17.19387</v>
      </c>
      <c r="BE63" s="258">
        <v>17.00113</v>
      </c>
      <c r="BF63" s="258">
        <v>16.85033</v>
      </c>
      <c r="BG63" s="258">
        <v>16.38607</v>
      </c>
      <c r="BH63" s="258">
        <v>15.801740000000001</v>
      </c>
      <c r="BI63" s="258">
        <v>16.31128</v>
      </c>
      <c r="BJ63" s="258">
        <v>16.22777</v>
      </c>
      <c r="BK63" s="258">
        <v>15.78213</v>
      </c>
      <c r="BL63" s="258">
        <v>15.47208</v>
      </c>
      <c r="BM63" s="258">
        <v>15.99883</v>
      </c>
      <c r="BN63" s="258">
        <v>16.175239999999999</v>
      </c>
      <c r="BO63" s="258">
        <v>16.484100000000002</v>
      </c>
      <c r="BP63" s="258">
        <v>17.07328</v>
      </c>
      <c r="BQ63" s="258">
        <v>16.92371</v>
      </c>
      <c r="BR63" s="258">
        <v>16.87398</v>
      </c>
      <c r="BS63" s="258">
        <v>16.24709</v>
      </c>
      <c r="BT63" s="258">
        <v>15.61368</v>
      </c>
      <c r="BU63" s="258">
        <v>15.988950000000001</v>
      </c>
      <c r="BV63" s="258">
        <v>16.037510000000001</v>
      </c>
    </row>
    <row r="64" spans="1:79" ht="11.1" customHeight="1" x14ac:dyDescent="0.2">
      <c r="A64" s="48" t="s">
        <v>744</v>
      </c>
      <c r="B64" s="142" t="s">
        <v>397</v>
      </c>
      <c r="C64" s="168">
        <v>18.808434999999999</v>
      </c>
      <c r="D64" s="168">
        <v>18.808434999999999</v>
      </c>
      <c r="E64" s="168">
        <v>18.808434999999999</v>
      </c>
      <c r="F64" s="168">
        <v>18.808434999999999</v>
      </c>
      <c r="G64" s="168">
        <v>18.808434999999999</v>
      </c>
      <c r="H64" s="168">
        <v>18.808434999999999</v>
      </c>
      <c r="I64" s="168">
        <v>18.808434999999999</v>
      </c>
      <c r="J64" s="168">
        <v>18.808434999999999</v>
      </c>
      <c r="K64" s="168">
        <v>18.808434999999999</v>
      </c>
      <c r="L64" s="168">
        <v>18.808434999999999</v>
      </c>
      <c r="M64" s="168">
        <v>18.808434999999999</v>
      </c>
      <c r="N64" s="168">
        <v>18.808434999999999</v>
      </c>
      <c r="O64" s="168">
        <v>18.976085000000001</v>
      </c>
      <c r="P64" s="168">
        <v>18.976085000000001</v>
      </c>
      <c r="Q64" s="168">
        <v>18.976085000000001</v>
      </c>
      <c r="R64" s="168">
        <v>18.976085000000001</v>
      </c>
      <c r="S64" s="168">
        <v>18.641085</v>
      </c>
      <c r="T64" s="168">
        <v>18.622084999999998</v>
      </c>
      <c r="U64" s="168">
        <v>18.622084999999998</v>
      </c>
      <c r="V64" s="168">
        <v>18.622084999999998</v>
      </c>
      <c r="W64" s="168">
        <v>18.386085000000001</v>
      </c>
      <c r="X64" s="168">
        <v>18.386085000000001</v>
      </c>
      <c r="Y64" s="168">
        <v>18.386085000000001</v>
      </c>
      <c r="Z64" s="168">
        <v>18.386085000000001</v>
      </c>
      <c r="AA64" s="168">
        <v>18.127700000000001</v>
      </c>
      <c r="AB64" s="168">
        <v>18.127700000000001</v>
      </c>
      <c r="AC64" s="168">
        <v>18.127700000000001</v>
      </c>
      <c r="AD64" s="168">
        <v>18.127700000000001</v>
      </c>
      <c r="AE64" s="168">
        <v>18.127700000000001</v>
      </c>
      <c r="AF64" s="168">
        <v>18.127700000000001</v>
      </c>
      <c r="AG64" s="168">
        <v>18.129300000000001</v>
      </c>
      <c r="AH64" s="168">
        <v>18.130400000000002</v>
      </c>
      <c r="AI64" s="168">
        <v>18.130400000000002</v>
      </c>
      <c r="AJ64" s="168">
        <v>18.132100000000001</v>
      </c>
      <c r="AK64" s="168">
        <v>18.132100000000001</v>
      </c>
      <c r="AL64" s="168">
        <v>17.8765</v>
      </c>
      <c r="AM64" s="168">
        <v>17.940809999999999</v>
      </c>
      <c r="AN64" s="168">
        <v>17.940809999999999</v>
      </c>
      <c r="AO64" s="168">
        <v>17.943809999999999</v>
      </c>
      <c r="AP64" s="168">
        <v>17.943809999999999</v>
      </c>
      <c r="AQ64" s="168">
        <v>17.943809999999999</v>
      </c>
      <c r="AR64" s="168">
        <v>17.943809999999999</v>
      </c>
      <c r="AS64" s="168">
        <v>17.96181</v>
      </c>
      <c r="AT64" s="168">
        <v>17.96181</v>
      </c>
      <c r="AU64" s="168">
        <v>18.021809999999999</v>
      </c>
      <c r="AV64" s="168">
        <v>18.015309999999999</v>
      </c>
      <c r="AW64" s="168">
        <v>18.002310000000001</v>
      </c>
      <c r="AX64" s="168">
        <v>18.003609999999998</v>
      </c>
      <c r="AY64" s="168">
        <v>18.061368999999999</v>
      </c>
      <c r="AZ64" s="168">
        <v>18.031369000000002</v>
      </c>
      <c r="BA64" s="168">
        <v>18.270368999999999</v>
      </c>
      <c r="BB64" s="168">
        <v>18.27</v>
      </c>
      <c r="BC64" s="168">
        <v>18.27</v>
      </c>
      <c r="BD64" s="258">
        <v>18.27</v>
      </c>
      <c r="BE64" s="258">
        <v>18.309999999999999</v>
      </c>
      <c r="BF64" s="258">
        <v>18.309999999999999</v>
      </c>
      <c r="BG64" s="258">
        <v>18.309999999999999</v>
      </c>
      <c r="BH64" s="258">
        <v>18.309999999999999</v>
      </c>
      <c r="BI64" s="258">
        <v>18.309999999999999</v>
      </c>
      <c r="BJ64" s="258">
        <v>18.309999999999999</v>
      </c>
      <c r="BK64" s="258">
        <v>18.309999999999999</v>
      </c>
      <c r="BL64" s="258">
        <v>18.309999999999999</v>
      </c>
      <c r="BM64" s="258">
        <v>18.309999999999999</v>
      </c>
      <c r="BN64" s="258">
        <v>18.309999999999999</v>
      </c>
      <c r="BO64" s="258">
        <v>18.309999999999999</v>
      </c>
      <c r="BP64" s="258">
        <v>18.309999999999999</v>
      </c>
      <c r="BQ64" s="258">
        <v>18.309999999999999</v>
      </c>
      <c r="BR64" s="258">
        <v>18.324999999999999</v>
      </c>
      <c r="BS64" s="258">
        <v>18.324999999999999</v>
      </c>
      <c r="BT64" s="258">
        <v>18.324999999999999</v>
      </c>
      <c r="BU64" s="258">
        <v>18.324999999999999</v>
      </c>
      <c r="BV64" s="258">
        <v>18.324999999999999</v>
      </c>
    </row>
    <row r="65" spans="1:74" ht="11.1" customHeight="1" x14ac:dyDescent="0.2">
      <c r="A65" s="48" t="s">
        <v>745</v>
      </c>
      <c r="B65" s="143" t="s">
        <v>659</v>
      </c>
      <c r="C65" s="169">
        <v>0.90974623885999994</v>
      </c>
      <c r="D65" s="169">
        <v>0.85921178450000002</v>
      </c>
      <c r="E65" s="169">
        <v>0.86787757727000003</v>
      </c>
      <c r="F65" s="169">
        <v>0.88743693986000005</v>
      </c>
      <c r="G65" s="169">
        <v>0.90614631148000002</v>
      </c>
      <c r="H65" s="169">
        <v>0.94100333174999995</v>
      </c>
      <c r="I65" s="169">
        <v>0.94036053504999995</v>
      </c>
      <c r="J65" s="169">
        <v>0.94814698830999999</v>
      </c>
      <c r="K65" s="169">
        <v>0.88937224175999996</v>
      </c>
      <c r="L65" s="169">
        <v>0.85747389402999996</v>
      </c>
      <c r="M65" s="169">
        <v>0.90600664010999998</v>
      </c>
      <c r="N65" s="169">
        <v>0.92486987886000005</v>
      </c>
      <c r="O65" s="169">
        <v>0.88849696868000005</v>
      </c>
      <c r="P65" s="169">
        <v>0.86980807684999994</v>
      </c>
      <c r="Q65" s="169">
        <v>0.83029976941999994</v>
      </c>
      <c r="R65" s="169">
        <v>0.70164983978999995</v>
      </c>
      <c r="S65" s="169">
        <v>0.72037550389000005</v>
      </c>
      <c r="T65" s="169">
        <v>0.76345194428999996</v>
      </c>
      <c r="U65" s="169">
        <v>0.79604233360999999</v>
      </c>
      <c r="V65" s="169">
        <v>0.78900074831</v>
      </c>
      <c r="W65" s="169">
        <v>0.76892932888999999</v>
      </c>
      <c r="X65" s="169">
        <v>0.75305721691000005</v>
      </c>
      <c r="Y65" s="169">
        <v>0.79300188158999996</v>
      </c>
      <c r="Z65" s="169">
        <v>0.79076633226000004</v>
      </c>
      <c r="AA65" s="169">
        <v>0.82608207329000005</v>
      </c>
      <c r="AB65" s="169">
        <v>0.70628491203999999</v>
      </c>
      <c r="AC65" s="169">
        <v>0.81853522509999999</v>
      </c>
      <c r="AD65" s="169">
        <v>0.86250324089999997</v>
      </c>
      <c r="AE65" s="169">
        <v>0.88982871516999995</v>
      </c>
      <c r="AF65" s="169">
        <v>0.92360862105999997</v>
      </c>
      <c r="AG65" s="169">
        <v>0.90912004323999995</v>
      </c>
      <c r="AH65" s="169">
        <v>0.90348343113999996</v>
      </c>
      <c r="AI65" s="169">
        <v>0.87160057142000003</v>
      </c>
      <c r="AJ65" s="169">
        <v>0.86059634570999999</v>
      </c>
      <c r="AK65" s="169">
        <v>0.89121872260000001</v>
      </c>
      <c r="AL65" s="169">
        <v>0.91230425419000005</v>
      </c>
      <c r="AM65" s="169">
        <v>0.88725626099999999</v>
      </c>
      <c r="AN65" s="169">
        <v>0.88544140425999995</v>
      </c>
      <c r="AO65" s="169">
        <v>0.91275615378999997</v>
      </c>
      <c r="AP65" s="169">
        <v>0.89629794341000002</v>
      </c>
      <c r="AQ65" s="169">
        <v>0.92929879439999996</v>
      </c>
      <c r="AR65" s="169">
        <v>0.95210548930000005</v>
      </c>
      <c r="AS65" s="169">
        <v>0.94012006584999996</v>
      </c>
      <c r="AT65" s="169">
        <v>0.94107548181</v>
      </c>
      <c r="AU65" s="169">
        <v>0.92448538742999997</v>
      </c>
      <c r="AV65" s="169">
        <v>0.90289154057999998</v>
      </c>
      <c r="AW65" s="169">
        <v>0.94098851758000002</v>
      </c>
      <c r="AX65" s="169">
        <v>0.87998662490000001</v>
      </c>
      <c r="AY65" s="169">
        <v>0.86505070573999998</v>
      </c>
      <c r="AZ65" s="169">
        <v>0.87004131521999994</v>
      </c>
      <c r="BA65" s="169">
        <v>0.87713149088999998</v>
      </c>
      <c r="BB65" s="169">
        <v>0.89602444809000004</v>
      </c>
      <c r="BC65" s="169">
        <v>0.90963052422000001</v>
      </c>
      <c r="BD65" s="280">
        <v>0.94109869999999995</v>
      </c>
      <c r="BE65" s="280">
        <v>0.92851600000000001</v>
      </c>
      <c r="BF65" s="280">
        <v>0.92028030000000005</v>
      </c>
      <c r="BG65" s="280">
        <v>0.89492479999999996</v>
      </c>
      <c r="BH65" s="280">
        <v>0.86301130000000004</v>
      </c>
      <c r="BI65" s="280">
        <v>0.89083990000000002</v>
      </c>
      <c r="BJ65" s="280">
        <v>0.88627920000000004</v>
      </c>
      <c r="BK65" s="280">
        <v>0.86194029999999999</v>
      </c>
      <c r="BL65" s="280">
        <v>0.84500730000000002</v>
      </c>
      <c r="BM65" s="280">
        <v>0.87377539999999998</v>
      </c>
      <c r="BN65" s="280">
        <v>0.88341020000000003</v>
      </c>
      <c r="BO65" s="280">
        <v>0.90027829999999998</v>
      </c>
      <c r="BP65" s="280">
        <v>0.93245659999999997</v>
      </c>
      <c r="BQ65" s="280">
        <v>0.92428790000000005</v>
      </c>
      <c r="BR65" s="280">
        <v>0.92081760000000001</v>
      </c>
      <c r="BS65" s="280">
        <v>0.88660779999999995</v>
      </c>
      <c r="BT65" s="280">
        <v>0.85204259999999998</v>
      </c>
      <c r="BU65" s="280">
        <v>0.87252090000000004</v>
      </c>
      <c r="BV65" s="280">
        <v>0.87517109999999998</v>
      </c>
    </row>
    <row r="66" spans="1:74" s="329" customFormat="1" ht="22.35" customHeight="1" x14ac:dyDescent="0.2">
      <c r="A66" s="328"/>
      <c r="B66" s="674" t="s">
        <v>952</v>
      </c>
      <c r="C66" s="630"/>
      <c r="D66" s="630"/>
      <c r="E66" s="630"/>
      <c r="F66" s="630"/>
      <c r="G66" s="630"/>
      <c r="H66" s="630"/>
      <c r="I66" s="630"/>
      <c r="J66" s="630"/>
      <c r="K66" s="630"/>
      <c r="L66" s="630"/>
      <c r="M66" s="630"/>
      <c r="N66" s="630"/>
      <c r="O66" s="630"/>
      <c r="P66" s="630"/>
      <c r="Q66" s="624"/>
      <c r="AY66" s="397"/>
      <c r="AZ66" s="397"/>
      <c r="BA66" s="397"/>
      <c r="BB66" s="397"/>
      <c r="BC66" s="397"/>
      <c r="BD66" s="397"/>
      <c r="BE66" s="397"/>
      <c r="BF66" s="397"/>
      <c r="BG66" s="397"/>
      <c r="BH66" s="397"/>
      <c r="BI66" s="397"/>
      <c r="BJ66" s="397"/>
    </row>
    <row r="67" spans="1:74" ht="12" customHeight="1" x14ac:dyDescent="0.2">
      <c r="A67" s="48"/>
      <c r="B67" s="645" t="s">
        <v>790</v>
      </c>
      <c r="C67" s="646"/>
      <c r="D67" s="646"/>
      <c r="E67" s="646"/>
      <c r="F67" s="646"/>
      <c r="G67" s="646"/>
      <c r="H67" s="646"/>
      <c r="I67" s="646"/>
      <c r="J67" s="646"/>
      <c r="K67" s="646"/>
      <c r="L67" s="646"/>
      <c r="M67" s="646"/>
      <c r="N67" s="646"/>
      <c r="O67" s="646"/>
      <c r="P67" s="646"/>
      <c r="Q67" s="646"/>
      <c r="BD67" s="294"/>
      <c r="BE67" s="294"/>
      <c r="BF67" s="294"/>
      <c r="BH67" s="294"/>
    </row>
    <row r="68" spans="1:74" s="329" customFormat="1" ht="12" customHeight="1" x14ac:dyDescent="0.2">
      <c r="A68" s="328"/>
      <c r="B68" s="638" t="str">
        <f>"Notes: "&amp;"EIA completed modeling and analysis for this report on " &amp;Dates!D2&amp;"."</f>
        <v>Notes: EIA completed modeling and analysis for this report on Monday June 5, 2023.</v>
      </c>
      <c r="C68" s="637"/>
      <c r="D68" s="637"/>
      <c r="E68" s="637"/>
      <c r="F68" s="637"/>
      <c r="G68" s="637"/>
      <c r="H68" s="637"/>
      <c r="I68" s="637"/>
      <c r="J68" s="637"/>
      <c r="K68" s="637"/>
      <c r="L68" s="637"/>
      <c r="M68" s="637"/>
      <c r="N68" s="637"/>
      <c r="O68" s="637"/>
      <c r="P68" s="637"/>
      <c r="Q68" s="637"/>
      <c r="AY68" s="397"/>
      <c r="AZ68" s="397"/>
      <c r="BA68" s="397"/>
      <c r="BB68" s="397"/>
      <c r="BC68" s="397"/>
      <c r="BD68" s="397"/>
      <c r="BE68" s="397"/>
      <c r="BF68" s="397"/>
      <c r="BG68" s="397"/>
      <c r="BH68" s="397"/>
      <c r="BI68" s="397"/>
      <c r="BJ68" s="397"/>
    </row>
    <row r="69" spans="1:74" s="329" customFormat="1" ht="12" customHeight="1" x14ac:dyDescent="0.2">
      <c r="A69" s="328"/>
      <c r="B69" s="638" t="s">
        <v>338</v>
      </c>
      <c r="C69" s="637"/>
      <c r="D69" s="637"/>
      <c r="E69" s="637"/>
      <c r="F69" s="637"/>
      <c r="G69" s="637"/>
      <c r="H69" s="637"/>
      <c r="I69" s="637"/>
      <c r="J69" s="637"/>
      <c r="K69" s="637"/>
      <c r="L69" s="637"/>
      <c r="M69" s="637"/>
      <c r="N69" s="637"/>
      <c r="O69" s="637"/>
      <c r="P69" s="637"/>
      <c r="Q69" s="637"/>
      <c r="AY69" s="397"/>
      <c r="AZ69" s="397"/>
      <c r="BA69" s="397"/>
      <c r="BB69" s="397"/>
      <c r="BC69" s="397"/>
      <c r="BD69" s="397"/>
      <c r="BE69" s="397"/>
      <c r="BF69" s="397"/>
      <c r="BG69" s="397"/>
      <c r="BH69" s="397"/>
      <c r="BI69" s="397"/>
      <c r="BJ69" s="397"/>
    </row>
    <row r="70" spans="1:74" s="329" customFormat="1" ht="12" customHeight="1" x14ac:dyDescent="0.2">
      <c r="A70" s="328"/>
      <c r="B70" s="631" t="s">
        <v>824</v>
      </c>
      <c r="C70" s="630"/>
      <c r="D70" s="630"/>
      <c r="E70" s="630"/>
      <c r="F70" s="630"/>
      <c r="G70" s="630"/>
      <c r="H70" s="630"/>
      <c r="I70" s="630"/>
      <c r="J70" s="630"/>
      <c r="K70" s="630"/>
      <c r="L70" s="630"/>
      <c r="M70" s="630"/>
      <c r="N70" s="630"/>
      <c r="O70" s="630"/>
      <c r="P70" s="630"/>
      <c r="Q70" s="624"/>
      <c r="AY70" s="397"/>
      <c r="AZ70" s="397"/>
      <c r="BA70" s="397"/>
      <c r="BB70" s="397"/>
      <c r="BC70" s="397"/>
      <c r="BD70" s="397"/>
      <c r="BE70" s="397"/>
      <c r="BF70" s="397"/>
      <c r="BG70" s="397"/>
      <c r="BH70" s="397"/>
      <c r="BI70" s="397"/>
      <c r="BJ70" s="397"/>
    </row>
    <row r="71" spans="1:74" s="329" customFormat="1" ht="12" customHeight="1" x14ac:dyDescent="0.2">
      <c r="A71" s="328"/>
      <c r="B71" s="632" t="s">
        <v>826</v>
      </c>
      <c r="C71" s="634"/>
      <c r="D71" s="634"/>
      <c r="E71" s="634"/>
      <c r="F71" s="634"/>
      <c r="G71" s="634"/>
      <c r="H71" s="634"/>
      <c r="I71" s="634"/>
      <c r="J71" s="634"/>
      <c r="K71" s="634"/>
      <c r="L71" s="634"/>
      <c r="M71" s="634"/>
      <c r="N71" s="634"/>
      <c r="O71" s="634"/>
      <c r="P71" s="634"/>
      <c r="Q71" s="624"/>
      <c r="AY71" s="397"/>
      <c r="AZ71" s="397"/>
      <c r="BA71" s="397"/>
      <c r="BB71" s="397"/>
      <c r="BC71" s="397"/>
      <c r="BD71" s="397"/>
      <c r="BE71" s="397"/>
      <c r="BF71" s="397"/>
      <c r="BG71" s="397"/>
      <c r="BH71" s="397"/>
      <c r="BI71" s="397"/>
      <c r="BJ71" s="397"/>
    </row>
    <row r="72" spans="1:74" s="329" customFormat="1" ht="12" customHeight="1" x14ac:dyDescent="0.2">
      <c r="A72" s="328"/>
      <c r="B72" s="633" t="s">
        <v>813</v>
      </c>
      <c r="C72" s="634"/>
      <c r="D72" s="634"/>
      <c r="E72" s="634"/>
      <c r="F72" s="634"/>
      <c r="G72" s="634"/>
      <c r="H72" s="634"/>
      <c r="I72" s="634"/>
      <c r="J72" s="634"/>
      <c r="K72" s="634"/>
      <c r="L72" s="634"/>
      <c r="M72" s="634"/>
      <c r="N72" s="634"/>
      <c r="O72" s="634"/>
      <c r="P72" s="634"/>
      <c r="Q72" s="624"/>
      <c r="AY72" s="397"/>
      <c r="AZ72" s="397"/>
      <c r="BA72" s="397"/>
      <c r="BB72" s="397"/>
      <c r="BC72" s="397"/>
      <c r="BD72" s="397"/>
      <c r="BE72" s="397"/>
      <c r="BF72" s="397"/>
      <c r="BG72" s="397"/>
      <c r="BH72" s="397"/>
      <c r="BI72" s="397"/>
      <c r="BJ72" s="397"/>
    </row>
    <row r="73" spans="1:74" s="329" customFormat="1" ht="12" customHeight="1" x14ac:dyDescent="0.2">
      <c r="A73" s="322"/>
      <c r="B73" s="654" t="s">
        <v>1283</v>
      </c>
      <c r="C73" s="624"/>
      <c r="D73" s="624"/>
      <c r="E73" s="624"/>
      <c r="F73" s="624"/>
      <c r="G73" s="624"/>
      <c r="H73" s="624"/>
      <c r="I73" s="624"/>
      <c r="J73" s="624"/>
      <c r="K73" s="624"/>
      <c r="L73" s="624"/>
      <c r="M73" s="624"/>
      <c r="N73" s="624"/>
      <c r="O73" s="624"/>
      <c r="P73" s="624"/>
      <c r="Q73" s="624"/>
      <c r="AY73" s="397"/>
      <c r="AZ73" s="397"/>
      <c r="BA73" s="397"/>
      <c r="BB73" s="397"/>
      <c r="BC73" s="397"/>
      <c r="BD73" s="397"/>
      <c r="BE73" s="397"/>
      <c r="BF73" s="397"/>
      <c r="BG73" s="397"/>
      <c r="BH73" s="397"/>
      <c r="BI73" s="397"/>
      <c r="BJ73" s="397"/>
    </row>
    <row r="74" spans="1:74" x14ac:dyDescent="0.2">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c r="AW74" s="126"/>
      <c r="AX74" s="126"/>
      <c r="AY74" s="293"/>
      <c r="AZ74" s="293"/>
      <c r="BA74" s="293"/>
      <c r="BB74" s="293"/>
      <c r="BC74" s="293"/>
      <c r="BD74" s="293"/>
      <c r="BE74" s="293"/>
      <c r="BF74" s="293"/>
      <c r="BG74" s="293"/>
      <c r="BH74" s="293"/>
      <c r="BI74" s="293"/>
      <c r="BJ74" s="293"/>
      <c r="BK74" s="293"/>
      <c r="BL74" s="293"/>
      <c r="BM74" s="293"/>
      <c r="BN74" s="293"/>
      <c r="BO74" s="293"/>
      <c r="BP74" s="293"/>
      <c r="BQ74" s="293"/>
      <c r="BR74" s="293"/>
      <c r="BS74" s="293"/>
      <c r="BT74" s="293"/>
      <c r="BU74" s="293"/>
      <c r="BV74" s="293"/>
    </row>
    <row r="75" spans="1:74" x14ac:dyDescent="0.2">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6"/>
      <c r="AW75" s="126"/>
      <c r="AX75" s="126"/>
      <c r="AY75" s="293"/>
      <c r="AZ75" s="293"/>
      <c r="BA75" s="293"/>
      <c r="BB75" s="293"/>
      <c r="BC75" s="293"/>
      <c r="BD75" s="293"/>
      <c r="BE75" s="293"/>
      <c r="BF75" s="293"/>
      <c r="BG75" s="293"/>
      <c r="BH75" s="293"/>
      <c r="BI75" s="293"/>
      <c r="BJ75" s="293"/>
      <c r="BK75" s="293"/>
      <c r="BL75" s="293"/>
      <c r="BM75" s="293"/>
      <c r="BN75" s="293"/>
      <c r="BO75" s="293"/>
      <c r="BP75" s="293"/>
      <c r="BQ75" s="293"/>
      <c r="BR75" s="293"/>
      <c r="BS75" s="293"/>
      <c r="BT75" s="293"/>
      <c r="BU75" s="293"/>
      <c r="BV75" s="293"/>
    </row>
    <row r="76" spans="1:74" x14ac:dyDescent="0.2">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293"/>
      <c r="AZ76" s="293"/>
      <c r="BA76" s="293"/>
      <c r="BB76" s="293"/>
      <c r="BC76" s="293"/>
      <c r="BD76" s="293"/>
      <c r="BE76" s="293"/>
      <c r="BF76" s="293"/>
      <c r="BG76" s="293"/>
      <c r="BH76" s="293"/>
      <c r="BI76" s="293"/>
      <c r="BJ76" s="293"/>
      <c r="BK76" s="293"/>
      <c r="BL76" s="293"/>
      <c r="BM76" s="293"/>
      <c r="BN76" s="293"/>
      <c r="BO76" s="293"/>
      <c r="BP76" s="293"/>
      <c r="BQ76" s="293"/>
      <c r="BR76" s="293"/>
      <c r="BS76" s="293"/>
      <c r="BT76" s="293"/>
      <c r="BU76" s="293"/>
      <c r="BV76" s="293"/>
    </row>
    <row r="77" spans="1:74" x14ac:dyDescent="0.2">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c r="AW77" s="126"/>
      <c r="AX77" s="126"/>
      <c r="AY77" s="293"/>
      <c r="AZ77" s="293"/>
      <c r="BA77" s="293"/>
      <c r="BB77" s="293"/>
      <c r="BC77" s="293"/>
      <c r="BD77" s="293"/>
      <c r="BE77" s="293"/>
      <c r="BF77" s="293"/>
      <c r="BG77" s="293"/>
      <c r="BH77" s="293"/>
      <c r="BI77" s="293"/>
      <c r="BJ77" s="293"/>
      <c r="BK77" s="293"/>
      <c r="BL77" s="293"/>
      <c r="BM77" s="293"/>
      <c r="BN77" s="293"/>
      <c r="BO77" s="293"/>
      <c r="BP77" s="293"/>
      <c r="BQ77" s="293"/>
      <c r="BR77" s="293"/>
      <c r="BS77" s="293"/>
      <c r="BT77" s="293"/>
      <c r="BU77" s="293"/>
      <c r="BV77" s="293"/>
    </row>
    <row r="78" spans="1:74" x14ac:dyDescent="0.2">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c r="AP78" s="126"/>
      <c r="AQ78" s="126"/>
      <c r="AR78" s="126"/>
      <c r="AS78" s="126"/>
      <c r="AT78" s="126"/>
      <c r="AU78" s="126"/>
      <c r="AV78" s="126"/>
      <c r="AW78" s="126"/>
      <c r="AX78" s="126"/>
      <c r="AY78" s="293"/>
      <c r="AZ78" s="293"/>
      <c r="BA78" s="293"/>
      <c r="BB78" s="293"/>
      <c r="BC78" s="293"/>
      <c r="BD78" s="293"/>
      <c r="BE78" s="293"/>
      <c r="BF78" s="293"/>
      <c r="BG78" s="293"/>
      <c r="BH78" s="293"/>
      <c r="BI78" s="293"/>
      <c r="BJ78" s="293"/>
      <c r="BK78" s="293"/>
      <c r="BL78" s="293"/>
      <c r="BM78" s="293"/>
      <c r="BN78" s="293"/>
      <c r="BO78" s="293"/>
      <c r="BP78" s="293"/>
      <c r="BQ78" s="293"/>
      <c r="BR78" s="293"/>
      <c r="BS78" s="293"/>
      <c r="BT78" s="293"/>
      <c r="BU78" s="293"/>
      <c r="BV78" s="293"/>
    </row>
    <row r="79" spans="1:74" x14ac:dyDescent="0.2">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293"/>
      <c r="AZ79" s="293"/>
      <c r="BA79" s="293"/>
      <c r="BB79" s="293"/>
      <c r="BC79" s="293"/>
      <c r="BD79" s="293"/>
      <c r="BE79" s="293"/>
      <c r="BF79" s="293"/>
      <c r="BG79" s="293"/>
      <c r="BH79" s="293"/>
      <c r="BI79" s="293"/>
      <c r="BJ79" s="293"/>
      <c r="BK79" s="293"/>
      <c r="BL79" s="293"/>
      <c r="BM79" s="293"/>
      <c r="BN79" s="293"/>
      <c r="BO79" s="293"/>
      <c r="BP79" s="293"/>
      <c r="BQ79" s="293"/>
      <c r="BR79" s="293"/>
      <c r="BS79" s="293"/>
      <c r="BT79" s="293"/>
      <c r="BU79" s="293"/>
      <c r="BV79" s="293"/>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293"/>
      <c r="AZ80" s="293"/>
      <c r="BA80" s="293"/>
      <c r="BB80" s="293"/>
      <c r="BC80" s="293"/>
      <c r="BD80" s="293"/>
      <c r="BE80" s="293"/>
      <c r="BF80" s="293"/>
      <c r="BG80" s="293"/>
      <c r="BH80" s="293"/>
      <c r="BI80" s="293"/>
      <c r="BJ80" s="293"/>
      <c r="BK80" s="293"/>
      <c r="BL80" s="293"/>
      <c r="BM80" s="293"/>
      <c r="BN80" s="293"/>
      <c r="BO80" s="293"/>
      <c r="BP80" s="293"/>
      <c r="BQ80" s="293"/>
      <c r="BR80" s="293"/>
      <c r="BS80" s="293"/>
      <c r="BT80" s="293"/>
      <c r="BU80" s="293"/>
      <c r="BV80" s="293"/>
    </row>
    <row r="81" spans="3:74" x14ac:dyDescent="0.2">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6"/>
      <c r="AR81" s="126"/>
      <c r="AS81" s="126"/>
      <c r="AT81" s="126"/>
      <c r="AU81" s="126"/>
      <c r="AV81" s="126"/>
      <c r="AW81" s="126"/>
      <c r="AX81" s="126"/>
      <c r="AY81" s="293"/>
      <c r="AZ81" s="293"/>
      <c r="BA81" s="293"/>
      <c r="BB81" s="293"/>
      <c r="BC81" s="293"/>
      <c r="BD81" s="293"/>
      <c r="BE81" s="293"/>
      <c r="BF81" s="293"/>
      <c r="BG81" s="293"/>
      <c r="BH81" s="293"/>
      <c r="BI81" s="293"/>
      <c r="BJ81" s="293"/>
      <c r="BK81" s="293"/>
      <c r="BL81" s="293"/>
      <c r="BM81" s="293"/>
      <c r="BN81" s="293"/>
      <c r="BO81" s="293"/>
      <c r="BP81" s="293"/>
      <c r="BQ81" s="293"/>
      <c r="BR81" s="293"/>
      <c r="BS81" s="293"/>
      <c r="BT81" s="293"/>
      <c r="BU81" s="293"/>
      <c r="BV81" s="293"/>
    </row>
    <row r="82" spans="3:74" x14ac:dyDescent="0.2">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293"/>
      <c r="AZ82" s="293"/>
      <c r="BA82" s="293"/>
      <c r="BB82" s="293"/>
      <c r="BC82" s="293"/>
      <c r="BD82" s="293"/>
      <c r="BE82" s="293"/>
      <c r="BF82" s="293"/>
      <c r="BG82" s="293"/>
      <c r="BH82" s="293"/>
      <c r="BI82" s="293"/>
      <c r="BJ82" s="293"/>
      <c r="BK82" s="293"/>
      <c r="BL82" s="293"/>
      <c r="BM82" s="293"/>
      <c r="BN82" s="293"/>
      <c r="BO82" s="293"/>
      <c r="BP82" s="293"/>
      <c r="BQ82" s="293"/>
      <c r="BR82" s="293"/>
      <c r="BS82" s="293"/>
      <c r="BT82" s="293"/>
      <c r="BU82" s="293"/>
      <c r="BV82" s="293"/>
    </row>
    <row r="83" spans="3:74" x14ac:dyDescent="0.2">
      <c r="BD83" s="294"/>
      <c r="BE83" s="294"/>
      <c r="BF83" s="294"/>
      <c r="BH83" s="294"/>
      <c r="BK83" s="294"/>
      <c r="BL83" s="294"/>
      <c r="BM83" s="294"/>
      <c r="BN83" s="294"/>
      <c r="BO83" s="294"/>
      <c r="BP83" s="294"/>
      <c r="BQ83" s="294"/>
      <c r="BR83" s="294"/>
      <c r="BS83" s="294"/>
      <c r="BT83" s="294"/>
      <c r="BU83" s="294"/>
      <c r="BV83" s="294"/>
    </row>
    <row r="84" spans="3:74" x14ac:dyDescent="0.2">
      <c r="BD84" s="294"/>
      <c r="BE84" s="294"/>
      <c r="BF84" s="294"/>
      <c r="BH84" s="294"/>
      <c r="BK84" s="294"/>
      <c r="BL84" s="294"/>
      <c r="BM84" s="294"/>
      <c r="BN84" s="294"/>
      <c r="BO84" s="294"/>
      <c r="BP84" s="294"/>
      <c r="BQ84" s="294"/>
      <c r="BR84" s="294"/>
      <c r="BS84" s="294"/>
      <c r="BT84" s="294"/>
      <c r="BU84" s="294"/>
      <c r="BV84" s="294"/>
    </row>
    <row r="85" spans="3:74" x14ac:dyDescent="0.2">
      <c r="BD85" s="294"/>
      <c r="BE85" s="294"/>
      <c r="BF85" s="294"/>
      <c r="BH85" s="294"/>
      <c r="BK85" s="294"/>
      <c r="BL85" s="294"/>
      <c r="BM85" s="294"/>
      <c r="BN85" s="294"/>
      <c r="BO85" s="294"/>
      <c r="BP85" s="294"/>
      <c r="BQ85" s="294"/>
      <c r="BR85" s="294"/>
      <c r="BS85" s="294"/>
      <c r="BT85" s="294"/>
      <c r="BU85" s="294"/>
      <c r="BV85" s="294"/>
    </row>
    <row r="86" spans="3:74" x14ac:dyDescent="0.2">
      <c r="BD86" s="294"/>
      <c r="BE86" s="294"/>
      <c r="BF86" s="294"/>
      <c r="BH86" s="294"/>
      <c r="BK86" s="294"/>
      <c r="BL86" s="294"/>
      <c r="BM86" s="294"/>
      <c r="BN86" s="294"/>
      <c r="BO86" s="294"/>
      <c r="BP86" s="294"/>
      <c r="BQ86" s="294"/>
      <c r="BR86" s="294"/>
      <c r="BS86" s="294"/>
      <c r="BT86" s="294"/>
      <c r="BU86" s="294"/>
      <c r="BV86" s="294"/>
    </row>
    <row r="87" spans="3:74" x14ac:dyDescent="0.2">
      <c r="BD87" s="294"/>
      <c r="BE87" s="294"/>
      <c r="BF87" s="294"/>
      <c r="BH87" s="294"/>
      <c r="BK87" s="294"/>
      <c r="BL87" s="294"/>
      <c r="BM87" s="294"/>
      <c r="BN87" s="294"/>
      <c r="BO87" s="294"/>
      <c r="BP87" s="294"/>
      <c r="BQ87" s="294"/>
      <c r="BR87" s="294"/>
      <c r="BS87" s="294"/>
      <c r="BT87" s="294"/>
      <c r="BU87" s="294"/>
      <c r="BV87" s="294"/>
    </row>
    <row r="88" spans="3:74" x14ac:dyDescent="0.2">
      <c r="BD88" s="294"/>
      <c r="BE88" s="294"/>
      <c r="BF88" s="294"/>
      <c r="BH88" s="294"/>
      <c r="BK88" s="294"/>
      <c r="BL88" s="294"/>
      <c r="BM88" s="294"/>
      <c r="BN88" s="294"/>
      <c r="BO88" s="294"/>
      <c r="BP88" s="294"/>
      <c r="BQ88" s="294"/>
      <c r="BR88" s="294"/>
      <c r="BS88" s="294"/>
      <c r="BT88" s="294"/>
      <c r="BU88" s="294"/>
      <c r="BV88" s="294"/>
    </row>
    <row r="89" spans="3:74" x14ac:dyDescent="0.2">
      <c r="BD89" s="294"/>
      <c r="BE89" s="294"/>
      <c r="BF89" s="294"/>
      <c r="BH89" s="294"/>
      <c r="BK89" s="294"/>
      <c r="BL89" s="294"/>
      <c r="BM89" s="294"/>
      <c r="BN89" s="294"/>
      <c r="BO89" s="294"/>
      <c r="BP89" s="294"/>
      <c r="BQ89" s="294"/>
      <c r="BR89" s="294"/>
      <c r="BS89" s="294"/>
      <c r="BT89" s="294"/>
      <c r="BU89" s="294"/>
      <c r="BV89" s="294"/>
    </row>
    <row r="90" spans="3:74" x14ac:dyDescent="0.2">
      <c r="BD90" s="294"/>
      <c r="BE90" s="294"/>
      <c r="BF90" s="294"/>
      <c r="BH90" s="294"/>
      <c r="BK90" s="294"/>
      <c r="BL90" s="294"/>
      <c r="BM90" s="294"/>
      <c r="BN90" s="294"/>
      <c r="BO90" s="294"/>
      <c r="BP90" s="294"/>
      <c r="BQ90" s="294"/>
      <c r="BR90" s="294"/>
      <c r="BS90" s="294"/>
      <c r="BT90" s="294"/>
      <c r="BU90" s="294"/>
      <c r="BV90" s="294"/>
    </row>
    <row r="91" spans="3:74" x14ac:dyDescent="0.2">
      <c r="BD91" s="294"/>
      <c r="BE91" s="294"/>
      <c r="BF91" s="294"/>
      <c r="BH91" s="294"/>
      <c r="BK91" s="294"/>
      <c r="BL91" s="294"/>
      <c r="BM91" s="294"/>
      <c r="BN91" s="294"/>
      <c r="BO91" s="294"/>
      <c r="BP91" s="294"/>
      <c r="BQ91" s="294"/>
      <c r="BR91" s="294"/>
      <c r="BS91" s="294"/>
      <c r="BT91" s="294"/>
      <c r="BU91" s="294"/>
      <c r="BV91" s="294"/>
    </row>
    <row r="92" spans="3:74" x14ac:dyDescent="0.2">
      <c r="BD92" s="294"/>
      <c r="BE92" s="294"/>
      <c r="BF92" s="294"/>
      <c r="BH92" s="294"/>
      <c r="BK92" s="294"/>
      <c r="BL92" s="294"/>
      <c r="BM92" s="294"/>
      <c r="BN92" s="294"/>
      <c r="BO92" s="294"/>
      <c r="BP92" s="294"/>
      <c r="BQ92" s="294"/>
      <c r="BR92" s="294"/>
      <c r="BS92" s="294"/>
      <c r="BT92" s="294"/>
      <c r="BU92" s="294"/>
      <c r="BV92" s="294"/>
    </row>
    <row r="93" spans="3:74" x14ac:dyDescent="0.2">
      <c r="BD93" s="294"/>
      <c r="BE93" s="294"/>
      <c r="BF93" s="294"/>
      <c r="BH93" s="294"/>
      <c r="BK93" s="294"/>
      <c r="BL93" s="294"/>
      <c r="BM93" s="294"/>
      <c r="BN93" s="294"/>
      <c r="BO93" s="294"/>
      <c r="BP93" s="294"/>
      <c r="BQ93" s="294"/>
      <c r="BR93" s="294"/>
      <c r="BS93" s="294"/>
      <c r="BT93" s="294"/>
      <c r="BU93" s="294"/>
      <c r="BV93" s="294"/>
    </row>
    <row r="94" spans="3:74" x14ac:dyDescent="0.2">
      <c r="BD94" s="294"/>
      <c r="BE94" s="294"/>
      <c r="BF94" s="294"/>
      <c r="BH94" s="294"/>
      <c r="BK94" s="294"/>
      <c r="BL94" s="294"/>
      <c r="BM94" s="294"/>
      <c r="BN94" s="294"/>
      <c r="BO94" s="294"/>
      <c r="BP94" s="294"/>
      <c r="BQ94" s="294"/>
      <c r="BR94" s="294"/>
      <c r="BS94" s="294"/>
      <c r="BT94" s="294"/>
      <c r="BU94" s="294"/>
      <c r="BV94" s="294"/>
    </row>
    <row r="95" spans="3:74" x14ac:dyDescent="0.2">
      <c r="BD95" s="294"/>
      <c r="BE95" s="294"/>
      <c r="BF95" s="294"/>
      <c r="BH95" s="294"/>
      <c r="BK95" s="294"/>
      <c r="BL95" s="294"/>
      <c r="BM95" s="294"/>
      <c r="BN95" s="294"/>
      <c r="BO95" s="294"/>
      <c r="BP95" s="294"/>
      <c r="BQ95" s="294"/>
      <c r="BR95" s="294"/>
      <c r="BS95" s="294"/>
      <c r="BT95" s="294"/>
      <c r="BU95" s="294"/>
      <c r="BV95" s="294"/>
    </row>
    <row r="96" spans="3:74" x14ac:dyDescent="0.2">
      <c r="BD96" s="294"/>
      <c r="BE96" s="294"/>
      <c r="BF96" s="294"/>
      <c r="BH96" s="294"/>
      <c r="BK96" s="294"/>
      <c r="BL96" s="294"/>
      <c r="BM96" s="294"/>
      <c r="BN96" s="294"/>
      <c r="BO96" s="294"/>
      <c r="BP96" s="294"/>
      <c r="BQ96" s="294"/>
      <c r="BR96" s="294"/>
      <c r="BS96" s="294"/>
      <c r="BT96" s="294"/>
      <c r="BU96" s="294"/>
      <c r="BV96" s="294"/>
    </row>
    <row r="97" spans="56:74" x14ac:dyDescent="0.2">
      <c r="BD97" s="294"/>
      <c r="BE97" s="294"/>
      <c r="BF97" s="294"/>
      <c r="BH97" s="294"/>
      <c r="BK97" s="294"/>
      <c r="BL97" s="294"/>
      <c r="BM97" s="294"/>
      <c r="BN97" s="294"/>
      <c r="BO97" s="294"/>
      <c r="BP97" s="294"/>
      <c r="BQ97" s="294"/>
      <c r="BR97" s="294"/>
      <c r="BS97" s="294"/>
      <c r="BT97" s="294"/>
      <c r="BU97" s="294"/>
      <c r="BV97" s="294"/>
    </row>
    <row r="98" spans="56:74" x14ac:dyDescent="0.2">
      <c r="BD98" s="294"/>
      <c r="BE98" s="294"/>
      <c r="BF98" s="294"/>
      <c r="BH98" s="294"/>
      <c r="BK98" s="294"/>
      <c r="BL98" s="294"/>
      <c r="BM98" s="294"/>
      <c r="BN98" s="294"/>
      <c r="BO98" s="294"/>
      <c r="BP98" s="294"/>
      <c r="BQ98" s="294"/>
      <c r="BR98" s="294"/>
      <c r="BS98" s="294"/>
      <c r="BT98" s="294"/>
      <c r="BU98" s="294"/>
      <c r="BV98" s="294"/>
    </row>
    <row r="99" spans="56:74" x14ac:dyDescent="0.2">
      <c r="BD99" s="294"/>
      <c r="BE99" s="294"/>
      <c r="BF99" s="294"/>
      <c r="BH99" s="294"/>
      <c r="BK99" s="294"/>
      <c r="BL99" s="294"/>
      <c r="BM99" s="294"/>
      <c r="BN99" s="294"/>
      <c r="BO99" s="294"/>
      <c r="BP99" s="294"/>
      <c r="BQ99" s="294"/>
      <c r="BR99" s="294"/>
      <c r="BS99" s="294"/>
      <c r="BT99" s="294"/>
      <c r="BU99" s="294"/>
      <c r="BV99" s="294"/>
    </row>
    <row r="100" spans="56:74" x14ac:dyDescent="0.2">
      <c r="BD100" s="294"/>
      <c r="BE100" s="294"/>
      <c r="BF100" s="294"/>
      <c r="BH100" s="294"/>
      <c r="BK100" s="294"/>
      <c r="BL100" s="294"/>
      <c r="BM100" s="294"/>
      <c r="BN100" s="294"/>
      <c r="BO100" s="294"/>
      <c r="BP100" s="294"/>
      <c r="BQ100" s="294"/>
      <c r="BR100" s="294"/>
      <c r="BS100" s="294"/>
      <c r="BT100" s="294"/>
      <c r="BU100" s="294"/>
      <c r="BV100" s="294"/>
    </row>
    <row r="101" spans="56:74" x14ac:dyDescent="0.2">
      <c r="BD101" s="294"/>
      <c r="BE101" s="294"/>
      <c r="BF101" s="294"/>
      <c r="BH101" s="294"/>
      <c r="BK101" s="294"/>
      <c r="BL101" s="294"/>
      <c r="BM101" s="294"/>
      <c r="BN101" s="294"/>
      <c r="BO101" s="294"/>
      <c r="BP101" s="294"/>
      <c r="BQ101" s="294"/>
      <c r="BR101" s="294"/>
      <c r="BS101" s="294"/>
      <c r="BT101" s="294"/>
      <c r="BU101" s="294"/>
      <c r="BV101" s="294"/>
    </row>
    <row r="102" spans="56:74" x14ac:dyDescent="0.2">
      <c r="BD102" s="294"/>
      <c r="BE102" s="294"/>
      <c r="BF102" s="294"/>
      <c r="BH102" s="294"/>
      <c r="BK102" s="294"/>
      <c r="BL102" s="294"/>
      <c r="BM102" s="294"/>
      <c r="BN102" s="294"/>
      <c r="BO102" s="294"/>
      <c r="BP102" s="294"/>
      <c r="BQ102" s="294"/>
      <c r="BR102" s="294"/>
      <c r="BS102" s="294"/>
      <c r="BT102" s="294"/>
      <c r="BU102" s="294"/>
      <c r="BV102" s="294"/>
    </row>
    <row r="103" spans="56:74" x14ac:dyDescent="0.2">
      <c r="BD103" s="294"/>
      <c r="BE103" s="294"/>
      <c r="BF103" s="294"/>
      <c r="BH103" s="294"/>
      <c r="BK103" s="294"/>
      <c r="BL103" s="294"/>
      <c r="BM103" s="294"/>
      <c r="BN103" s="294"/>
      <c r="BO103" s="294"/>
      <c r="BP103" s="294"/>
      <c r="BQ103" s="294"/>
      <c r="BR103" s="294"/>
      <c r="BS103" s="294"/>
      <c r="BT103" s="294"/>
      <c r="BU103" s="294"/>
      <c r="BV103" s="294"/>
    </row>
    <row r="104" spans="56:74" x14ac:dyDescent="0.2">
      <c r="BD104" s="294"/>
      <c r="BE104" s="294"/>
      <c r="BF104" s="294"/>
      <c r="BH104" s="294"/>
      <c r="BK104" s="294"/>
      <c r="BL104" s="294"/>
      <c r="BM104" s="294"/>
      <c r="BN104" s="294"/>
      <c r="BO104" s="294"/>
      <c r="BP104" s="294"/>
      <c r="BQ104" s="294"/>
      <c r="BR104" s="294"/>
      <c r="BS104" s="294"/>
      <c r="BT104" s="294"/>
      <c r="BU104" s="294"/>
      <c r="BV104" s="294"/>
    </row>
    <row r="105" spans="56:74" x14ac:dyDescent="0.2">
      <c r="BD105" s="294"/>
      <c r="BE105" s="294"/>
      <c r="BF105" s="294"/>
      <c r="BH105" s="294"/>
      <c r="BK105" s="294"/>
      <c r="BL105" s="294"/>
      <c r="BM105" s="294"/>
      <c r="BN105" s="294"/>
      <c r="BO105" s="294"/>
      <c r="BP105" s="294"/>
      <c r="BQ105" s="294"/>
      <c r="BR105" s="294"/>
      <c r="BS105" s="294"/>
      <c r="BT105" s="294"/>
      <c r="BU105" s="294"/>
      <c r="BV105" s="294"/>
    </row>
    <row r="106" spans="56:74" x14ac:dyDescent="0.2">
      <c r="BD106" s="294"/>
      <c r="BE106" s="294"/>
      <c r="BF106" s="294"/>
      <c r="BH106" s="294"/>
      <c r="BK106" s="294"/>
      <c r="BL106" s="294"/>
      <c r="BM106" s="294"/>
      <c r="BN106" s="294"/>
      <c r="BO106" s="294"/>
      <c r="BP106" s="294"/>
      <c r="BQ106" s="294"/>
      <c r="BR106" s="294"/>
      <c r="BS106" s="294"/>
      <c r="BT106" s="294"/>
      <c r="BU106" s="294"/>
      <c r="BV106" s="294"/>
    </row>
    <row r="107" spans="56:74" x14ac:dyDescent="0.2">
      <c r="BD107" s="294"/>
      <c r="BE107" s="294"/>
      <c r="BF107" s="294"/>
      <c r="BK107" s="294"/>
      <c r="BL107" s="294"/>
      <c r="BM107" s="294"/>
      <c r="BN107" s="294"/>
      <c r="BO107" s="294"/>
      <c r="BP107" s="294"/>
      <c r="BQ107" s="294"/>
      <c r="BR107" s="294"/>
      <c r="BS107" s="294"/>
      <c r="BT107" s="294"/>
      <c r="BU107" s="294"/>
      <c r="BV107" s="294"/>
    </row>
    <row r="108" spans="56:74" x14ac:dyDescent="0.2">
      <c r="BD108" s="294"/>
      <c r="BE108" s="294"/>
      <c r="BF108" s="294"/>
      <c r="BK108" s="294"/>
      <c r="BL108" s="294"/>
      <c r="BM108" s="294"/>
      <c r="BN108" s="294"/>
      <c r="BO108" s="294"/>
      <c r="BP108" s="294"/>
      <c r="BQ108" s="294"/>
      <c r="BR108" s="294"/>
      <c r="BS108" s="294"/>
      <c r="BT108" s="294"/>
      <c r="BU108" s="294"/>
      <c r="BV108" s="294"/>
    </row>
    <row r="109" spans="56:74" x14ac:dyDescent="0.2">
      <c r="BD109" s="294"/>
      <c r="BE109" s="294"/>
      <c r="BF109" s="294"/>
      <c r="BK109" s="294"/>
      <c r="BL109" s="294"/>
      <c r="BM109" s="294"/>
      <c r="BN109" s="294"/>
      <c r="BO109" s="294"/>
      <c r="BP109" s="294"/>
      <c r="BQ109" s="294"/>
      <c r="BR109" s="294"/>
      <c r="BS109" s="294"/>
      <c r="BT109" s="294"/>
      <c r="BU109" s="294"/>
      <c r="BV109" s="294"/>
    </row>
    <row r="110" spans="56:74" x14ac:dyDescent="0.2">
      <c r="BD110" s="294"/>
      <c r="BE110" s="294"/>
      <c r="BF110" s="294"/>
      <c r="BK110" s="294"/>
      <c r="BL110" s="294"/>
      <c r="BM110" s="294"/>
      <c r="BN110" s="294"/>
      <c r="BO110" s="294"/>
      <c r="BP110" s="294"/>
      <c r="BQ110" s="294"/>
      <c r="BR110" s="294"/>
      <c r="BS110" s="294"/>
      <c r="BT110" s="294"/>
      <c r="BU110" s="294"/>
      <c r="BV110" s="294"/>
    </row>
    <row r="111" spans="56:74" x14ac:dyDescent="0.2">
      <c r="BD111" s="294"/>
      <c r="BE111" s="294"/>
      <c r="BF111" s="294"/>
      <c r="BK111" s="294"/>
      <c r="BL111" s="294"/>
      <c r="BM111" s="294"/>
      <c r="BN111" s="294"/>
      <c r="BO111" s="294"/>
      <c r="BP111" s="294"/>
      <c r="BQ111" s="294"/>
      <c r="BR111" s="294"/>
      <c r="BS111" s="294"/>
      <c r="BT111" s="294"/>
      <c r="BU111" s="294"/>
      <c r="BV111" s="294"/>
    </row>
    <row r="112" spans="56:74" x14ac:dyDescent="0.2">
      <c r="BD112" s="294"/>
      <c r="BE112" s="294"/>
      <c r="BF112" s="294"/>
      <c r="BK112" s="294"/>
      <c r="BL112" s="294"/>
      <c r="BM112" s="294"/>
      <c r="BN112" s="294"/>
      <c r="BO112" s="294"/>
      <c r="BP112" s="294"/>
      <c r="BQ112" s="294"/>
      <c r="BR112" s="294"/>
      <c r="BS112" s="294"/>
      <c r="BT112" s="294"/>
      <c r="BU112" s="294"/>
      <c r="BV112" s="294"/>
    </row>
    <row r="113" spans="63:74" x14ac:dyDescent="0.2">
      <c r="BK113" s="294"/>
      <c r="BL113" s="294"/>
      <c r="BM113" s="294"/>
      <c r="BN113" s="294"/>
      <c r="BO113" s="294"/>
      <c r="BP113" s="294"/>
      <c r="BQ113" s="294"/>
      <c r="BR113" s="294"/>
      <c r="BS113" s="294"/>
      <c r="BT113" s="294"/>
      <c r="BU113" s="294"/>
      <c r="BV113" s="294"/>
    </row>
    <row r="114" spans="63:74" x14ac:dyDescent="0.2">
      <c r="BK114" s="294"/>
      <c r="BL114" s="294"/>
      <c r="BM114" s="294"/>
      <c r="BN114" s="294"/>
      <c r="BO114" s="294"/>
      <c r="BP114" s="294"/>
      <c r="BQ114" s="294"/>
      <c r="BR114" s="294"/>
      <c r="BS114" s="294"/>
      <c r="BT114" s="294"/>
      <c r="BU114" s="294"/>
      <c r="BV114" s="294"/>
    </row>
    <row r="115" spans="63:74" x14ac:dyDescent="0.2">
      <c r="BK115" s="294"/>
      <c r="BL115" s="294"/>
      <c r="BM115" s="294"/>
      <c r="BN115" s="294"/>
      <c r="BO115" s="294"/>
      <c r="BP115" s="294"/>
      <c r="BQ115" s="294"/>
      <c r="BR115" s="294"/>
      <c r="BS115" s="294"/>
      <c r="BT115" s="294"/>
      <c r="BU115" s="294"/>
      <c r="BV115" s="294"/>
    </row>
    <row r="116" spans="63:74" x14ac:dyDescent="0.2">
      <c r="BK116" s="294"/>
      <c r="BL116" s="294"/>
      <c r="BM116" s="294"/>
      <c r="BN116" s="294"/>
      <c r="BO116" s="294"/>
      <c r="BP116" s="294"/>
      <c r="BQ116" s="294"/>
      <c r="BR116" s="294"/>
      <c r="BS116" s="294"/>
      <c r="BT116" s="294"/>
      <c r="BU116" s="294"/>
      <c r="BV116" s="294"/>
    </row>
    <row r="117" spans="63:74" x14ac:dyDescent="0.2">
      <c r="BK117" s="294"/>
      <c r="BL117" s="294"/>
      <c r="BM117" s="294"/>
      <c r="BN117" s="294"/>
      <c r="BO117" s="294"/>
      <c r="BP117" s="294"/>
      <c r="BQ117" s="294"/>
      <c r="BR117" s="294"/>
      <c r="BS117" s="294"/>
      <c r="BT117" s="294"/>
      <c r="BU117" s="294"/>
      <c r="BV117" s="294"/>
    </row>
    <row r="118" spans="63:74" x14ac:dyDescent="0.2">
      <c r="BK118" s="294"/>
      <c r="BL118" s="294"/>
      <c r="BM118" s="294"/>
      <c r="BN118" s="294"/>
      <c r="BO118" s="294"/>
      <c r="BP118" s="294"/>
      <c r="BQ118" s="294"/>
      <c r="BR118" s="294"/>
      <c r="BS118" s="294"/>
      <c r="BT118" s="294"/>
      <c r="BU118" s="294"/>
      <c r="BV118" s="294"/>
    </row>
    <row r="119" spans="63:74" x14ac:dyDescent="0.2">
      <c r="BK119" s="294"/>
      <c r="BL119" s="294"/>
      <c r="BM119" s="294"/>
      <c r="BN119" s="294"/>
      <c r="BO119" s="294"/>
      <c r="BP119" s="294"/>
      <c r="BQ119" s="294"/>
      <c r="BR119" s="294"/>
      <c r="BS119" s="294"/>
      <c r="BT119" s="294"/>
      <c r="BU119" s="294"/>
      <c r="BV119" s="294"/>
    </row>
    <row r="120" spans="63:74" x14ac:dyDescent="0.2">
      <c r="BK120" s="294"/>
      <c r="BL120" s="294"/>
      <c r="BM120" s="294"/>
      <c r="BN120" s="294"/>
      <c r="BO120" s="294"/>
      <c r="BP120" s="294"/>
      <c r="BQ120" s="294"/>
      <c r="BR120" s="294"/>
      <c r="BS120" s="294"/>
      <c r="BT120" s="294"/>
      <c r="BU120" s="294"/>
      <c r="BV120" s="294"/>
    </row>
    <row r="121" spans="63:74" x14ac:dyDescent="0.2">
      <c r="BK121" s="294"/>
      <c r="BL121" s="294"/>
      <c r="BM121" s="294"/>
      <c r="BN121" s="294"/>
      <c r="BO121" s="294"/>
      <c r="BP121" s="294"/>
      <c r="BQ121" s="294"/>
      <c r="BR121" s="294"/>
      <c r="BS121" s="294"/>
      <c r="BT121" s="294"/>
      <c r="BU121" s="294"/>
      <c r="BV121" s="294"/>
    </row>
    <row r="122" spans="63:74" x14ac:dyDescent="0.2">
      <c r="BK122" s="294"/>
      <c r="BL122" s="294"/>
      <c r="BM122" s="294"/>
      <c r="BN122" s="294"/>
      <c r="BO122" s="294"/>
      <c r="BP122" s="294"/>
      <c r="BQ122" s="294"/>
      <c r="BR122" s="294"/>
      <c r="BS122" s="294"/>
      <c r="BT122" s="294"/>
      <c r="BU122" s="294"/>
      <c r="BV122" s="294"/>
    </row>
    <row r="123" spans="63:74" x14ac:dyDescent="0.2">
      <c r="BK123" s="294"/>
      <c r="BL123" s="294"/>
      <c r="BM123" s="294"/>
      <c r="BN123" s="294"/>
      <c r="BO123" s="294"/>
      <c r="BP123" s="294"/>
      <c r="BQ123" s="294"/>
      <c r="BR123" s="294"/>
      <c r="BS123" s="294"/>
      <c r="BT123" s="294"/>
      <c r="BU123" s="294"/>
      <c r="BV123" s="294"/>
    </row>
    <row r="124" spans="63:74" x14ac:dyDescent="0.2">
      <c r="BK124" s="294"/>
      <c r="BL124" s="294"/>
      <c r="BM124" s="294"/>
      <c r="BN124" s="294"/>
      <c r="BO124" s="294"/>
      <c r="BP124" s="294"/>
      <c r="BQ124" s="294"/>
      <c r="BR124" s="294"/>
      <c r="BS124" s="294"/>
      <c r="BT124" s="294"/>
      <c r="BU124" s="294"/>
      <c r="BV124" s="294"/>
    </row>
    <row r="125" spans="63:74" x14ac:dyDescent="0.2">
      <c r="BK125" s="294"/>
      <c r="BL125" s="294"/>
      <c r="BM125" s="294"/>
      <c r="BN125" s="294"/>
      <c r="BO125" s="294"/>
      <c r="BP125" s="294"/>
      <c r="BQ125" s="294"/>
      <c r="BR125" s="294"/>
      <c r="BS125" s="294"/>
      <c r="BT125" s="294"/>
      <c r="BU125" s="294"/>
      <c r="BV125" s="294"/>
    </row>
    <row r="126" spans="63:74" x14ac:dyDescent="0.2">
      <c r="BK126" s="294"/>
      <c r="BL126" s="294"/>
      <c r="BM126" s="294"/>
      <c r="BN126" s="294"/>
      <c r="BO126" s="294"/>
      <c r="BP126" s="294"/>
      <c r="BQ126" s="294"/>
      <c r="BR126" s="294"/>
      <c r="BS126" s="294"/>
      <c r="BT126" s="294"/>
      <c r="BU126" s="294"/>
      <c r="BV126" s="294"/>
    </row>
    <row r="127" spans="63:74" x14ac:dyDescent="0.2">
      <c r="BK127" s="294"/>
      <c r="BL127" s="294"/>
      <c r="BM127" s="294"/>
      <c r="BN127" s="294"/>
      <c r="BO127" s="294"/>
      <c r="BP127" s="294"/>
      <c r="BQ127" s="294"/>
      <c r="BR127" s="294"/>
      <c r="BS127" s="294"/>
      <c r="BT127" s="294"/>
      <c r="BU127" s="294"/>
      <c r="BV127" s="294"/>
    </row>
    <row r="128" spans="63:74" x14ac:dyDescent="0.2">
      <c r="BK128" s="294"/>
      <c r="BL128" s="294"/>
      <c r="BM128" s="294"/>
      <c r="BN128" s="294"/>
      <c r="BO128" s="294"/>
      <c r="BP128" s="294"/>
      <c r="BQ128" s="294"/>
      <c r="BR128" s="294"/>
      <c r="BS128" s="294"/>
      <c r="BT128" s="294"/>
      <c r="BU128" s="294"/>
      <c r="BV128" s="294"/>
    </row>
    <row r="129" spans="63:74" x14ac:dyDescent="0.2">
      <c r="BK129" s="294"/>
      <c r="BL129" s="294"/>
      <c r="BM129" s="294"/>
      <c r="BN129" s="294"/>
      <c r="BO129" s="294"/>
      <c r="BP129" s="294"/>
      <c r="BQ129" s="294"/>
      <c r="BR129" s="294"/>
      <c r="BS129" s="294"/>
      <c r="BT129" s="294"/>
      <c r="BU129" s="294"/>
      <c r="BV129" s="294"/>
    </row>
    <row r="130" spans="63:74" x14ac:dyDescent="0.2">
      <c r="BK130" s="294"/>
      <c r="BL130" s="294"/>
      <c r="BM130" s="294"/>
      <c r="BN130" s="294"/>
      <c r="BO130" s="294"/>
      <c r="BP130" s="294"/>
      <c r="BQ130" s="294"/>
      <c r="BR130" s="294"/>
      <c r="BS130" s="294"/>
      <c r="BT130" s="294"/>
      <c r="BU130" s="294"/>
      <c r="BV130" s="294"/>
    </row>
    <row r="131" spans="63:74" x14ac:dyDescent="0.2">
      <c r="BK131" s="294"/>
      <c r="BL131" s="294"/>
      <c r="BM131" s="294"/>
      <c r="BN131" s="294"/>
      <c r="BO131" s="294"/>
      <c r="BP131" s="294"/>
      <c r="BQ131" s="294"/>
      <c r="BR131" s="294"/>
      <c r="BS131" s="294"/>
      <c r="BT131" s="294"/>
      <c r="BU131" s="294"/>
      <c r="BV131" s="294"/>
    </row>
    <row r="132" spans="63:74" x14ac:dyDescent="0.2">
      <c r="BK132" s="294"/>
      <c r="BL132" s="294"/>
      <c r="BM132" s="294"/>
      <c r="BN132" s="294"/>
      <c r="BO132" s="294"/>
      <c r="BP132" s="294"/>
      <c r="BQ132" s="294"/>
      <c r="BR132" s="294"/>
      <c r="BS132" s="294"/>
      <c r="BT132" s="294"/>
      <c r="BU132" s="294"/>
      <c r="BV132" s="294"/>
    </row>
    <row r="133" spans="63:74" x14ac:dyDescent="0.2">
      <c r="BK133" s="294"/>
      <c r="BL133" s="294"/>
      <c r="BM133" s="294"/>
      <c r="BN133" s="294"/>
      <c r="BO133" s="294"/>
      <c r="BP133" s="294"/>
      <c r="BQ133" s="294"/>
      <c r="BR133" s="294"/>
      <c r="BS133" s="294"/>
      <c r="BT133" s="294"/>
      <c r="BU133" s="294"/>
      <c r="BV133" s="294"/>
    </row>
    <row r="134" spans="63:74" x14ac:dyDescent="0.2">
      <c r="BK134" s="294"/>
      <c r="BL134" s="294"/>
      <c r="BM134" s="294"/>
      <c r="BN134" s="294"/>
      <c r="BO134" s="294"/>
      <c r="BP134" s="294"/>
      <c r="BQ134" s="294"/>
      <c r="BR134" s="294"/>
      <c r="BS134" s="294"/>
      <c r="BT134" s="294"/>
      <c r="BU134" s="294"/>
      <c r="BV134" s="294"/>
    </row>
    <row r="135" spans="63:74" x14ac:dyDescent="0.2">
      <c r="BK135" s="294"/>
      <c r="BL135" s="294"/>
      <c r="BM135" s="294"/>
      <c r="BN135" s="294"/>
      <c r="BO135" s="294"/>
      <c r="BP135" s="294"/>
      <c r="BQ135" s="294"/>
      <c r="BR135" s="294"/>
      <c r="BS135" s="294"/>
      <c r="BT135" s="294"/>
      <c r="BU135" s="294"/>
      <c r="BV135" s="294"/>
    </row>
    <row r="136" spans="63:74" x14ac:dyDescent="0.2">
      <c r="BK136" s="294"/>
      <c r="BL136" s="294"/>
      <c r="BM136" s="294"/>
      <c r="BN136" s="294"/>
      <c r="BO136" s="294"/>
      <c r="BP136" s="294"/>
      <c r="BQ136" s="294"/>
      <c r="BR136" s="294"/>
      <c r="BS136" s="294"/>
      <c r="BT136" s="294"/>
      <c r="BU136" s="294"/>
      <c r="BV136" s="294"/>
    </row>
    <row r="137" spans="63:74" x14ac:dyDescent="0.2">
      <c r="BK137" s="294"/>
      <c r="BL137" s="294"/>
      <c r="BM137" s="294"/>
      <c r="BN137" s="294"/>
      <c r="BO137" s="294"/>
      <c r="BP137" s="294"/>
      <c r="BQ137" s="294"/>
      <c r="BR137" s="294"/>
      <c r="BS137" s="294"/>
      <c r="BT137" s="294"/>
      <c r="BU137" s="294"/>
      <c r="BV137" s="294"/>
    </row>
    <row r="138" spans="63:74" x14ac:dyDescent="0.2">
      <c r="BK138" s="294"/>
      <c r="BL138" s="294"/>
      <c r="BM138" s="294"/>
      <c r="BN138" s="294"/>
      <c r="BO138" s="294"/>
      <c r="BP138" s="294"/>
      <c r="BQ138" s="294"/>
      <c r="BR138" s="294"/>
      <c r="BS138" s="294"/>
      <c r="BT138" s="294"/>
      <c r="BU138" s="294"/>
      <c r="BV138" s="294"/>
    </row>
    <row r="139" spans="63:74" x14ac:dyDescent="0.2">
      <c r="BK139" s="294"/>
      <c r="BL139" s="294"/>
      <c r="BM139" s="294"/>
      <c r="BN139" s="294"/>
      <c r="BO139" s="294"/>
      <c r="BP139" s="294"/>
      <c r="BQ139" s="294"/>
      <c r="BR139" s="294"/>
      <c r="BS139" s="294"/>
      <c r="BT139" s="294"/>
      <c r="BU139" s="294"/>
      <c r="BV139" s="294"/>
    </row>
    <row r="140" spans="63:74" x14ac:dyDescent="0.2">
      <c r="BK140" s="294"/>
      <c r="BL140" s="294"/>
      <c r="BM140" s="294"/>
      <c r="BN140" s="294"/>
      <c r="BO140" s="294"/>
      <c r="BP140" s="294"/>
      <c r="BQ140" s="294"/>
      <c r="BR140" s="294"/>
      <c r="BS140" s="294"/>
      <c r="BT140" s="294"/>
      <c r="BU140" s="294"/>
      <c r="BV140" s="294"/>
    </row>
    <row r="141" spans="63:74" x14ac:dyDescent="0.2">
      <c r="BK141" s="294"/>
      <c r="BL141" s="294"/>
      <c r="BM141" s="294"/>
      <c r="BN141" s="294"/>
      <c r="BO141" s="294"/>
      <c r="BP141" s="294"/>
      <c r="BQ141" s="294"/>
      <c r="BR141" s="294"/>
      <c r="BS141" s="294"/>
      <c r="BT141" s="294"/>
      <c r="BU141" s="294"/>
      <c r="BV141" s="294"/>
    </row>
    <row r="142" spans="63:74" x14ac:dyDescent="0.2">
      <c r="BK142" s="294"/>
      <c r="BL142" s="294"/>
      <c r="BM142" s="294"/>
      <c r="BN142" s="294"/>
      <c r="BO142" s="294"/>
      <c r="BP142" s="294"/>
      <c r="BQ142" s="294"/>
      <c r="BR142" s="294"/>
      <c r="BS142" s="294"/>
      <c r="BT142" s="294"/>
      <c r="BU142" s="294"/>
      <c r="BV142" s="294"/>
    </row>
    <row r="143" spans="63:74" x14ac:dyDescent="0.2">
      <c r="BK143" s="294"/>
      <c r="BL143" s="294"/>
      <c r="BM143" s="294"/>
      <c r="BN143" s="294"/>
      <c r="BO143" s="294"/>
      <c r="BP143" s="294"/>
      <c r="BQ143" s="294"/>
      <c r="BR143" s="294"/>
      <c r="BS143" s="294"/>
      <c r="BT143" s="294"/>
      <c r="BU143" s="294"/>
      <c r="BV143" s="294"/>
    </row>
    <row r="144" spans="63:74" x14ac:dyDescent="0.2">
      <c r="BK144" s="294"/>
      <c r="BL144" s="294"/>
      <c r="BM144" s="294"/>
      <c r="BN144" s="294"/>
      <c r="BO144" s="294"/>
      <c r="BP144" s="294"/>
      <c r="BQ144" s="294"/>
      <c r="BR144" s="294"/>
      <c r="BS144" s="294"/>
      <c r="BT144" s="294"/>
      <c r="BU144" s="294"/>
      <c r="BV144" s="294"/>
    </row>
    <row r="145" spans="63:74" x14ac:dyDescent="0.2">
      <c r="BK145" s="294"/>
      <c r="BL145" s="294"/>
      <c r="BM145" s="294"/>
      <c r="BN145" s="294"/>
      <c r="BO145" s="294"/>
      <c r="BP145" s="294"/>
      <c r="BQ145" s="294"/>
      <c r="BR145" s="294"/>
      <c r="BS145" s="294"/>
      <c r="BT145" s="294"/>
      <c r="BU145" s="294"/>
      <c r="BV145" s="294"/>
    </row>
    <row r="146" spans="63:74" x14ac:dyDescent="0.2">
      <c r="BK146" s="294"/>
      <c r="BL146" s="294"/>
      <c r="BM146" s="294"/>
      <c r="BN146" s="294"/>
      <c r="BO146" s="294"/>
      <c r="BP146" s="294"/>
      <c r="BQ146" s="294"/>
      <c r="BR146" s="294"/>
      <c r="BS146" s="294"/>
      <c r="BT146" s="294"/>
      <c r="BU146" s="294"/>
      <c r="BV146" s="294"/>
    </row>
    <row r="147" spans="63:74" x14ac:dyDescent="0.2">
      <c r="BK147" s="294"/>
      <c r="BL147" s="294"/>
      <c r="BM147" s="294"/>
      <c r="BN147" s="294"/>
      <c r="BO147" s="294"/>
      <c r="BP147" s="294"/>
      <c r="BQ147" s="294"/>
      <c r="BR147" s="294"/>
      <c r="BS147" s="294"/>
      <c r="BT147" s="294"/>
      <c r="BU147" s="294"/>
      <c r="BV147" s="294"/>
    </row>
    <row r="148" spans="63:74" x14ac:dyDescent="0.2">
      <c r="BK148" s="294"/>
      <c r="BL148" s="294"/>
      <c r="BM148" s="294"/>
      <c r="BN148" s="294"/>
      <c r="BO148" s="294"/>
      <c r="BP148" s="294"/>
      <c r="BQ148" s="294"/>
      <c r="BR148" s="294"/>
      <c r="BS148" s="294"/>
      <c r="BT148" s="294"/>
      <c r="BU148" s="294"/>
      <c r="BV148" s="294"/>
    </row>
    <row r="149" spans="63:74" x14ac:dyDescent="0.2">
      <c r="BK149" s="294"/>
      <c r="BL149" s="294"/>
      <c r="BM149" s="294"/>
      <c r="BN149" s="294"/>
      <c r="BO149" s="294"/>
      <c r="BP149" s="294"/>
      <c r="BQ149" s="294"/>
      <c r="BR149" s="294"/>
      <c r="BS149" s="294"/>
      <c r="BT149" s="294"/>
      <c r="BU149" s="294"/>
      <c r="BV149" s="294"/>
    </row>
    <row r="150" spans="63:74" x14ac:dyDescent="0.2">
      <c r="BK150" s="294"/>
      <c r="BL150" s="294"/>
      <c r="BM150" s="294"/>
      <c r="BN150" s="294"/>
      <c r="BO150" s="294"/>
      <c r="BP150" s="294"/>
      <c r="BQ150" s="294"/>
      <c r="BR150" s="294"/>
      <c r="BS150" s="294"/>
      <c r="BT150" s="294"/>
      <c r="BU150" s="294"/>
      <c r="BV150" s="294"/>
    </row>
    <row r="151" spans="63:74" x14ac:dyDescent="0.2">
      <c r="BK151" s="294"/>
      <c r="BL151" s="294"/>
      <c r="BM151" s="294"/>
      <c r="BN151" s="294"/>
      <c r="BO151" s="294"/>
      <c r="BP151" s="294"/>
      <c r="BQ151" s="294"/>
      <c r="BR151" s="294"/>
      <c r="BS151" s="294"/>
      <c r="BT151" s="294"/>
      <c r="BU151" s="294"/>
      <c r="BV151" s="294"/>
    </row>
    <row r="152" spans="63:74" x14ac:dyDescent="0.2">
      <c r="BK152" s="294"/>
      <c r="BL152" s="294"/>
      <c r="BM152" s="294"/>
      <c r="BN152" s="294"/>
      <c r="BO152" s="294"/>
      <c r="BP152" s="294"/>
      <c r="BQ152" s="294"/>
      <c r="BR152" s="294"/>
      <c r="BS152" s="294"/>
      <c r="BT152" s="294"/>
      <c r="BU152" s="294"/>
      <c r="BV152" s="294"/>
    </row>
    <row r="153" spans="63:74" x14ac:dyDescent="0.2">
      <c r="BK153" s="294"/>
      <c r="BL153" s="294"/>
      <c r="BM153" s="294"/>
      <c r="BN153" s="294"/>
      <c r="BO153" s="294"/>
      <c r="BP153" s="294"/>
      <c r="BQ153" s="294"/>
      <c r="BR153" s="294"/>
      <c r="BS153" s="294"/>
      <c r="BT153" s="294"/>
      <c r="BU153" s="294"/>
      <c r="BV153" s="294"/>
    </row>
    <row r="154" spans="63:74" x14ac:dyDescent="0.2">
      <c r="BK154" s="294"/>
      <c r="BL154" s="294"/>
      <c r="BM154" s="294"/>
      <c r="BN154" s="294"/>
      <c r="BO154" s="294"/>
      <c r="BP154" s="294"/>
      <c r="BQ154" s="294"/>
      <c r="BR154" s="294"/>
      <c r="BS154" s="294"/>
      <c r="BT154" s="294"/>
      <c r="BU154" s="294"/>
      <c r="BV154" s="294"/>
    </row>
    <row r="155" spans="63:74" x14ac:dyDescent="0.2">
      <c r="BK155" s="294"/>
      <c r="BL155" s="294"/>
      <c r="BM155" s="294"/>
      <c r="BN155" s="294"/>
      <c r="BO155" s="294"/>
      <c r="BP155" s="294"/>
      <c r="BQ155" s="294"/>
      <c r="BR155" s="294"/>
      <c r="BS155" s="294"/>
      <c r="BT155" s="294"/>
      <c r="BU155" s="294"/>
      <c r="BV155" s="294"/>
    </row>
    <row r="156" spans="63:74" x14ac:dyDescent="0.2">
      <c r="BK156" s="294"/>
      <c r="BL156" s="294"/>
      <c r="BM156" s="294"/>
      <c r="BN156" s="294"/>
      <c r="BO156" s="294"/>
      <c r="BP156" s="294"/>
      <c r="BQ156" s="294"/>
      <c r="BR156" s="294"/>
      <c r="BS156" s="294"/>
      <c r="BT156" s="294"/>
      <c r="BU156" s="294"/>
      <c r="BV156" s="294"/>
    </row>
    <row r="157" spans="63:74" x14ac:dyDescent="0.2">
      <c r="BK157" s="294"/>
      <c r="BL157" s="294"/>
      <c r="BM157" s="294"/>
      <c r="BN157" s="294"/>
      <c r="BO157" s="294"/>
      <c r="BP157" s="294"/>
      <c r="BQ157" s="294"/>
      <c r="BR157" s="294"/>
      <c r="BS157" s="294"/>
      <c r="BT157" s="294"/>
      <c r="BU157" s="294"/>
      <c r="BV157" s="294"/>
    </row>
    <row r="158" spans="63:74" x14ac:dyDescent="0.2">
      <c r="BK158" s="294"/>
      <c r="BL158" s="294"/>
      <c r="BM158" s="294"/>
      <c r="BN158" s="294"/>
      <c r="BO158" s="294"/>
      <c r="BP158" s="294"/>
      <c r="BQ158" s="294"/>
      <c r="BR158" s="294"/>
      <c r="BS158" s="294"/>
      <c r="BT158" s="294"/>
      <c r="BU158" s="294"/>
      <c r="BV158" s="294"/>
    </row>
    <row r="159" spans="63:74" x14ac:dyDescent="0.2">
      <c r="BK159" s="294"/>
      <c r="BL159" s="294"/>
      <c r="BM159" s="294"/>
      <c r="BN159" s="294"/>
      <c r="BO159" s="294"/>
      <c r="BP159" s="294"/>
      <c r="BQ159" s="294"/>
      <c r="BR159" s="294"/>
      <c r="BS159" s="294"/>
      <c r="BT159" s="294"/>
      <c r="BU159" s="294"/>
      <c r="BV159" s="294"/>
    </row>
    <row r="160" spans="63:74" x14ac:dyDescent="0.2">
      <c r="BK160" s="294"/>
      <c r="BL160" s="294"/>
      <c r="BM160" s="294"/>
      <c r="BN160" s="294"/>
      <c r="BO160" s="294"/>
      <c r="BP160" s="294"/>
      <c r="BQ160" s="294"/>
      <c r="BR160" s="294"/>
      <c r="BS160" s="294"/>
      <c r="BT160" s="294"/>
      <c r="BU160" s="294"/>
      <c r="BV160" s="294"/>
    </row>
    <row r="161" spans="63:74" x14ac:dyDescent="0.2">
      <c r="BK161" s="294"/>
      <c r="BL161" s="294"/>
      <c r="BM161" s="294"/>
      <c r="BN161" s="294"/>
      <c r="BO161" s="294"/>
      <c r="BP161" s="294"/>
      <c r="BQ161" s="294"/>
      <c r="BR161" s="294"/>
      <c r="BS161" s="294"/>
      <c r="BT161" s="294"/>
      <c r="BU161" s="294"/>
      <c r="BV161" s="294"/>
    </row>
    <row r="162" spans="63:74" x14ac:dyDescent="0.2">
      <c r="BK162" s="294"/>
      <c r="BL162" s="294"/>
      <c r="BM162" s="294"/>
      <c r="BN162" s="294"/>
      <c r="BO162" s="294"/>
      <c r="BP162" s="294"/>
      <c r="BQ162" s="294"/>
      <c r="BR162" s="294"/>
      <c r="BS162" s="294"/>
      <c r="BT162" s="294"/>
      <c r="BU162" s="294"/>
      <c r="BV162" s="294"/>
    </row>
    <row r="163" spans="63:74" x14ac:dyDescent="0.2">
      <c r="BK163" s="294"/>
      <c r="BL163" s="294"/>
      <c r="BM163" s="294"/>
      <c r="BN163" s="294"/>
      <c r="BO163" s="294"/>
      <c r="BP163" s="294"/>
      <c r="BQ163" s="294"/>
      <c r="BR163" s="294"/>
      <c r="BS163" s="294"/>
      <c r="BT163" s="294"/>
      <c r="BU163" s="294"/>
      <c r="BV163" s="294"/>
    </row>
    <row r="164" spans="63:74" x14ac:dyDescent="0.2">
      <c r="BK164" s="294"/>
      <c r="BL164" s="294"/>
      <c r="BM164" s="294"/>
      <c r="BN164" s="294"/>
      <c r="BO164" s="294"/>
      <c r="BP164" s="294"/>
      <c r="BQ164" s="294"/>
      <c r="BR164" s="294"/>
      <c r="BS164" s="294"/>
      <c r="BT164" s="294"/>
      <c r="BU164" s="294"/>
      <c r="BV164" s="294"/>
    </row>
    <row r="165" spans="63:74" x14ac:dyDescent="0.2">
      <c r="BK165" s="294"/>
      <c r="BL165" s="294"/>
      <c r="BM165" s="294"/>
      <c r="BN165" s="294"/>
      <c r="BO165" s="294"/>
      <c r="BP165" s="294"/>
      <c r="BQ165" s="294"/>
      <c r="BR165" s="294"/>
      <c r="BS165" s="294"/>
      <c r="BT165" s="294"/>
      <c r="BU165" s="294"/>
      <c r="BV165" s="294"/>
    </row>
    <row r="166" spans="63:74" x14ac:dyDescent="0.2">
      <c r="BK166" s="294"/>
      <c r="BL166" s="294"/>
      <c r="BM166" s="294"/>
      <c r="BN166" s="294"/>
      <c r="BO166" s="294"/>
      <c r="BP166" s="294"/>
      <c r="BQ166" s="294"/>
      <c r="BR166" s="294"/>
      <c r="BS166" s="294"/>
      <c r="BT166" s="294"/>
      <c r="BU166" s="294"/>
      <c r="BV166" s="294"/>
    </row>
    <row r="167" spans="63:74" x14ac:dyDescent="0.2">
      <c r="BK167" s="294"/>
      <c r="BL167" s="294"/>
      <c r="BM167" s="294"/>
      <c r="BN167" s="294"/>
      <c r="BO167" s="294"/>
      <c r="BP167" s="294"/>
      <c r="BQ167" s="294"/>
      <c r="BR167" s="294"/>
      <c r="BS167" s="294"/>
      <c r="BT167" s="294"/>
      <c r="BU167" s="294"/>
      <c r="BV167" s="294"/>
    </row>
    <row r="168" spans="63:74" x14ac:dyDescent="0.2">
      <c r="BK168" s="294"/>
      <c r="BL168" s="294"/>
      <c r="BM168" s="294"/>
      <c r="BN168" s="294"/>
      <c r="BO168" s="294"/>
      <c r="BP168" s="294"/>
      <c r="BQ168" s="294"/>
      <c r="BR168" s="294"/>
      <c r="BS168" s="294"/>
      <c r="BT168" s="294"/>
      <c r="BU168" s="294"/>
      <c r="BV168" s="294"/>
    </row>
    <row r="169" spans="63:74" x14ac:dyDescent="0.2">
      <c r="BK169" s="294"/>
      <c r="BL169" s="294"/>
      <c r="BM169" s="294"/>
      <c r="BN169" s="294"/>
      <c r="BO169" s="294"/>
      <c r="BP169" s="294"/>
      <c r="BQ169" s="294"/>
      <c r="BR169" s="294"/>
      <c r="BS169" s="294"/>
      <c r="BT169" s="294"/>
      <c r="BU169" s="294"/>
      <c r="BV169" s="294"/>
    </row>
    <row r="170" spans="63:74" x14ac:dyDescent="0.2">
      <c r="BK170" s="294"/>
      <c r="BL170" s="294"/>
      <c r="BM170" s="294"/>
      <c r="BN170" s="294"/>
      <c r="BO170" s="294"/>
      <c r="BP170" s="294"/>
      <c r="BQ170" s="294"/>
      <c r="BR170" s="294"/>
      <c r="BS170" s="294"/>
      <c r="BT170" s="294"/>
      <c r="BU170" s="294"/>
      <c r="BV170" s="294"/>
    </row>
    <row r="171" spans="63:74" x14ac:dyDescent="0.2">
      <c r="BK171" s="294"/>
      <c r="BL171" s="294"/>
      <c r="BM171" s="294"/>
      <c r="BN171" s="294"/>
      <c r="BO171" s="294"/>
      <c r="BP171" s="294"/>
      <c r="BQ171" s="294"/>
      <c r="BR171" s="294"/>
      <c r="BS171" s="294"/>
      <c r="BT171" s="294"/>
      <c r="BU171" s="294"/>
      <c r="BV171" s="294"/>
    </row>
    <row r="172" spans="63:74" x14ac:dyDescent="0.2">
      <c r="BK172" s="294"/>
      <c r="BL172" s="294"/>
      <c r="BM172" s="294"/>
      <c r="BN172" s="294"/>
      <c r="BO172" s="294"/>
      <c r="BP172" s="294"/>
      <c r="BQ172" s="294"/>
      <c r="BR172" s="294"/>
      <c r="BS172" s="294"/>
      <c r="BT172" s="294"/>
      <c r="BU172" s="294"/>
      <c r="BV172" s="294"/>
    </row>
    <row r="173" spans="63:74" x14ac:dyDescent="0.2">
      <c r="BK173" s="294"/>
      <c r="BL173" s="294"/>
      <c r="BM173" s="294"/>
      <c r="BN173" s="294"/>
      <c r="BO173" s="294"/>
      <c r="BP173" s="294"/>
      <c r="BQ173" s="294"/>
      <c r="BR173" s="294"/>
      <c r="BS173" s="294"/>
      <c r="BT173" s="294"/>
      <c r="BU173" s="294"/>
      <c r="BV173" s="294"/>
    </row>
    <row r="174" spans="63:74" x14ac:dyDescent="0.2">
      <c r="BK174" s="294"/>
      <c r="BL174" s="294"/>
      <c r="BM174" s="294"/>
      <c r="BN174" s="294"/>
      <c r="BO174" s="294"/>
      <c r="BP174" s="294"/>
      <c r="BQ174" s="294"/>
      <c r="BR174" s="294"/>
      <c r="BS174" s="294"/>
      <c r="BT174" s="294"/>
      <c r="BU174" s="294"/>
      <c r="BV174" s="294"/>
    </row>
    <row r="175" spans="63:74" x14ac:dyDescent="0.2">
      <c r="BK175" s="294"/>
      <c r="BL175" s="294"/>
      <c r="BM175" s="294"/>
      <c r="BN175" s="294"/>
      <c r="BO175" s="294"/>
      <c r="BP175" s="294"/>
      <c r="BQ175" s="294"/>
      <c r="BR175" s="294"/>
      <c r="BS175" s="294"/>
      <c r="BT175" s="294"/>
      <c r="BU175" s="294"/>
      <c r="BV175" s="294"/>
    </row>
    <row r="176" spans="63:74" x14ac:dyDescent="0.2">
      <c r="BK176" s="294"/>
      <c r="BL176" s="294"/>
      <c r="BM176" s="294"/>
      <c r="BN176" s="294"/>
      <c r="BO176" s="294"/>
      <c r="BP176" s="294"/>
      <c r="BQ176" s="294"/>
      <c r="BR176" s="294"/>
      <c r="BS176" s="294"/>
      <c r="BT176" s="294"/>
      <c r="BU176" s="294"/>
      <c r="BV176" s="294"/>
    </row>
    <row r="177" spans="63:74" x14ac:dyDescent="0.2">
      <c r="BK177" s="294"/>
      <c r="BL177" s="294"/>
      <c r="BM177" s="294"/>
      <c r="BN177" s="294"/>
      <c r="BO177" s="294"/>
      <c r="BP177" s="294"/>
      <c r="BQ177" s="294"/>
      <c r="BR177" s="294"/>
      <c r="BS177" s="294"/>
      <c r="BT177" s="294"/>
      <c r="BU177" s="294"/>
      <c r="BV177" s="294"/>
    </row>
    <row r="178" spans="63:74" x14ac:dyDescent="0.2">
      <c r="BK178" s="294"/>
      <c r="BL178" s="294"/>
      <c r="BM178" s="294"/>
      <c r="BN178" s="294"/>
      <c r="BO178" s="294"/>
      <c r="BP178" s="294"/>
      <c r="BQ178" s="294"/>
      <c r="BR178" s="294"/>
      <c r="BS178" s="294"/>
      <c r="BT178" s="294"/>
      <c r="BU178" s="294"/>
      <c r="BV178" s="294"/>
    </row>
    <row r="179" spans="63:74" x14ac:dyDescent="0.2">
      <c r="BK179" s="294"/>
      <c r="BL179" s="294"/>
      <c r="BM179" s="294"/>
      <c r="BN179" s="294"/>
      <c r="BO179" s="294"/>
      <c r="BP179" s="294"/>
      <c r="BQ179" s="294"/>
      <c r="BR179" s="294"/>
      <c r="BS179" s="294"/>
      <c r="BT179" s="294"/>
      <c r="BU179" s="294"/>
      <c r="BV179" s="294"/>
    </row>
    <row r="180" spans="63:74" x14ac:dyDescent="0.2">
      <c r="BK180" s="294"/>
      <c r="BL180" s="294"/>
      <c r="BM180" s="294"/>
      <c r="BN180" s="294"/>
      <c r="BO180" s="294"/>
      <c r="BP180" s="294"/>
      <c r="BQ180" s="294"/>
      <c r="BR180" s="294"/>
      <c r="BS180" s="294"/>
      <c r="BT180" s="294"/>
      <c r="BU180" s="294"/>
      <c r="BV180" s="294"/>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900-000000000000}"/>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D12" sqref="BD12"/>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292" customWidth="1"/>
    <col min="56" max="58" width="6.5703125" style="493" customWidth="1"/>
    <col min="59" max="62" width="6.5703125" style="292" customWidth="1"/>
    <col min="63" max="74" width="6.5703125" style="2" customWidth="1"/>
    <col min="75" max="16384" width="9.5703125" style="2"/>
  </cols>
  <sheetData>
    <row r="1" spans="1:74" ht="15.75" customHeight="1" x14ac:dyDescent="0.2">
      <c r="A1" s="649" t="s">
        <v>774</v>
      </c>
      <c r="B1" s="682" t="s">
        <v>1284</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s="4" customFormat="1" ht="12.75" x14ac:dyDescent="0.2">
      <c r="A2" s="650"/>
      <c r="B2" s="402" t="str">
        <f>"U.S. Energy Information Administration  |  Short-Term Energy Outlook  - "&amp;Dates!D1</f>
        <v>U.S. Energy Information Administration  |  Short-Term Energy Outlook  - June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93"/>
      <c r="AZ2" s="393"/>
      <c r="BA2" s="393"/>
      <c r="BB2" s="393"/>
      <c r="BC2" s="393"/>
      <c r="BD2" s="494"/>
      <c r="BE2" s="494"/>
      <c r="BF2" s="494"/>
      <c r="BG2" s="393"/>
      <c r="BH2" s="393"/>
      <c r="BI2" s="393"/>
      <c r="BJ2" s="393"/>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ht="11.25"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1"/>
      <c r="B5" s="6" t="s">
        <v>123</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14"/>
      <c r="AZ5" s="314"/>
      <c r="BA5" s="314"/>
      <c r="BB5" s="314"/>
      <c r="BC5" s="314"/>
      <c r="BD5" s="495"/>
      <c r="BE5" s="495"/>
      <c r="BF5" s="495"/>
      <c r="BG5" s="495"/>
      <c r="BH5" s="314"/>
      <c r="BI5" s="314"/>
      <c r="BJ5" s="314"/>
      <c r="BK5" s="314"/>
      <c r="BL5" s="314"/>
      <c r="BM5" s="314"/>
      <c r="BN5" s="314"/>
      <c r="BO5" s="314"/>
      <c r="BP5" s="314"/>
      <c r="BQ5" s="314"/>
      <c r="BR5" s="314"/>
      <c r="BS5" s="314"/>
      <c r="BT5" s="314"/>
      <c r="BU5" s="314"/>
      <c r="BV5" s="314"/>
    </row>
    <row r="6" spans="1:74" ht="11.1" customHeight="1" x14ac:dyDescent="0.2">
      <c r="A6" s="1" t="s">
        <v>747</v>
      </c>
      <c r="B6" s="144" t="s">
        <v>11</v>
      </c>
      <c r="C6" s="190">
        <v>148.30000000000001</v>
      </c>
      <c r="D6" s="190">
        <v>162.4</v>
      </c>
      <c r="E6" s="190">
        <v>188.1</v>
      </c>
      <c r="F6" s="190">
        <v>213.8</v>
      </c>
      <c r="G6" s="190">
        <v>211</v>
      </c>
      <c r="H6" s="190">
        <v>190.9</v>
      </c>
      <c r="I6" s="190">
        <v>198.4</v>
      </c>
      <c r="J6" s="190">
        <v>182</v>
      </c>
      <c r="K6" s="190">
        <v>185.4</v>
      </c>
      <c r="L6" s="190">
        <v>187.1</v>
      </c>
      <c r="M6" s="190">
        <v>181.9</v>
      </c>
      <c r="N6" s="190">
        <v>175.7</v>
      </c>
      <c r="O6" s="190">
        <v>174.3</v>
      </c>
      <c r="P6" s="190">
        <v>166.9</v>
      </c>
      <c r="Q6" s="190">
        <v>112.7</v>
      </c>
      <c r="R6" s="190">
        <v>64.5</v>
      </c>
      <c r="S6" s="190">
        <v>104.9</v>
      </c>
      <c r="T6" s="190">
        <v>131.1</v>
      </c>
      <c r="U6" s="190">
        <v>138</v>
      </c>
      <c r="V6" s="190">
        <v>138.9</v>
      </c>
      <c r="W6" s="190">
        <v>135.4</v>
      </c>
      <c r="X6" s="190">
        <v>131.19999999999999</v>
      </c>
      <c r="Y6" s="190">
        <v>128.69999999999999</v>
      </c>
      <c r="Z6" s="190">
        <v>139.4</v>
      </c>
      <c r="AA6" s="190">
        <v>157.5</v>
      </c>
      <c r="AB6" s="190">
        <v>178.4</v>
      </c>
      <c r="AC6" s="190">
        <v>201.1</v>
      </c>
      <c r="AD6" s="190">
        <v>205.5</v>
      </c>
      <c r="AE6" s="190">
        <v>218.1</v>
      </c>
      <c r="AF6" s="190">
        <v>225.2</v>
      </c>
      <c r="AG6" s="190">
        <v>233.7</v>
      </c>
      <c r="AH6" s="190">
        <v>230.2</v>
      </c>
      <c r="AI6" s="190">
        <v>231</v>
      </c>
      <c r="AJ6" s="190">
        <v>249.4</v>
      </c>
      <c r="AK6" s="190">
        <v>248.4</v>
      </c>
      <c r="AL6" s="190">
        <v>230.4</v>
      </c>
      <c r="AM6" s="190">
        <v>242.3</v>
      </c>
      <c r="AN6" s="190">
        <v>263.89999999999998</v>
      </c>
      <c r="AO6" s="190">
        <v>323.2</v>
      </c>
      <c r="AP6" s="190">
        <v>325.95240000000001</v>
      </c>
      <c r="AQ6" s="190">
        <v>386.60239999999999</v>
      </c>
      <c r="AR6" s="190">
        <v>412.33839999999998</v>
      </c>
      <c r="AS6" s="190">
        <v>337.64400000000001</v>
      </c>
      <c r="AT6" s="190">
        <v>305.18360000000001</v>
      </c>
      <c r="AU6" s="190">
        <v>290.3245</v>
      </c>
      <c r="AV6" s="190">
        <v>300.13810000000001</v>
      </c>
      <c r="AW6" s="190">
        <v>270.36649999999997</v>
      </c>
      <c r="AX6" s="190">
        <v>229.08250000000001</v>
      </c>
      <c r="AY6" s="190">
        <v>261.60230000000001</v>
      </c>
      <c r="AZ6" s="190">
        <v>260.42570000000001</v>
      </c>
      <c r="BA6" s="190">
        <v>262.83999999999997</v>
      </c>
      <c r="BB6" s="190">
        <v>274.41460000000001</v>
      </c>
      <c r="BC6" s="190">
        <v>258.20350000000002</v>
      </c>
      <c r="BD6" s="242">
        <v>264.79340000000002</v>
      </c>
      <c r="BE6" s="242">
        <v>258.04509999999999</v>
      </c>
      <c r="BF6" s="242">
        <v>249.36170000000001</v>
      </c>
      <c r="BG6" s="242">
        <v>239.55680000000001</v>
      </c>
      <c r="BH6" s="242">
        <v>228.12100000000001</v>
      </c>
      <c r="BI6" s="242">
        <v>223.6148</v>
      </c>
      <c r="BJ6" s="242">
        <v>222.8366</v>
      </c>
      <c r="BK6" s="242">
        <v>228.66319999999999</v>
      </c>
      <c r="BL6" s="242">
        <v>233.44450000000001</v>
      </c>
      <c r="BM6" s="242">
        <v>248.66210000000001</v>
      </c>
      <c r="BN6" s="242">
        <v>254.13329999999999</v>
      </c>
      <c r="BO6" s="242">
        <v>257.02730000000003</v>
      </c>
      <c r="BP6" s="242">
        <v>256.2688</v>
      </c>
      <c r="BQ6" s="242">
        <v>255.9008</v>
      </c>
      <c r="BR6" s="242">
        <v>253.80350000000001</v>
      </c>
      <c r="BS6" s="242">
        <v>249.24850000000001</v>
      </c>
      <c r="BT6" s="242">
        <v>244.19399999999999</v>
      </c>
      <c r="BU6" s="242">
        <v>236.53649999999999</v>
      </c>
      <c r="BV6" s="242">
        <v>227.81530000000001</v>
      </c>
    </row>
    <row r="7" spans="1:74" ht="11.1" customHeight="1" x14ac:dyDescent="0.2">
      <c r="A7" s="1"/>
      <c r="B7" s="6" t="s">
        <v>12</v>
      </c>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179"/>
      <c r="BC7" s="179"/>
      <c r="BD7" s="288"/>
      <c r="BE7" s="288"/>
      <c r="BF7" s="288"/>
      <c r="BG7" s="288"/>
      <c r="BH7" s="288"/>
      <c r="BI7" s="288"/>
      <c r="BJ7" s="288"/>
      <c r="BK7" s="288"/>
      <c r="BL7" s="288"/>
      <c r="BM7" s="288"/>
      <c r="BN7" s="288"/>
      <c r="BO7" s="288"/>
      <c r="BP7" s="288"/>
      <c r="BQ7" s="288"/>
      <c r="BR7" s="288"/>
      <c r="BS7" s="288"/>
      <c r="BT7" s="288"/>
      <c r="BU7" s="288"/>
      <c r="BV7" s="288"/>
    </row>
    <row r="8" spans="1:74" ht="11.1" customHeight="1" x14ac:dyDescent="0.2">
      <c r="A8" s="1" t="s">
        <v>474</v>
      </c>
      <c r="B8" s="145" t="s">
        <v>400</v>
      </c>
      <c r="C8" s="190">
        <v>223.1</v>
      </c>
      <c r="D8" s="190">
        <v>227.4</v>
      </c>
      <c r="E8" s="190">
        <v>247.5</v>
      </c>
      <c r="F8" s="190">
        <v>270.04000000000002</v>
      </c>
      <c r="G8" s="190">
        <v>274.125</v>
      </c>
      <c r="H8" s="190">
        <v>259.55</v>
      </c>
      <c r="I8" s="190">
        <v>265.36</v>
      </c>
      <c r="J8" s="190">
        <v>253.77500000000001</v>
      </c>
      <c r="K8" s="190">
        <v>248.82</v>
      </c>
      <c r="L8" s="190">
        <v>247.1</v>
      </c>
      <c r="M8" s="190">
        <v>246.625</v>
      </c>
      <c r="N8" s="190">
        <v>247.56</v>
      </c>
      <c r="O8" s="190">
        <v>250.1</v>
      </c>
      <c r="P8" s="190">
        <v>238.15</v>
      </c>
      <c r="Q8" s="190">
        <v>218.2</v>
      </c>
      <c r="R8" s="190">
        <v>186.32499999999999</v>
      </c>
      <c r="S8" s="190">
        <v>183.7</v>
      </c>
      <c r="T8" s="190">
        <v>200.42</v>
      </c>
      <c r="U8" s="190">
        <v>210.27500000000001</v>
      </c>
      <c r="V8" s="190">
        <v>210.72</v>
      </c>
      <c r="W8" s="190">
        <v>213.2</v>
      </c>
      <c r="X8" s="190">
        <v>211.82499999999999</v>
      </c>
      <c r="Y8" s="190">
        <v>207.38</v>
      </c>
      <c r="Z8" s="190">
        <v>216.67500000000001</v>
      </c>
      <c r="AA8" s="190">
        <v>230.9</v>
      </c>
      <c r="AB8" s="190">
        <v>247.25</v>
      </c>
      <c r="AC8" s="190">
        <v>274.56</v>
      </c>
      <c r="AD8" s="190">
        <v>275.67500000000001</v>
      </c>
      <c r="AE8" s="190">
        <v>288.82</v>
      </c>
      <c r="AF8" s="190">
        <v>295.8</v>
      </c>
      <c r="AG8" s="190">
        <v>301.32499999999999</v>
      </c>
      <c r="AH8" s="190">
        <v>302.94</v>
      </c>
      <c r="AI8" s="190">
        <v>307.07499999999999</v>
      </c>
      <c r="AJ8" s="190">
        <v>321.125</v>
      </c>
      <c r="AK8" s="190">
        <v>334.16</v>
      </c>
      <c r="AL8" s="190">
        <v>326.875</v>
      </c>
      <c r="AM8" s="190">
        <v>325.27999999999997</v>
      </c>
      <c r="AN8" s="190">
        <v>347.75</v>
      </c>
      <c r="AO8" s="190">
        <v>414.625</v>
      </c>
      <c r="AP8" s="190">
        <v>397.95</v>
      </c>
      <c r="AQ8" s="190">
        <v>436.74</v>
      </c>
      <c r="AR8" s="190">
        <v>476.07499999999999</v>
      </c>
      <c r="AS8" s="190">
        <v>440.35</v>
      </c>
      <c r="AT8" s="190">
        <v>388.1</v>
      </c>
      <c r="AU8" s="190">
        <v>350.125</v>
      </c>
      <c r="AV8" s="190">
        <v>346.84</v>
      </c>
      <c r="AW8" s="190">
        <v>355.17500000000001</v>
      </c>
      <c r="AX8" s="190">
        <v>319.2</v>
      </c>
      <c r="AY8" s="190">
        <v>330.7</v>
      </c>
      <c r="AZ8" s="190">
        <v>332</v>
      </c>
      <c r="BA8" s="190">
        <v>329.07499999999999</v>
      </c>
      <c r="BB8" s="190">
        <v>346.82499999999999</v>
      </c>
      <c r="BC8" s="190">
        <v>342.48</v>
      </c>
      <c r="BD8" s="242">
        <v>347.15069999999997</v>
      </c>
      <c r="BE8" s="242">
        <v>340.81279999999998</v>
      </c>
      <c r="BF8" s="242">
        <v>328.55360000000002</v>
      </c>
      <c r="BG8" s="242">
        <v>317.1703</v>
      </c>
      <c r="BH8" s="242">
        <v>305.52969999999999</v>
      </c>
      <c r="BI8" s="242">
        <v>308.5154</v>
      </c>
      <c r="BJ8" s="242">
        <v>307.65690000000001</v>
      </c>
      <c r="BK8" s="242">
        <v>309.2604</v>
      </c>
      <c r="BL8" s="242">
        <v>309.48390000000001</v>
      </c>
      <c r="BM8" s="242">
        <v>322.23919999999998</v>
      </c>
      <c r="BN8" s="242">
        <v>329.45269999999999</v>
      </c>
      <c r="BO8" s="242">
        <v>331.48430000000002</v>
      </c>
      <c r="BP8" s="242">
        <v>328.1576</v>
      </c>
      <c r="BQ8" s="242">
        <v>329.3759</v>
      </c>
      <c r="BR8" s="242">
        <v>329.16640000000001</v>
      </c>
      <c r="BS8" s="242">
        <v>324.81139999999999</v>
      </c>
      <c r="BT8" s="242">
        <v>317.59769999999997</v>
      </c>
      <c r="BU8" s="242">
        <v>315.66210000000001</v>
      </c>
      <c r="BV8" s="242">
        <v>310.27420000000001</v>
      </c>
    </row>
    <row r="9" spans="1:74" ht="11.1" customHeight="1" x14ac:dyDescent="0.2">
      <c r="A9" s="1" t="s">
        <v>475</v>
      </c>
      <c r="B9" s="145" t="s">
        <v>401</v>
      </c>
      <c r="C9" s="190">
        <v>203.52500000000001</v>
      </c>
      <c r="D9" s="190">
        <v>218.57499999999999</v>
      </c>
      <c r="E9" s="190">
        <v>244.15</v>
      </c>
      <c r="F9" s="190">
        <v>270.38</v>
      </c>
      <c r="G9" s="190">
        <v>273.97500000000002</v>
      </c>
      <c r="H9" s="190">
        <v>261.72500000000002</v>
      </c>
      <c r="I9" s="190">
        <v>268.16000000000003</v>
      </c>
      <c r="J9" s="190">
        <v>254.17500000000001</v>
      </c>
      <c r="K9" s="190">
        <v>248.62</v>
      </c>
      <c r="L9" s="190">
        <v>246.57499999999999</v>
      </c>
      <c r="M9" s="190">
        <v>242.25</v>
      </c>
      <c r="N9" s="190">
        <v>241.88</v>
      </c>
      <c r="O9" s="190">
        <v>240.9</v>
      </c>
      <c r="P9" s="190">
        <v>230.875</v>
      </c>
      <c r="Q9" s="190">
        <v>203.56</v>
      </c>
      <c r="R9" s="190">
        <v>154.19999999999999</v>
      </c>
      <c r="S9" s="190">
        <v>174.8</v>
      </c>
      <c r="T9" s="190">
        <v>201.44</v>
      </c>
      <c r="U9" s="190">
        <v>209.82499999999999</v>
      </c>
      <c r="V9" s="190">
        <v>207.18</v>
      </c>
      <c r="W9" s="190">
        <v>204.65</v>
      </c>
      <c r="X9" s="190">
        <v>202.3</v>
      </c>
      <c r="Y9" s="190">
        <v>195.72</v>
      </c>
      <c r="Z9" s="190">
        <v>207.55</v>
      </c>
      <c r="AA9" s="190">
        <v>223.05</v>
      </c>
      <c r="AB9" s="190">
        <v>240.92500000000001</v>
      </c>
      <c r="AC9" s="190">
        <v>272.44</v>
      </c>
      <c r="AD9" s="190">
        <v>277.57499999999999</v>
      </c>
      <c r="AE9" s="190">
        <v>288.24</v>
      </c>
      <c r="AF9" s="190">
        <v>297.3</v>
      </c>
      <c r="AG9" s="190">
        <v>303.47500000000002</v>
      </c>
      <c r="AH9" s="190">
        <v>303.38</v>
      </c>
      <c r="AI9" s="190">
        <v>304.42500000000001</v>
      </c>
      <c r="AJ9" s="190">
        <v>315.82499999999999</v>
      </c>
      <c r="AK9" s="190">
        <v>321.14</v>
      </c>
      <c r="AL9" s="190">
        <v>306.85000000000002</v>
      </c>
      <c r="AM9" s="190">
        <v>311.18</v>
      </c>
      <c r="AN9" s="190">
        <v>335.67500000000001</v>
      </c>
      <c r="AO9" s="190">
        <v>402.375</v>
      </c>
      <c r="AP9" s="190">
        <v>391.47500000000002</v>
      </c>
      <c r="AQ9" s="190">
        <v>425.96</v>
      </c>
      <c r="AR9" s="190">
        <v>487.9</v>
      </c>
      <c r="AS9" s="190">
        <v>449.57499999999999</v>
      </c>
      <c r="AT9" s="190">
        <v>380.94</v>
      </c>
      <c r="AU9" s="190">
        <v>358.95</v>
      </c>
      <c r="AV9" s="190">
        <v>374.4</v>
      </c>
      <c r="AW9" s="190">
        <v>358.65</v>
      </c>
      <c r="AX9" s="190">
        <v>301.39999999999998</v>
      </c>
      <c r="AY9" s="190">
        <v>321.72000000000003</v>
      </c>
      <c r="AZ9" s="190">
        <v>323.07499999999999</v>
      </c>
      <c r="BA9" s="190">
        <v>326.95</v>
      </c>
      <c r="BB9" s="190">
        <v>351.17500000000001</v>
      </c>
      <c r="BC9" s="190">
        <v>345.4</v>
      </c>
      <c r="BD9" s="242">
        <v>353.4821</v>
      </c>
      <c r="BE9" s="242">
        <v>341.37180000000001</v>
      </c>
      <c r="BF9" s="242">
        <v>326.12720000000002</v>
      </c>
      <c r="BG9" s="242">
        <v>313.49200000000002</v>
      </c>
      <c r="BH9" s="242">
        <v>301.03500000000003</v>
      </c>
      <c r="BI9" s="242">
        <v>304.71879999999999</v>
      </c>
      <c r="BJ9" s="242">
        <v>297.31990000000002</v>
      </c>
      <c r="BK9" s="242">
        <v>298.8261</v>
      </c>
      <c r="BL9" s="242">
        <v>303.00049999999999</v>
      </c>
      <c r="BM9" s="242">
        <v>320.63299999999998</v>
      </c>
      <c r="BN9" s="242">
        <v>326.45280000000002</v>
      </c>
      <c r="BO9" s="242">
        <v>327.75069999999999</v>
      </c>
      <c r="BP9" s="242">
        <v>328.46940000000001</v>
      </c>
      <c r="BQ9" s="242">
        <v>326.01729999999998</v>
      </c>
      <c r="BR9" s="242">
        <v>327.37619999999998</v>
      </c>
      <c r="BS9" s="242">
        <v>322.22210000000001</v>
      </c>
      <c r="BT9" s="242">
        <v>313.04689999999999</v>
      </c>
      <c r="BU9" s="242">
        <v>308.54399999999998</v>
      </c>
      <c r="BV9" s="242">
        <v>299.69619999999998</v>
      </c>
    </row>
    <row r="10" spans="1:74" ht="11.1" customHeight="1" x14ac:dyDescent="0.2">
      <c r="A10" s="1" t="s">
        <v>476</v>
      </c>
      <c r="B10" s="145" t="s">
        <v>402</v>
      </c>
      <c r="C10" s="190">
        <v>191.72499999999999</v>
      </c>
      <c r="D10" s="190">
        <v>201.27500000000001</v>
      </c>
      <c r="E10" s="190">
        <v>226.95</v>
      </c>
      <c r="F10" s="190">
        <v>251.04</v>
      </c>
      <c r="G10" s="190">
        <v>251.625</v>
      </c>
      <c r="H10" s="190">
        <v>235.52500000000001</v>
      </c>
      <c r="I10" s="190">
        <v>242.52</v>
      </c>
      <c r="J10" s="190">
        <v>230.97499999999999</v>
      </c>
      <c r="K10" s="190">
        <v>227.48</v>
      </c>
      <c r="L10" s="190">
        <v>226.57499999999999</v>
      </c>
      <c r="M10" s="190">
        <v>223.75</v>
      </c>
      <c r="N10" s="190">
        <v>223.06</v>
      </c>
      <c r="O10" s="190">
        <v>224.42500000000001</v>
      </c>
      <c r="P10" s="190">
        <v>211.42500000000001</v>
      </c>
      <c r="Q10" s="190">
        <v>195.2</v>
      </c>
      <c r="R10" s="190">
        <v>157.15</v>
      </c>
      <c r="S10" s="190">
        <v>153.19999999999999</v>
      </c>
      <c r="T10" s="190">
        <v>175.2</v>
      </c>
      <c r="U10" s="190">
        <v>186.5</v>
      </c>
      <c r="V10" s="190">
        <v>185.3</v>
      </c>
      <c r="W10" s="190">
        <v>185.52500000000001</v>
      </c>
      <c r="X10" s="190">
        <v>183.2</v>
      </c>
      <c r="Y10" s="190">
        <v>177.52</v>
      </c>
      <c r="Z10" s="190">
        <v>188.45</v>
      </c>
      <c r="AA10" s="190">
        <v>204.05</v>
      </c>
      <c r="AB10" s="190">
        <v>220.7</v>
      </c>
      <c r="AC10" s="190">
        <v>254.72</v>
      </c>
      <c r="AD10" s="190">
        <v>257.875</v>
      </c>
      <c r="AE10" s="190">
        <v>269.89999999999998</v>
      </c>
      <c r="AF10" s="190">
        <v>274.02499999999998</v>
      </c>
      <c r="AG10" s="190">
        <v>281.52499999999998</v>
      </c>
      <c r="AH10" s="190">
        <v>281.76</v>
      </c>
      <c r="AI10" s="190">
        <v>282.14999999999998</v>
      </c>
      <c r="AJ10" s="190">
        <v>295.39999999999998</v>
      </c>
      <c r="AK10" s="190">
        <v>305.42</v>
      </c>
      <c r="AL10" s="190">
        <v>294.3</v>
      </c>
      <c r="AM10" s="190">
        <v>297.14</v>
      </c>
      <c r="AN10" s="190">
        <v>321.32499999999999</v>
      </c>
      <c r="AO10" s="190">
        <v>391.8</v>
      </c>
      <c r="AP10" s="190">
        <v>376.8</v>
      </c>
      <c r="AQ10" s="190">
        <v>410.04</v>
      </c>
      <c r="AR10" s="190">
        <v>457.4</v>
      </c>
      <c r="AS10" s="190">
        <v>409.3</v>
      </c>
      <c r="AT10" s="190">
        <v>348.3</v>
      </c>
      <c r="AU10" s="190">
        <v>315.75</v>
      </c>
      <c r="AV10" s="190">
        <v>321.77999999999997</v>
      </c>
      <c r="AW10" s="190">
        <v>306.47500000000002</v>
      </c>
      <c r="AX10" s="190">
        <v>271.5</v>
      </c>
      <c r="AY10" s="190">
        <v>299.56</v>
      </c>
      <c r="AZ10" s="190">
        <v>300.72500000000002</v>
      </c>
      <c r="BA10" s="190">
        <v>304.25</v>
      </c>
      <c r="BB10" s="190">
        <v>324.92500000000001</v>
      </c>
      <c r="BC10" s="190">
        <v>308.64</v>
      </c>
      <c r="BD10" s="242">
        <v>316.01220000000001</v>
      </c>
      <c r="BE10" s="242">
        <v>308.54180000000002</v>
      </c>
      <c r="BF10" s="242">
        <v>294.36590000000001</v>
      </c>
      <c r="BG10" s="242">
        <v>282.37520000000001</v>
      </c>
      <c r="BH10" s="242">
        <v>273.53399999999999</v>
      </c>
      <c r="BI10" s="242">
        <v>270.91609999999997</v>
      </c>
      <c r="BJ10" s="242">
        <v>269.54750000000001</v>
      </c>
      <c r="BK10" s="242">
        <v>274.54649999999998</v>
      </c>
      <c r="BL10" s="242">
        <v>278.36930000000001</v>
      </c>
      <c r="BM10" s="242">
        <v>292.49849999999998</v>
      </c>
      <c r="BN10" s="242">
        <v>300.37189999999998</v>
      </c>
      <c r="BO10" s="242">
        <v>302.26139999999998</v>
      </c>
      <c r="BP10" s="242">
        <v>303.06650000000002</v>
      </c>
      <c r="BQ10" s="242">
        <v>300.9896</v>
      </c>
      <c r="BR10" s="242">
        <v>300.21960000000001</v>
      </c>
      <c r="BS10" s="242">
        <v>294.76850000000002</v>
      </c>
      <c r="BT10" s="242">
        <v>288.97460000000001</v>
      </c>
      <c r="BU10" s="242">
        <v>282.46350000000001</v>
      </c>
      <c r="BV10" s="242">
        <v>274.73840000000001</v>
      </c>
    </row>
    <row r="11" spans="1:74" ht="11.1" customHeight="1" x14ac:dyDescent="0.2">
      <c r="A11" s="1" t="s">
        <v>477</v>
      </c>
      <c r="B11" s="145" t="s">
        <v>403</v>
      </c>
      <c r="C11" s="190">
        <v>229.55</v>
      </c>
      <c r="D11" s="190">
        <v>217.9</v>
      </c>
      <c r="E11" s="190">
        <v>229.65</v>
      </c>
      <c r="F11" s="190">
        <v>265</v>
      </c>
      <c r="G11" s="190">
        <v>296.10000000000002</v>
      </c>
      <c r="H11" s="190">
        <v>292.64999999999998</v>
      </c>
      <c r="I11" s="190">
        <v>276.66000000000003</v>
      </c>
      <c r="J11" s="190">
        <v>267.7</v>
      </c>
      <c r="K11" s="190">
        <v>266.44</v>
      </c>
      <c r="L11" s="190">
        <v>272.07499999999999</v>
      </c>
      <c r="M11" s="190">
        <v>281.75</v>
      </c>
      <c r="N11" s="190">
        <v>273.82</v>
      </c>
      <c r="O11" s="190">
        <v>259.375</v>
      </c>
      <c r="P11" s="190">
        <v>248.65</v>
      </c>
      <c r="Q11" s="190">
        <v>229.26</v>
      </c>
      <c r="R11" s="190">
        <v>190.1</v>
      </c>
      <c r="S11" s="190">
        <v>183.67500000000001</v>
      </c>
      <c r="T11" s="190">
        <v>221.82</v>
      </c>
      <c r="U11" s="190">
        <v>232.32499999999999</v>
      </c>
      <c r="V11" s="190">
        <v>235.54</v>
      </c>
      <c r="W11" s="190">
        <v>232.1</v>
      </c>
      <c r="X11" s="190">
        <v>225.8</v>
      </c>
      <c r="Y11" s="190">
        <v>219.36</v>
      </c>
      <c r="Z11" s="190">
        <v>217.95</v>
      </c>
      <c r="AA11" s="190">
        <v>222.6</v>
      </c>
      <c r="AB11" s="190">
        <v>236.05</v>
      </c>
      <c r="AC11" s="190">
        <v>280.02</v>
      </c>
      <c r="AD11" s="190">
        <v>296.7</v>
      </c>
      <c r="AE11" s="190">
        <v>310.22000000000003</v>
      </c>
      <c r="AF11" s="190">
        <v>325.82499999999999</v>
      </c>
      <c r="AG11" s="190">
        <v>351.92500000000001</v>
      </c>
      <c r="AH11" s="190">
        <v>365.96</v>
      </c>
      <c r="AI11" s="190">
        <v>361.25</v>
      </c>
      <c r="AJ11" s="190">
        <v>356.375</v>
      </c>
      <c r="AK11" s="190">
        <v>353.52</v>
      </c>
      <c r="AL11" s="190">
        <v>342.45</v>
      </c>
      <c r="AM11" s="190">
        <v>334.08</v>
      </c>
      <c r="AN11" s="190">
        <v>334.4</v>
      </c>
      <c r="AO11" s="190">
        <v>405.97500000000002</v>
      </c>
      <c r="AP11" s="190">
        <v>415.6</v>
      </c>
      <c r="AQ11" s="190">
        <v>429.6</v>
      </c>
      <c r="AR11" s="190">
        <v>490.17500000000001</v>
      </c>
      <c r="AS11" s="190">
        <v>486.35</v>
      </c>
      <c r="AT11" s="190">
        <v>424.98</v>
      </c>
      <c r="AU11" s="190">
        <v>390.625</v>
      </c>
      <c r="AV11" s="190">
        <v>387.44</v>
      </c>
      <c r="AW11" s="190">
        <v>366.2</v>
      </c>
      <c r="AX11" s="190">
        <v>317.97500000000002</v>
      </c>
      <c r="AY11" s="190">
        <v>328.7</v>
      </c>
      <c r="AZ11" s="190">
        <v>376.67500000000001</v>
      </c>
      <c r="BA11" s="190">
        <v>366</v>
      </c>
      <c r="BB11" s="190">
        <v>349.35</v>
      </c>
      <c r="BC11" s="190">
        <v>355.82</v>
      </c>
      <c r="BD11" s="242">
        <v>364.67020000000002</v>
      </c>
      <c r="BE11" s="242">
        <v>359.28769999999997</v>
      </c>
      <c r="BF11" s="242">
        <v>344.94060000000002</v>
      </c>
      <c r="BG11" s="242">
        <v>338.42290000000003</v>
      </c>
      <c r="BH11" s="242">
        <v>326.17239999999998</v>
      </c>
      <c r="BI11" s="242">
        <v>322.10730000000001</v>
      </c>
      <c r="BJ11" s="242">
        <v>316.93340000000001</v>
      </c>
      <c r="BK11" s="242">
        <v>307.71789999999999</v>
      </c>
      <c r="BL11" s="242">
        <v>309.98090000000002</v>
      </c>
      <c r="BM11" s="242">
        <v>324.0865</v>
      </c>
      <c r="BN11" s="242">
        <v>335.73970000000003</v>
      </c>
      <c r="BO11" s="242">
        <v>346.88310000000001</v>
      </c>
      <c r="BP11" s="242">
        <v>345.05810000000002</v>
      </c>
      <c r="BQ11" s="242">
        <v>344.1123</v>
      </c>
      <c r="BR11" s="242">
        <v>346.44150000000002</v>
      </c>
      <c r="BS11" s="242">
        <v>346.61680000000001</v>
      </c>
      <c r="BT11" s="242">
        <v>338.9871</v>
      </c>
      <c r="BU11" s="242">
        <v>330.11840000000001</v>
      </c>
      <c r="BV11" s="242">
        <v>316.79640000000001</v>
      </c>
    </row>
    <row r="12" spans="1:74" ht="11.1" customHeight="1" x14ac:dyDescent="0.2">
      <c r="A12" s="1" t="s">
        <v>478</v>
      </c>
      <c r="B12" s="145" t="s">
        <v>404</v>
      </c>
      <c r="C12" s="190">
        <v>296.92500000000001</v>
      </c>
      <c r="D12" s="190">
        <v>292.22500000000002</v>
      </c>
      <c r="E12" s="190">
        <v>302.35000000000002</v>
      </c>
      <c r="F12" s="190">
        <v>351.24</v>
      </c>
      <c r="G12" s="190">
        <v>367.4</v>
      </c>
      <c r="H12" s="190">
        <v>348.95</v>
      </c>
      <c r="I12" s="190">
        <v>335.1</v>
      </c>
      <c r="J12" s="190">
        <v>325.5</v>
      </c>
      <c r="K12" s="190">
        <v>332.82</v>
      </c>
      <c r="L12" s="190">
        <v>363.95</v>
      </c>
      <c r="M12" s="190">
        <v>355.1</v>
      </c>
      <c r="N12" s="190">
        <v>329.3</v>
      </c>
      <c r="O12" s="190">
        <v>319.02499999999998</v>
      </c>
      <c r="P12" s="190">
        <v>314.375</v>
      </c>
      <c r="Q12" s="190">
        <v>298.06</v>
      </c>
      <c r="R12" s="190">
        <v>255.77500000000001</v>
      </c>
      <c r="S12" s="190">
        <v>248.1</v>
      </c>
      <c r="T12" s="190">
        <v>267.27999999999997</v>
      </c>
      <c r="U12" s="190">
        <v>280.2</v>
      </c>
      <c r="V12" s="190">
        <v>284.04000000000002</v>
      </c>
      <c r="W12" s="190">
        <v>284.14999999999998</v>
      </c>
      <c r="X12" s="190">
        <v>279.52499999999998</v>
      </c>
      <c r="Y12" s="190">
        <v>276.74</v>
      </c>
      <c r="Z12" s="190">
        <v>277.75</v>
      </c>
      <c r="AA12" s="190">
        <v>287.52499999999998</v>
      </c>
      <c r="AB12" s="190">
        <v>303.8</v>
      </c>
      <c r="AC12" s="190">
        <v>339.86</v>
      </c>
      <c r="AD12" s="190">
        <v>351.82499999999999</v>
      </c>
      <c r="AE12" s="190">
        <v>366.84</v>
      </c>
      <c r="AF12" s="190">
        <v>376.95</v>
      </c>
      <c r="AG12" s="190">
        <v>386.82499999999999</v>
      </c>
      <c r="AH12" s="190">
        <v>393.74</v>
      </c>
      <c r="AI12" s="190">
        <v>392.95</v>
      </c>
      <c r="AJ12" s="190">
        <v>399.77499999999998</v>
      </c>
      <c r="AK12" s="190">
        <v>415.82</v>
      </c>
      <c r="AL12" s="190">
        <v>415.45</v>
      </c>
      <c r="AM12" s="190">
        <v>415.46</v>
      </c>
      <c r="AN12" s="190">
        <v>422.82499999999999</v>
      </c>
      <c r="AO12" s="190">
        <v>510.52499999999998</v>
      </c>
      <c r="AP12" s="190">
        <v>513.375</v>
      </c>
      <c r="AQ12" s="190">
        <v>534.74</v>
      </c>
      <c r="AR12" s="190">
        <v>581.5</v>
      </c>
      <c r="AS12" s="190">
        <v>548.125</v>
      </c>
      <c r="AT12" s="190">
        <v>494.08</v>
      </c>
      <c r="AU12" s="190">
        <v>489.57499999999999</v>
      </c>
      <c r="AV12" s="190">
        <v>540.17999999999995</v>
      </c>
      <c r="AW12" s="190">
        <v>481</v>
      </c>
      <c r="AX12" s="190">
        <v>410.22500000000002</v>
      </c>
      <c r="AY12" s="190">
        <v>399.2</v>
      </c>
      <c r="AZ12" s="190">
        <v>416.3</v>
      </c>
      <c r="BA12" s="190">
        <v>437.15</v>
      </c>
      <c r="BB12" s="190">
        <v>448.15</v>
      </c>
      <c r="BC12" s="190">
        <v>452.88</v>
      </c>
      <c r="BD12" s="242">
        <v>457.23559999999998</v>
      </c>
      <c r="BE12" s="242">
        <v>445.35050000000001</v>
      </c>
      <c r="BF12" s="242">
        <v>433.77339999999998</v>
      </c>
      <c r="BG12" s="242">
        <v>415.12419999999997</v>
      </c>
      <c r="BH12" s="242">
        <v>390.67009999999999</v>
      </c>
      <c r="BI12" s="242">
        <v>391.0874</v>
      </c>
      <c r="BJ12" s="242">
        <v>385.8229</v>
      </c>
      <c r="BK12" s="242">
        <v>382.62790000000001</v>
      </c>
      <c r="BL12" s="242">
        <v>383.55040000000002</v>
      </c>
      <c r="BM12" s="242">
        <v>403.58859999999999</v>
      </c>
      <c r="BN12" s="242">
        <v>414.5736</v>
      </c>
      <c r="BO12" s="242">
        <v>416.05829999999997</v>
      </c>
      <c r="BP12" s="242">
        <v>423.37329999999997</v>
      </c>
      <c r="BQ12" s="242">
        <v>415.94099999999997</v>
      </c>
      <c r="BR12" s="242">
        <v>420.98020000000002</v>
      </c>
      <c r="BS12" s="242">
        <v>410.16230000000002</v>
      </c>
      <c r="BT12" s="242">
        <v>402.05880000000002</v>
      </c>
      <c r="BU12" s="242">
        <v>397.21129999999999</v>
      </c>
      <c r="BV12" s="242">
        <v>389.33409999999998</v>
      </c>
    </row>
    <row r="13" spans="1:74" ht="11.1" customHeight="1" x14ac:dyDescent="0.2">
      <c r="A13" s="1" t="s">
        <v>479</v>
      </c>
      <c r="B13" s="145" t="s">
        <v>439</v>
      </c>
      <c r="C13" s="190">
        <v>224.77500000000001</v>
      </c>
      <c r="D13" s="190">
        <v>230.92500000000001</v>
      </c>
      <c r="E13" s="190">
        <v>251.6</v>
      </c>
      <c r="F13" s="190">
        <v>279.83999999999997</v>
      </c>
      <c r="G13" s="190">
        <v>285.92500000000001</v>
      </c>
      <c r="H13" s="190">
        <v>271.57499999999999</v>
      </c>
      <c r="I13" s="190">
        <v>274</v>
      </c>
      <c r="J13" s="190">
        <v>262.10000000000002</v>
      </c>
      <c r="K13" s="190">
        <v>259.22000000000003</v>
      </c>
      <c r="L13" s="190">
        <v>262.7</v>
      </c>
      <c r="M13" s="190">
        <v>259.77499999999998</v>
      </c>
      <c r="N13" s="190">
        <v>255.5</v>
      </c>
      <c r="O13" s="190">
        <v>254.77500000000001</v>
      </c>
      <c r="P13" s="190">
        <v>244.2</v>
      </c>
      <c r="Q13" s="190">
        <v>223.42</v>
      </c>
      <c r="R13" s="190">
        <v>184.05</v>
      </c>
      <c r="S13" s="190">
        <v>186.95</v>
      </c>
      <c r="T13" s="190">
        <v>208.22</v>
      </c>
      <c r="U13" s="190">
        <v>218.32499999999999</v>
      </c>
      <c r="V13" s="190">
        <v>218.24</v>
      </c>
      <c r="W13" s="190">
        <v>218.27500000000001</v>
      </c>
      <c r="X13" s="190">
        <v>215.8</v>
      </c>
      <c r="Y13" s="190">
        <v>210.82</v>
      </c>
      <c r="Z13" s="190">
        <v>219.52500000000001</v>
      </c>
      <c r="AA13" s="190">
        <v>233.42500000000001</v>
      </c>
      <c r="AB13" s="190">
        <v>250.1</v>
      </c>
      <c r="AC13" s="190">
        <v>281.04000000000002</v>
      </c>
      <c r="AD13" s="190">
        <v>285.82499999999999</v>
      </c>
      <c r="AE13" s="190">
        <v>298.52</v>
      </c>
      <c r="AF13" s="190">
        <v>306.375</v>
      </c>
      <c r="AG13" s="190">
        <v>313.60000000000002</v>
      </c>
      <c r="AH13" s="190">
        <v>315.77999999999997</v>
      </c>
      <c r="AI13" s="190">
        <v>317.5</v>
      </c>
      <c r="AJ13" s="190">
        <v>329.05</v>
      </c>
      <c r="AK13" s="190">
        <v>339.48</v>
      </c>
      <c r="AL13" s="190">
        <v>330.65</v>
      </c>
      <c r="AM13" s="190">
        <v>331.46</v>
      </c>
      <c r="AN13" s="190">
        <v>351.72500000000002</v>
      </c>
      <c r="AO13" s="190">
        <v>422.17500000000001</v>
      </c>
      <c r="AP13" s="190">
        <v>410.85</v>
      </c>
      <c r="AQ13" s="190">
        <v>444.36</v>
      </c>
      <c r="AR13" s="190">
        <v>492.9</v>
      </c>
      <c r="AS13" s="190">
        <v>455.92500000000001</v>
      </c>
      <c r="AT13" s="190">
        <v>397.5</v>
      </c>
      <c r="AU13" s="190">
        <v>370.02499999999998</v>
      </c>
      <c r="AV13" s="190">
        <v>381.52</v>
      </c>
      <c r="AW13" s="190">
        <v>368.5</v>
      </c>
      <c r="AX13" s="190">
        <v>321</v>
      </c>
      <c r="AY13" s="190">
        <v>333.92</v>
      </c>
      <c r="AZ13" s="190">
        <v>338.875</v>
      </c>
      <c r="BA13" s="190">
        <v>342.2</v>
      </c>
      <c r="BB13" s="190">
        <v>360.3</v>
      </c>
      <c r="BC13" s="190">
        <v>355.48</v>
      </c>
      <c r="BD13" s="242">
        <v>363.54660000000001</v>
      </c>
      <c r="BE13" s="242">
        <v>354.41070000000002</v>
      </c>
      <c r="BF13" s="242">
        <v>340.54250000000002</v>
      </c>
      <c r="BG13" s="242">
        <v>328.16370000000001</v>
      </c>
      <c r="BH13" s="242">
        <v>314.34030000000001</v>
      </c>
      <c r="BI13" s="242">
        <v>315.59449999999998</v>
      </c>
      <c r="BJ13" s="242">
        <v>312.08120000000002</v>
      </c>
      <c r="BK13" s="242">
        <v>313.14600000000002</v>
      </c>
      <c r="BL13" s="242">
        <v>315.33159999999998</v>
      </c>
      <c r="BM13" s="242">
        <v>331.15280000000001</v>
      </c>
      <c r="BN13" s="242">
        <v>338.73329999999999</v>
      </c>
      <c r="BO13" s="242">
        <v>340.76960000000003</v>
      </c>
      <c r="BP13" s="242">
        <v>341.19299999999998</v>
      </c>
      <c r="BQ13" s="242">
        <v>339.24250000000001</v>
      </c>
      <c r="BR13" s="242">
        <v>339.9742</v>
      </c>
      <c r="BS13" s="242">
        <v>334.7226</v>
      </c>
      <c r="BT13" s="242">
        <v>326.83850000000001</v>
      </c>
      <c r="BU13" s="242">
        <v>322.37049999999999</v>
      </c>
      <c r="BV13" s="242">
        <v>315.10759999999999</v>
      </c>
    </row>
    <row r="14" spans="1:74" ht="11.1" customHeight="1" x14ac:dyDescent="0.2">
      <c r="A14" s="1" t="s">
        <v>502</v>
      </c>
      <c r="B14" s="8" t="s">
        <v>13</v>
      </c>
      <c r="C14" s="190">
        <v>233.75</v>
      </c>
      <c r="D14" s="190">
        <v>239.32499999999999</v>
      </c>
      <c r="E14" s="190">
        <v>259.42500000000001</v>
      </c>
      <c r="F14" s="190">
        <v>288.12</v>
      </c>
      <c r="G14" s="190">
        <v>294.625</v>
      </c>
      <c r="H14" s="190">
        <v>280.35000000000002</v>
      </c>
      <c r="I14" s="190">
        <v>282.32</v>
      </c>
      <c r="J14" s="190">
        <v>270.67500000000001</v>
      </c>
      <c r="K14" s="190">
        <v>268.14</v>
      </c>
      <c r="L14" s="190">
        <v>272.39999999999998</v>
      </c>
      <c r="M14" s="190">
        <v>269.32499999999999</v>
      </c>
      <c r="N14" s="190">
        <v>264.5</v>
      </c>
      <c r="O14" s="190">
        <v>263.55</v>
      </c>
      <c r="P14" s="190">
        <v>253.25</v>
      </c>
      <c r="Q14" s="190">
        <v>232.9</v>
      </c>
      <c r="R14" s="190">
        <v>193.82499999999999</v>
      </c>
      <c r="S14" s="190">
        <v>196.05</v>
      </c>
      <c r="T14" s="190">
        <v>216.96</v>
      </c>
      <c r="U14" s="190">
        <v>227.2</v>
      </c>
      <c r="V14" s="190">
        <v>227.22</v>
      </c>
      <c r="W14" s="190">
        <v>227.35</v>
      </c>
      <c r="X14" s="190">
        <v>224.82499999999999</v>
      </c>
      <c r="Y14" s="190">
        <v>219.98</v>
      </c>
      <c r="Z14" s="190">
        <v>228.35</v>
      </c>
      <c r="AA14" s="190">
        <v>242.02500000000001</v>
      </c>
      <c r="AB14" s="190">
        <v>258.7</v>
      </c>
      <c r="AC14" s="190">
        <v>289.76</v>
      </c>
      <c r="AD14" s="190">
        <v>294.77499999999998</v>
      </c>
      <c r="AE14" s="190">
        <v>307.62</v>
      </c>
      <c r="AF14" s="190">
        <v>315.67500000000001</v>
      </c>
      <c r="AG14" s="190">
        <v>323.05</v>
      </c>
      <c r="AH14" s="190">
        <v>325.54000000000002</v>
      </c>
      <c r="AI14" s="190">
        <v>327.14999999999998</v>
      </c>
      <c r="AJ14" s="190">
        <v>338.42500000000001</v>
      </c>
      <c r="AK14" s="190">
        <v>349.1</v>
      </c>
      <c r="AL14" s="190">
        <v>340.6</v>
      </c>
      <c r="AM14" s="190">
        <v>341.28</v>
      </c>
      <c r="AN14" s="190">
        <v>361.1</v>
      </c>
      <c r="AO14" s="190">
        <v>432.17500000000001</v>
      </c>
      <c r="AP14" s="190">
        <v>421.27499999999998</v>
      </c>
      <c r="AQ14" s="190">
        <v>454.5</v>
      </c>
      <c r="AR14" s="190">
        <v>503.22500000000002</v>
      </c>
      <c r="AS14" s="190">
        <v>466.8</v>
      </c>
      <c r="AT14" s="190">
        <v>408.74</v>
      </c>
      <c r="AU14" s="190">
        <v>381.67500000000001</v>
      </c>
      <c r="AV14" s="190">
        <v>393.54</v>
      </c>
      <c r="AW14" s="190">
        <v>379.92500000000001</v>
      </c>
      <c r="AX14" s="190">
        <v>332.35</v>
      </c>
      <c r="AY14" s="190">
        <v>344.52</v>
      </c>
      <c r="AZ14" s="190">
        <v>350.125</v>
      </c>
      <c r="BA14" s="190">
        <v>353.5</v>
      </c>
      <c r="BB14" s="190">
        <v>371.07499999999999</v>
      </c>
      <c r="BC14" s="190">
        <v>366.62</v>
      </c>
      <c r="BD14" s="242">
        <v>374.60329999999999</v>
      </c>
      <c r="BE14" s="242">
        <v>365.67630000000003</v>
      </c>
      <c r="BF14" s="242">
        <v>351.9314</v>
      </c>
      <c r="BG14" s="242">
        <v>339.73419999999999</v>
      </c>
      <c r="BH14" s="242">
        <v>326.15010000000001</v>
      </c>
      <c r="BI14" s="242">
        <v>327.52170000000001</v>
      </c>
      <c r="BJ14" s="242">
        <v>324.0761</v>
      </c>
      <c r="BK14" s="242">
        <v>324.46390000000002</v>
      </c>
      <c r="BL14" s="242">
        <v>326.45870000000002</v>
      </c>
      <c r="BM14" s="242">
        <v>342.16539999999998</v>
      </c>
      <c r="BN14" s="242">
        <v>349.91370000000001</v>
      </c>
      <c r="BO14" s="242">
        <v>351.24630000000002</v>
      </c>
      <c r="BP14" s="242">
        <v>351.58080000000001</v>
      </c>
      <c r="BQ14" s="242">
        <v>350.43579999999997</v>
      </c>
      <c r="BR14" s="242">
        <v>351.29160000000002</v>
      </c>
      <c r="BS14" s="242">
        <v>346.22399999999999</v>
      </c>
      <c r="BT14" s="242">
        <v>338.59289999999999</v>
      </c>
      <c r="BU14" s="242">
        <v>334.25619999999998</v>
      </c>
      <c r="BV14" s="242">
        <v>327.07330000000002</v>
      </c>
    </row>
    <row r="15" spans="1:74" ht="11.1" customHeight="1" x14ac:dyDescent="0.2">
      <c r="A15" s="1"/>
      <c r="B15" s="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289"/>
      <c r="BE15" s="289"/>
      <c r="BF15" s="289"/>
      <c r="BG15" s="289"/>
      <c r="BH15" s="289"/>
      <c r="BI15" s="289"/>
      <c r="BJ15" s="289"/>
      <c r="BK15" s="289"/>
      <c r="BL15" s="289"/>
      <c r="BM15" s="289"/>
      <c r="BN15" s="289"/>
      <c r="BO15" s="289"/>
      <c r="BP15" s="289"/>
      <c r="BQ15" s="289"/>
      <c r="BR15" s="289"/>
      <c r="BS15" s="289"/>
      <c r="BT15" s="289"/>
      <c r="BU15" s="289"/>
      <c r="BV15" s="289"/>
    </row>
    <row r="16" spans="1:74" ht="11.1" customHeight="1" x14ac:dyDescent="0.2">
      <c r="A16" s="1"/>
      <c r="B16" s="6" t="s">
        <v>725</v>
      </c>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180"/>
      <c r="BD16" s="290"/>
      <c r="BE16" s="290"/>
      <c r="BF16" s="290"/>
      <c r="BG16" s="290"/>
      <c r="BH16" s="290"/>
      <c r="BI16" s="290"/>
      <c r="BJ16" s="290"/>
      <c r="BK16" s="290"/>
      <c r="BL16" s="290"/>
      <c r="BM16" s="290"/>
      <c r="BN16" s="290"/>
      <c r="BO16" s="290"/>
      <c r="BP16" s="290"/>
      <c r="BQ16" s="290"/>
      <c r="BR16" s="290"/>
      <c r="BS16" s="290"/>
      <c r="BT16" s="290"/>
      <c r="BU16" s="290"/>
      <c r="BV16" s="290"/>
    </row>
    <row r="17" spans="1:74" ht="11.1" customHeight="1" x14ac:dyDescent="0.2">
      <c r="A17" s="1"/>
      <c r="B17" s="6" t="s">
        <v>109</v>
      </c>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291"/>
      <c r="BE17" s="291"/>
      <c r="BF17" s="291"/>
      <c r="BG17" s="291"/>
      <c r="BH17" s="291"/>
      <c r="BI17" s="291"/>
      <c r="BJ17" s="291"/>
      <c r="BK17" s="291"/>
      <c r="BL17" s="291"/>
      <c r="BM17" s="291"/>
      <c r="BN17" s="291"/>
      <c r="BO17" s="291"/>
      <c r="BP17" s="291"/>
      <c r="BQ17" s="291"/>
      <c r="BR17" s="291"/>
      <c r="BS17" s="291"/>
      <c r="BT17" s="291"/>
      <c r="BU17" s="291"/>
      <c r="BV17" s="291"/>
    </row>
    <row r="18" spans="1:74" ht="11.1" customHeight="1" x14ac:dyDescent="0.2">
      <c r="A18" s="1" t="s">
        <v>466</v>
      </c>
      <c r="B18" s="145" t="s">
        <v>400</v>
      </c>
      <c r="C18" s="54">
        <v>72.680000000000007</v>
      </c>
      <c r="D18" s="54">
        <v>65.840999999999994</v>
      </c>
      <c r="E18" s="54">
        <v>62.460999999999999</v>
      </c>
      <c r="F18" s="54">
        <v>60.741999999999997</v>
      </c>
      <c r="G18" s="54">
        <v>65.733999999999995</v>
      </c>
      <c r="H18" s="54">
        <v>59.764000000000003</v>
      </c>
      <c r="I18" s="54">
        <v>61.113999999999997</v>
      </c>
      <c r="J18" s="54">
        <v>65.254000000000005</v>
      </c>
      <c r="K18" s="54">
        <v>64.953999999999994</v>
      </c>
      <c r="L18" s="54">
        <v>60.265000000000001</v>
      </c>
      <c r="M18" s="54">
        <v>61.238999999999997</v>
      </c>
      <c r="N18" s="54">
        <v>65.614000000000004</v>
      </c>
      <c r="O18" s="54">
        <v>68.129000000000005</v>
      </c>
      <c r="P18" s="54">
        <v>63.762999999999998</v>
      </c>
      <c r="Q18" s="54">
        <v>70.994</v>
      </c>
      <c r="R18" s="54">
        <v>70.212000000000003</v>
      </c>
      <c r="S18" s="54">
        <v>74.366</v>
      </c>
      <c r="T18" s="54">
        <v>73.144999999999996</v>
      </c>
      <c r="U18" s="54">
        <v>69.203999999999994</v>
      </c>
      <c r="V18" s="54">
        <v>62.131</v>
      </c>
      <c r="W18" s="54">
        <v>61.838999999999999</v>
      </c>
      <c r="X18" s="54">
        <v>61.701000000000001</v>
      </c>
      <c r="Y18" s="54">
        <v>67.299000000000007</v>
      </c>
      <c r="Z18" s="54">
        <v>68.522000000000006</v>
      </c>
      <c r="AA18" s="54">
        <v>67.084000000000003</v>
      </c>
      <c r="AB18" s="54">
        <v>68.408000000000001</v>
      </c>
      <c r="AC18" s="54">
        <v>65.099000000000004</v>
      </c>
      <c r="AD18" s="54">
        <v>63.466000000000001</v>
      </c>
      <c r="AE18" s="54">
        <v>66.423000000000002</v>
      </c>
      <c r="AF18" s="54">
        <v>69.876999999999995</v>
      </c>
      <c r="AG18" s="54">
        <v>62.682000000000002</v>
      </c>
      <c r="AH18" s="54">
        <v>55.204999999999998</v>
      </c>
      <c r="AI18" s="54">
        <v>59.037999999999997</v>
      </c>
      <c r="AJ18" s="54">
        <v>53.113</v>
      </c>
      <c r="AK18" s="54">
        <v>56.872</v>
      </c>
      <c r="AL18" s="54">
        <v>61.83</v>
      </c>
      <c r="AM18" s="54">
        <v>65.540000000000006</v>
      </c>
      <c r="AN18" s="54">
        <v>62.13</v>
      </c>
      <c r="AO18" s="54">
        <v>56.850999999999999</v>
      </c>
      <c r="AP18" s="54">
        <v>52.817999999999998</v>
      </c>
      <c r="AQ18" s="54">
        <v>54.006</v>
      </c>
      <c r="AR18" s="54">
        <v>53.631</v>
      </c>
      <c r="AS18" s="54">
        <v>52.945</v>
      </c>
      <c r="AT18" s="54">
        <v>54.12</v>
      </c>
      <c r="AU18" s="54">
        <v>54.402999999999999</v>
      </c>
      <c r="AV18" s="54">
        <v>51.613999999999997</v>
      </c>
      <c r="AW18" s="54">
        <v>51.101999999999997</v>
      </c>
      <c r="AX18" s="54">
        <v>56.398000000000003</v>
      </c>
      <c r="AY18" s="54">
        <v>61.982999999999997</v>
      </c>
      <c r="AZ18" s="54">
        <v>64.183000000000007</v>
      </c>
      <c r="BA18" s="54">
        <v>52.749000000000002</v>
      </c>
      <c r="BB18" s="54">
        <v>52.661999999999999</v>
      </c>
      <c r="BC18" s="54">
        <v>53.762059446000002</v>
      </c>
      <c r="BD18" s="238">
        <v>56.600709999999999</v>
      </c>
      <c r="BE18" s="238">
        <v>57.986170000000001</v>
      </c>
      <c r="BF18" s="238">
        <v>58.821959999999997</v>
      </c>
      <c r="BG18" s="238">
        <v>60.094709999999999</v>
      </c>
      <c r="BH18" s="238">
        <v>57.223030000000001</v>
      </c>
      <c r="BI18" s="238">
        <v>59.339210000000001</v>
      </c>
      <c r="BJ18" s="238">
        <v>63.060870000000001</v>
      </c>
      <c r="BK18" s="238">
        <v>69.302880000000002</v>
      </c>
      <c r="BL18" s="238">
        <v>66.004279999999994</v>
      </c>
      <c r="BM18" s="238">
        <v>62.401710000000001</v>
      </c>
      <c r="BN18" s="238">
        <v>62.305280000000003</v>
      </c>
      <c r="BO18" s="238">
        <v>64.593050000000005</v>
      </c>
      <c r="BP18" s="238">
        <v>64.528279999999995</v>
      </c>
      <c r="BQ18" s="238">
        <v>60.929430000000004</v>
      </c>
      <c r="BR18" s="238">
        <v>60.078200000000002</v>
      </c>
      <c r="BS18" s="238">
        <v>59.419780000000003</v>
      </c>
      <c r="BT18" s="238">
        <v>56.01191</v>
      </c>
      <c r="BU18" s="238">
        <v>57.685029999999998</v>
      </c>
      <c r="BV18" s="238">
        <v>62.340949999999999</v>
      </c>
    </row>
    <row r="19" spans="1:74" ht="11.1" customHeight="1" x14ac:dyDescent="0.2">
      <c r="A19" s="1" t="s">
        <v>467</v>
      </c>
      <c r="B19" s="145" t="s">
        <v>401</v>
      </c>
      <c r="C19" s="54">
        <v>60.779000000000003</v>
      </c>
      <c r="D19" s="54">
        <v>59.04</v>
      </c>
      <c r="E19" s="54">
        <v>54.545000000000002</v>
      </c>
      <c r="F19" s="54">
        <v>51.552</v>
      </c>
      <c r="G19" s="54">
        <v>47.444000000000003</v>
      </c>
      <c r="H19" s="54">
        <v>49.584000000000003</v>
      </c>
      <c r="I19" s="54">
        <v>50.218000000000004</v>
      </c>
      <c r="J19" s="54">
        <v>51.265000000000001</v>
      </c>
      <c r="K19" s="54">
        <v>51.040999999999997</v>
      </c>
      <c r="L19" s="54">
        <v>47.15</v>
      </c>
      <c r="M19" s="54">
        <v>49.234999999999999</v>
      </c>
      <c r="N19" s="54">
        <v>55.015999999999998</v>
      </c>
      <c r="O19" s="54">
        <v>57.926000000000002</v>
      </c>
      <c r="P19" s="54">
        <v>58.93</v>
      </c>
      <c r="Q19" s="54">
        <v>60.194000000000003</v>
      </c>
      <c r="R19" s="54">
        <v>56.542999999999999</v>
      </c>
      <c r="S19" s="54">
        <v>56.207000000000001</v>
      </c>
      <c r="T19" s="54">
        <v>52.68</v>
      </c>
      <c r="U19" s="54">
        <v>50.707999999999998</v>
      </c>
      <c r="V19" s="54">
        <v>48.598999999999997</v>
      </c>
      <c r="W19" s="54">
        <v>46.204999999999998</v>
      </c>
      <c r="X19" s="54">
        <v>47.627867000000002</v>
      </c>
      <c r="Y19" s="54">
        <v>52.601697000000001</v>
      </c>
      <c r="Z19" s="54">
        <v>50.861749000000003</v>
      </c>
      <c r="AA19" s="54">
        <v>55.101461</v>
      </c>
      <c r="AB19" s="54">
        <v>52.697609</v>
      </c>
      <c r="AC19" s="54">
        <v>50.642440999999998</v>
      </c>
      <c r="AD19" s="54">
        <v>49.224414000000003</v>
      </c>
      <c r="AE19" s="54">
        <v>47.744827999999998</v>
      </c>
      <c r="AF19" s="54">
        <v>50.641513000000003</v>
      </c>
      <c r="AG19" s="54">
        <v>48.408410000000003</v>
      </c>
      <c r="AH19" s="54">
        <v>47.039307999999998</v>
      </c>
      <c r="AI19" s="54">
        <v>46.773895000000003</v>
      </c>
      <c r="AJ19" s="54">
        <v>44.971989000000001</v>
      </c>
      <c r="AK19" s="54">
        <v>46.867713000000002</v>
      </c>
      <c r="AL19" s="54">
        <v>50.740837999999997</v>
      </c>
      <c r="AM19" s="54">
        <v>58.762146000000001</v>
      </c>
      <c r="AN19" s="54">
        <v>60.749839999999999</v>
      </c>
      <c r="AO19" s="54">
        <v>56.523283999999997</v>
      </c>
      <c r="AP19" s="54">
        <v>50.308587000000003</v>
      </c>
      <c r="AQ19" s="54">
        <v>45.56156</v>
      </c>
      <c r="AR19" s="54">
        <v>46.727573999999997</v>
      </c>
      <c r="AS19" s="54">
        <v>48.765656</v>
      </c>
      <c r="AT19" s="54">
        <v>43.997585999999998</v>
      </c>
      <c r="AU19" s="54">
        <v>44.081892000000003</v>
      </c>
      <c r="AV19" s="54">
        <v>44.890802999999998</v>
      </c>
      <c r="AW19" s="54">
        <v>46.949832000000001</v>
      </c>
      <c r="AX19" s="54">
        <v>46.58484</v>
      </c>
      <c r="AY19" s="54">
        <v>50.547719999999998</v>
      </c>
      <c r="AZ19" s="54">
        <v>52.161856</v>
      </c>
      <c r="BA19" s="54">
        <v>49.477389000000002</v>
      </c>
      <c r="BB19" s="54">
        <v>45.177999999999997</v>
      </c>
      <c r="BC19" s="54">
        <v>43.844671191000003</v>
      </c>
      <c r="BD19" s="238">
        <v>45.785229999999999</v>
      </c>
      <c r="BE19" s="238">
        <v>46.204509999999999</v>
      </c>
      <c r="BF19" s="238">
        <v>47.085639999999998</v>
      </c>
      <c r="BG19" s="238">
        <v>47.1083</v>
      </c>
      <c r="BH19" s="238">
        <v>46.160649999999997</v>
      </c>
      <c r="BI19" s="238">
        <v>48.972740000000002</v>
      </c>
      <c r="BJ19" s="238">
        <v>53.217039999999997</v>
      </c>
      <c r="BK19" s="238">
        <v>57.322450000000003</v>
      </c>
      <c r="BL19" s="238">
        <v>56.82255</v>
      </c>
      <c r="BM19" s="238">
        <v>54.327840000000002</v>
      </c>
      <c r="BN19" s="238">
        <v>53.190219999999997</v>
      </c>
      <c r="BO19" s="238">
        <v>50.521639999999998</v>
      </c>
      <c r="BP19" s="238">
        <v>50.642069999999997</v>
      </c>
      <c r="BQ19" s="238">
        <v>49.22871</v>
      </c>
      <c r="BR19" s="238">
        <v>48.515860000000004</v>
      </c>
      <c r="BS19" s="238">
        <v>47.402819999999998</v>
      </c>
      <c r="BT19" s="238">
        <v>44.2301</v>
      </c>
      <c r="BU19" s="238">
        <v>46.21434</v>
      </c>
      <c r="BV19" s="238">
        <v>51.416229999999999</v>
      </c>
    </row>
    <row r="20" spans="1:74" ht="11.1" customHeight="1" x14ac:dyDescent="0.2">
      <c r="A20" s="1" t="s">
        <v>468</v>
      </c>
      <c r="B20" s="145" t="s">
        <v>402</v>
      </c>
      <c r="C20" s="54">
        <v>88.73</v>
      </c>
      <c r="D20" s="54">
        <v>88.257000000000005</v>
      </c>
      <c r="E20" s="54">
        <v>82.307000000000002</v>
      </c>
      <c r="F20" s="54">
        <v>84.004000000000005</v>
      </c>
      <c r="G20" s="54">
        <v>84.486000000000004</v>
      </c>
      <c r="H20" s="54">
        <v>82.552000000000007</v>
      </c>
      <c r="I20" s="54">
        <v>84.76</v>
      </c>
      <c r="J20" s="54">
        <v>77.432000000000002</v>
      </c>
      <c r="K20" s="54">
        <v>81.572000000000003</v>
      </c>
      <c r="L20" s="54">
        <v>82.971000000000004</v>
      </c>
      <c r="M20" s="54">
        <v>84.799000000000007</v>
      </c>
      <c r="N20" s="54">
        <v>91.989000000000004</v>
      </c>
      <c r="O20" s="54">
        <v>98.376999999999995</v>
      </c>
      <c r="P20" s="54">
        <v>89.394000000000005</v>
      </c>
      <c r="Q20" s="54">
        <v>85.807000000000002</v>
      </c>
      <c r="R20" s="54">
        <v>91.820999999999998</v>
      </c>
      <c r="S20" s="54">
        <v>91.186000000000007</v>
      </c>
      <c r="T20" s="54">
        <v>91.317999999999998</v>
      </c>
      <c r="U20" s="54">
        <v>93.286000000000001</v>
      </c>
      <c r="V20" s="54">
        <v>90.034000000000006</v>
      </c>
      <c r="W20" s="54">
        <v>80.433999999999997</v>
      </c>
      <c r="X20" s="54">
        <v>81.731999999999999</v>
      </c>
      <c r="Y20" s="54">
        <v>82.158000000000001</v>
      </c>
      <c r="Z20" s="54">
        <v>83.95</v>
      </c>
      <c r="AA20" s="54">
        <v>91.149000000000001</v>
      </c>
      <c r="AB20" s="54">
        <v>79.072999999999993</v>
      </c>
      <c r="AC20" s="54">
        <v>82.076999999999998</v>
      </c>
      <c r="AD20" s="54">
        <v>87.052000000000007</v>
      </c>
      <c r="AE20" s="54">
        <v>89.188000000000002</v>
      </c>
      <c r="AF20" s="54">
        <v>81.63</v>
      </c>
      <c r="AG20" s="54">
        <v>83.486999999999995</v>
      </c>
      <c r="AH20" s="54">
        <v>85.787999999999997</v>
      </c>
      <c r="AI20" s="54">
        <v>83.027000000000001</v>
      </c>
      <c r="AJ20" s="54">
        <v>82.698999999999998</v>
      </c>
      <c r="AK20" s="54">
        <v>81.692999999999998</v>
      </c>
      <c r="AL20" s="54">
        <v>81.739000000000004</v>
      </c>
      <c r="AM20" s="54">
        <v>86.344999999999999</v>
      </c>
      <c r="AN20" s="54">
        <v>89.061000000000007</v>
      </c>
      <c r="AO20" s="54">
        <v>87.085999999999999</v>
      </c>
      <c r="AP20" s="54">
        <v>88.388000000000005</v>
      </c>
      <c r="AQ20" s="54">
        <v>83.74</v>
      </c>
      <c r="AR20" s="54">
        <v>83.89</v>
      </c>
      <c r="AS20" s="54">
        <v>87.286000000000001</v>
      </c>
      <c r="AT20" s="54">
        <v>84.504000000000005</v>
      </c>
      <c r="AU20" s="54">
        <v>80.238</v>
      </c>
      <c r="AV20" s="54">
        <v>80.033000000000001</v>
      </c>
      <c r="AW20" s="54">
        <v>84.835999999999999</v>
      </c>
      <c r="AX20" s="54">
        <v>81.355999999999995</v>
      </c>
      <c r="AY20" s="54">
        <v>87.608999999999995</v>
      </c>
      <c r="AZ20" s="54">
        <v>87.804000000000002</v>
      </c>
      <c r="BA20" s="54">
        <v>84.111000000000004</v>
      </c>
      <c r="BB20" s="54">
        <v>85.125</v>
      </c>
      <c r="BC20" s="54">
        <v>84.434957468999997</v>
      </c>
      <c r="BD20" s="238">
        <v>85.416420000000002</v>
      </c>
      <c r="BE20" s="238">
        <v>86.198819999999998</v>
      </c>
      <c r="BF20" s="238">
        <v>86.929019999999994</v>
      </c>
      <c r="BG20" s="238">
        <v>81.258669999999995</v>
      </c>
      <c r="BH20" s="238">
        <v>82.818899999999999</v>
      </c>
      <c r="BI20" s="238">
        <v>85.146280000000004</v>
      </c>
      <c r="BJ20" s="238">
        <v>86.516080000000002</v>
      </c>
      <c r="BK20" s="238">
        <v>88.640900000000002</v>
      </c>
      <c r="BL20" s="238">
        <v>87.578100000000006</v>
      </c>
      <c r="BM20" s="238">
        <v>85.598969999999994</v>
      </c>
      <c r="BN20" s="238">
        <v>86.174689999999998</v>
      </c>
      <c r="BO20" s="238">
        <v>86.969409999999996</v>
      </c>
      <c r="BP20" s="238">
        <v>85.642049999999998</v>
      </c>
      <c r="BQ20" s="238">
        <v>84.672979999999995</v>
      </c>
      <c r="BR20" s="238">
        <v>84.732529999999997</v>
      </c>
      <c r="BS20" s="238">
        <v>81.591279999999998</v>
      </c>
      <c r="BT20" s="238">
        <v>80.017910000000001</v>
      </c>
      <c r="BU20" s="238">
        <v>80.572069999999997</v>
      </c>
      <c r="BV20" s="238">
        <v>82.023669999999996</v>
      </c>
    </row>
    <row r="21" spans="1:74" ht="11.1" customHeight="1" x14ac:dyDescent="0.2">
      <c r="A21" s="1" t="s">
        <v>469</v>
      </c>
      <c r="B21" s="145" t="s">
        <v>403</v>
      </c>
      <c r="C21" s="54">
        <v>7.4989999999999997</v>
      </c>
      <c r="D21" s="54">
        <v>7.3940000000000001</v>
      </c>
      <c r="E21" s="54">
        <v>6.8609999999999998</v>
      </c>
      <c r="F21" s="54">
        <v>6.5670000000000002</v>
      </c>
      <c r="G21" s="54">
        <v>7.2229999999999999</v>
      </c>
      <c r="H21" s="54">
        <v>7.4569999999999999</v>
      </c>
      <c r="I21" s="54">
        <v>7.4349999999999996</v>
      </c>
      <c r="J21" s="54">
        <v>7.4370000000000003</v>
      </c>
      <c r="K21" s="54">
        <v>7.6509999999999998</v>
      </c>
      <c r="L21" s="54">
        <v>6.6660000000000004</v>
      </c>
      <c r="M21" s="54">
        <v>7.3140000000000001</v>
      </c>
      <c r="N21" s="54">
        <v>8.2789999999999999</v>
      </c>
      <c r="O21" s="54">
        <v>8.8780000000000001</v>
      </c>
      <c r="P21" s="54">
        <v>8.9659999999999993</v>
      </c>
      <c r="Q21" s="54">
        <v>9.2200000000000006</v>
      </c>
      <c r="R21" s="54">
        <v>8.3729999999999993</v>
      </c>
      <c r="S21" s="54">
        <v>7.4850000000000003</v>
      </c>
      <c r="T21" s="54">
        <v>7.6550000000000002</v>
      </c>
      <c r="U21" s="54">
        <v>7.3330000000000002</v>
      </c>
      <c r="V21" s="54">
        <v>7.367</v>
      </c>
      <c r="W21" s="54">
        <v>7.5919999999999996</v>
      </c>
      <c r="X21" s="54">
        <v>7.5880000000000001</v>
      </c>
      <c r="Y21" s="54">
        <v>8.44</v>
      </c>
      <c r="Z21" s="54">
        <v>8.657</v>
      </c>
      <c r="AA21" s="54">
        <v>8.8680000000000003</v>
      </c>
      <c r="AB21" s="54">
        <v>8.8439999999999994</v>
      </c>
      <c r="AC21" s="54">
        <v>8.5640000000000001</v>
      </c>
      <c r="AD21" s="54">
        <v>8.1189999999999998</v>
      </c>
      <c r="AE21" s="54">
        <v>7.258</v>
      </c>
      <c r="AF21" s="54">
        <v>6.1619999999999999</v>
      </c>
      <c r="AG21" s="54">
        <v>6.234</v>
      </c>
      <c r="AH21" s="54">
        <v>6.718</v>
      </c>
      <c r="AI21" s="54">
        <v>7.6440000000000001</v>
      </c>
      <c r="AJ21" s="54">
        <v>7.5940000000000003</v>
      </c>
      <c r="AK21" s="54">
        <v>7.7770000000000001</v>
      </c>
      <c r="AL21" s="54">
        <v>8.1470000000000002</v>
      </c>
      <c r="AM21" s="54">
        <v>8.91</v>
      </c>
      <c r="AN21" s="54">
        <v>8.3019999999999996</v>
      </c>
      <c r="AO21" s="54">
        <v>8.0830000000000002</v>
      </c>
      <c r="AP21" s="54">
        <v>7.9509999999999996</v>
      </c>
      <c r="AQ21" s="54">
        <v>6.14</v>
      </c>
      <c r="AR21" s="54">
        <v>6.4480000000000004</v>
      </c>
      <c r="AS21" s="54">
        <v>6.8179999999999996</v>
      </c>
      <c r="AT21" s="54">
        <v>6.3929999999999998</v>
      </c>
      <c r="AU21" s="54">
        <v>6.3860000000000001</v>
      </c>
      <c r="AV21" s="54">
        <v>7.0030000000000001</v>
      </c>
      <c r="AW21" s="54">
        <v>7.2110000000000003</v>
      </c>
      <c r="AX21" s="54">
        <v>7.4169999999999998</v>
      </c>
      <c r="AY21" s="54">
        <v>7.3869999999999996</v>
      </c>
      <c r="AZ21" s="54">
        <v>7.6559999999999997</v>
      </c>
      <c r="BA21" s="54">
        <v>7.8440000000000003</v>
      </c>
      <c r="BB21" s="54">
        <v>7.1619999999999999</v>
      </c>
      <c r="BC21" s="54">
        <v>6.2927952980999997</v>
      </c>
      <c r="BD21" s="238">
        <v>6.267277</v>
      </c>
      <c r="BE21" s="238">
        <v>6.3794740000000001</v>
      </c>
      <c r="BF21" s="238">
        <v>6.6410650000000002</v>
      </c>
      <c r="BG21" s="238">
        <v>7.2267080000000004</v>
      </c>
      <c r="BH21" s="238">
        <v>6.9266889999999997</v>
      </c>
      <c r="BI21" s="238">
        <v>7.5885239999999996</v>
      </c>
      <c r="BJ21" s="238">
        <v>8.0240860000000005</v>
      </c>
      <c r="BK21" s="238">
        <v>8.3868170000000006</v>
      </c>
      <c r="BL21" s="238">
        <v>8.4498809999999995</v>
      </c>
      <c r="BM21" s="238">
        <v>8.2828700000000008</v>
      </c>
      <c r="BN21" s="238">
        <v>7.648282</v>
      </c>
      <c r="BO21" s="238">
        <v>7.103262</v>
      </c>
      <c r="BP21" s="238">
        <v>6.8575929999999996</v>
      </c>
      <c r="BQ21" s="238">
        <v>6.5172179999999997</v>
      </c>
      <c r="BR21" s="238">
        <v>6.6043320000000003</v>
      </c>
      <c r="BS21" s="238">
        <v>6.9273730000000002</v>
      </c>
      <c r="BT21" s="238">
        <v>6.6297090000000001</v>
      </c>
      <c r="BU21" s="238">
        <v>7.1956280000000001</v>
      </c>
      <c r="BV21" s="238">
        <v>7.6506379999999998</v>
      </c>
    </row>
    <row r="22" spans="1:74" ht="11.1" customHeight="1" x14ac:dyDescent="0.2">
      <c r="A22" s="1" t="s">
        <v>470</v>
      </c>
      <c r="B22" s="145" t="s">
        <v>404</v>
      </c>
      <c r="C22" s="54">
        <v>32.677999999999997</v>
      </c>
      <c r="D22" s="54">
        <v>31.526</v>
      </c>
      <c r="E22" s="54">
        <v>30.381</v>
      </c>
      <c r="F22" s="54">
        <v>28.004000000000001</v>
      </c>
      <c r="G22" s="54">
        <v>30.943000000000001</v>
      </c>
      <c r="H22" s="54">
        <v>30.556999999999999</v>
      </c>
      <c r="I22" s="54">
        <v>31.907</v>
      </c>
      <c r="J22" s="54">
        <v>28.974</v>
      </c>
      <c r="K22" s="54">
        <v>26.824999999999999</v>
      </c>
      <c r="L22" s="54">
        <v>27.420999999999999</v>
      </c>
      <c r="M22" s="54">
        <v>31.103999999999999</v>
      </c>
      <c r="N22" s="54">
        <v>33.201999999999998</v>
      </c>
      <c r="O22" s="54">
        <v>32.401000000000003</v>
      </c>
      <c r="P22" s="54">
        <v>32.037999999999997</v>
      </c>
      <c r="Q22" s="54">
        <v>35.607999999999997</v>
      </c>
      <c r="R22" s="54">
        <v>31.513999999999999</v>
      </c>
      <c r="S22" s="54">
        <v>29.707999999999998</v>
      </c>
      <c r="T22" s="54">
        <v>29.681000000000001</v>
      </c>
      <c r="U22" s="54">
        <v>29.829000000000001</v>
      </c>
      <c r="V22" s="54">
        <v>29.402999999999999</v>
      </c>
      <c r="W22" s="54">
        <v>31.507999999999999</v>
      </c>
      <c r="X22" s="54">
        <v>28.966999999999999</v>
      </c>
      <c r="Y22" s="54">
        <v>30.731000000000002</v>
      </c>
      <c r="Z22" s="54">
        <v>31.404</v>
      </c>
      <c r="AA22" s="54">
        <v>33.159143999999998</v>
      </c>
      <c r="AB22" s="54">
        <v>32.250419999999998</v>
      </c>
      <c r="AC22" s="54">
        <v>31.463653000000001</v>
      </c>
      <c r="AD22" s="54">
        <v>30.761037000000002</v>
      </c>
      <c r="AE22" s="54">
        <v>29.561886999999999</v>
      </c>
      <c r="AF22" s="54">
        <v>28.975708999999998</v>
      </c>
      <c r="AG22" s="54">
        <v>29.953288000000001</v>
      </c>
      <c r="AH22" s="54">
        <v>30.800723999999999</v>
      </c>
      <c r="AI22" s="54">
        <v>30.564662999999999</v>
      </c>
      <c r="AJ22" s="54">
        <v>28.318401000000001</v>
      </c>
      <c r="AK22" s="54">
        <v>27.387893999999999</v>
      </c>
      <c r="AL22" s="54">
        <v>29.720699</v>
      </c>
      <c r="AM22" s="54">
        <v>32.196291000000002</v>
      </c>
      <c r="AN22" s="54">
        <v>30.188196000000001</v>
      </c>
      <c r="AO22" s="54">
        <v>29.928737000000002</v>
      </c>
      <c r="AP22" s="54">
        <v>30.589666000000001</v>
      </c>
      <c r="AQ22" s="54">
        <v>31.256654999999999</v>
      </c>
      <c r="AR22" s="54">
        <v>30.270714999999999</v>
      </c>
      <c r="AS22" s="54">
        <v>29.799368999999999</v>
      </c>
      <c r="AT22" s="54">
        <v>26.598638999999999</v>
      </c>
      <c r="AU22" s="54">
        <v>24.469819000000001</v>
      </c>
      <c r="AV22" s="54">
        <v>27.437569</v>
      </c>
      <c r="AW22" s="54">
        <v>31.225368</v>
      </c>
      <c r="AX22" s="54">
        <v>32.553314</v>
      </c>
      <c r="AY22" s="54">
        <v>32.179004999999997</v>
      </c>
      <c r="AZ22" s="54">
        <v>30.492816000000001</v>
      </c>
      <c r="BA22" s="54">
        <v>31.151237999999999</v>
      </c>
      <c r="BB22" s="54">
        <v>29.582999999999998</v>
      </c>
      <c r="BC22" s="54">
        <v>28.253981858</v>
      </c>
      <c r="BD22" s="238">
        <v>28.943079999999998</v>
      </c>
      <c r="BE22" s="238">
        <v>29.845189999999999</v>
      </c>
      <c r="BF22" s="238">
        <v>29.50639</v>
      </c>
      <c r="BG22" s="238">
        <v>30.05414</v>
      </c>
      <c r="BH22" s="238">
        <v>28.567160000000001</v>
      </c>
      <c r="BI22" s="238">
        <v>30.00526</v>
      </c>
      <c r="BJ22" s="238">
        <v>31.086670000000002</v>
      </c>
      <c r="BK22" s="238">
        <v>33.018610000000002</v>
      </c>
      <c r="BL22" s="238">
        <v>31.41722</v>
      </c>
      <c r="BM22" s="238">
        <v>30.619509999999998</v>
      </c>
      <c r="BN22" s="238">
        <v>30.701029999999999</v>
      </c>
      <c r="BO22" s="238">
        <v>30.932759999999998</v>
      </c>
      <c r="BP22" s="238">
        <v>30.52244</v>
      </c>
      <c r="BQ22" s="238">
        <v>30.933330000000002</v>
      </c>
      <c r="BR22" s="238">
        <v>30.271879999999999</v>
      </c>
      <c r="BS22" s="238">
        <v>30.928699999999999</v>
      </c>
      <c r="BT22" s="238">
        <v>29.802</v>
      </c>
      <c r="BU22" s="238">
        <v>31.208739999999999</v>
      </c>
      <c r="BV22" s="238">
        <v>32.023260000000001</v>
      </c>
    </row>
    <row r="23" spans="1:74" ht="11.1" customHeight="1" x14ac:dyDescent="0.2">
      <c r="A23" s="1" t="s">
        <v>471</v>
      </c>
      <c r="B23" s="145" t="s">
        <v>108</v>
      </c>
      <c r="C23" s="54">
        <v>262.36599999999999</v>
      </c>
      <c r="D23" s="54">
        <v>252.05799999999999</v>
      </c>
      <c r="E23" s="54">
        <v>236.55500000000001</v>
      </c>
      <c r="F23" s="54">
        <v>230.869</v>
      </c>
      <c r="G23" s="54">
        <v>235.83</v>
      </c>
      <c r="H23" s="54">
        <v>229.91399999999999</v>
      </c>
      <c r="I23" s="54">
        <v>235.434</v>
      </c>
      <c r="J23" s="54">
        <v>230.36199999999999</v>
      </c>
      <c r="K23" s="54">
        <v>232.04300000000001</v>
      </c>
      <c r="L23" s="54">
        <v>224.47300000000001</v>
      </c>
      <c r="M23" s="54">
        <v>233.691</v>
      </c>
      <c r="N23" s="54">
        <v>254.1</v>
      </c>
      <c r="O23" s="54">
        <v>265.71100000000001</v>
      </c>
      <c r="P23" s="54">
        <v>253.09100000000001</v>
      </c>
      <c r="Q23" s="54">
        <v>261.82299999999998</v>
      </c>
      <c r="R23" s="54">
        <v>258.46300000000002</v>
      </c>
      <c r="S23" s="54">
        <v>258.952</v>
      </c>
      <c r="T23" s="54">
        <v>254.47900000000001</v>
      </c>
      <c r="U23" s="54">
        <v>250.36</v>
      </c>
      <c r="V23" s="54">
        <v>237.53399999999999</v>
      </c>
      <c r="W23" s="54">
        <v>227.578</v>
      </c>
      <c r="X23" s="54">
        <v>227.61586700000001</v>
      </c>
      <c r="Y23" s="54">
        <v>241.22969699999999</v>
      </c>
      <c r="Z23" s="54">
        <v>243.39474899999999</v>
      </c>
      <c r="AA23" s="54">
        <v>255.361605</v>
      </c>
      <c r="AB23" s="54">
        <v>241.27302900000001</v>
      </c>
      <c r="AC23" s="54">
        <v>237.84609399999999</v>
      </c>
      <c r="AD23" s="54">
        <v>238.62245100000001</v>
      </c>
      <c r="AE23" s="54">
        <v>240.175715</v>
      </c>
      <c r="AF23" s="54">
        <v>237.28622200000001</v>
      </c>
      <c r="AG23" s="54">
        <v>230.76469800000001</v>
      </c>
      <c r="AH23" s="54">
        <v>225.55103199999999</v>
      </c>
      <c r="AI23" s="54">
        <v>227.04755800000001</v>
      </c>
      <c r="AJ23" s="54">
        <v>216.69639000000001</v>
      </c>
      <c r="AK23" s="54">
        <v>220.59760700000001</v>
      </c>
      <c r="AL23" s="54">
        <v>232.177537</v>
      </c>
      <c r="AM23" s="54">
        <v>251.75343699999999</v>
      </c>
      <c r="AN23" s="54">
        <v>250.43103600000001</v>
      </c>
      <c r="AO23" s="54">
        <v>238.47202100000001</v>
      </c>
      <c r="AP23" s="54">
        <v>230.05525299999999</v>
      </c>
      <c r="AQ23" s="54">
        <v>220.704215</v>
      </c>
      <c r="AR23" s="54">
        <v>220.96728899999999</v>
      </c>
      <c r="AS23" s="54">
        <v>225.614025</v>
      </c>
      <c r="AT23" s="54">
        <v>215.613225</v>
      </c>
      <c r="AU23" s="54">
        <v>209.578711</v>
      </c>
      <c r="AV23" s="54">
        <v>210.97837200000001</v>
      </c>
      <c r="AW23" s="54">
        <v>221.32419999999999</v>
      </c>
      <c r="AX23" s="54">
        <v>224.30915400000001</v>
      </c>
      <c r="AY23" s="54">
        <v>239.705725</v>
      </c>
      <c r="AZ23" s="54">
        <v>242.29767200000001</v>
      </c>
      <c r="BA23" s="54">
        <v>225.332627</v>
      </c>
      <c r="BB23" s="54">
        <v>219.71</v>
      </c>
      <c r="BC23" s="54">
        <v>216.58846525999999</v>
      </c>
      <c r="BD23" s="238">
        <v>223.0127</v>
      </c>
      <c r="BE23" s="238">
        <v>226.61420000000001</v>
      </c>
      <c r="BF23" s="238">
        <v>228.98410000000001</v>
      </c>
      <c r="BG23" s="238">
        <v>225.74250000000001</v>
      </c>
      <c r="BH23" s="238">
        <v>221.69640000000001</v>
      </c>
      <c r="BI23" s="238">
        <v>231.05199999999999</v>
      </c>
      <c r="BJ23" s="238">
        <v>241.90469999999999</v>
      </c>
      <c r="BK23" s="238">
        <v>256.67169999999999</v>
      </c>
      <c r="BL23" s="238">
        <v>250.27199999999999</v>
      </c>
      <c r="BM23" s="238">
        <v>241.23089999999999</v>
      </c>
      <c r="BN23" s="238">
        <v>240.01949999999999</v>
      </c>
      <c r="BO23" s="238">
        <v>240.12010000000001</v>
      </c>
      <c r="BP23" s="238">
        <v>238.19239999999999</v>
      </c>
      <c r="BQ23" s="238">
        <v>232.2817</v>
      </c>
      <c r="BR23" s="238">
        <v>230.2028</v>
      </c>
      <c r="BS23" s="238">
        <v>226.27</v>
      </c>
      <c r="BT23" s="238">
        <v>216.69159999999999</v>
      </c>
      <c r="BU23" s="238">
        <v>222.8758</v>
      </c>
      <c r="BV23" s="238">
        <v>235.4547</v>
      </c>
    </row>
    <row r="24" spans="1:74" ht="11.1" customHeight="1" x14ac:dyDescent="0.2">
      <c r="A24" s="1"/>
      <c r="B24" s="6" t="s">
        <v>110</v>
      </c>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291"/>
      <c r="BE24" s="291"/>
      <c r="BF24" s="291"/>
      <c r="BG24" s="291"/>
      <c r="BH24" s="291"/>
      <c r="BI24" s="291"/>
      <c r="BJ24" s="291"/>
      <c r="BK24" s="291"/>
      <c r="BL24" s="291"/>
      <c r="BM24" s="291"/>
      <c r="BN24" s="291"/>
      <c r="BO24" s="291"/>
      <c r="BP24" s="291"/>
      <c r="BQ24" s="291"/>
      <c r="BR24" s="291"/>
      <c r="BS24" s="291"/>
      <c r="BT24" s="291"/>
      <c r="BU24" s="291"/>
      <c r="BV24" s="291"/>
    </row>
    <row r="25" spans="1:74" ht="11.1" customHeight="1" x14ac:dyDescent="0.2">
      <c r="A25" s="1" t="s">
        <v>472</v>
      </c>
      <c r="B25" s="145" t="s">
        <v>108</v>
      </c>
      <c r="C25" s="54">
        <v>28.704999999999998</v>
      </c>
      <c r="D25" s="54">
        <v>23.864000000000001</v>
      </c>
      <c r="E25" s="54">
        <v>20.864999999999998</v>
      </c>
      <c r="F25" s="54">
        <v>20.866</v>
      </c>
      <c r="G25" s="54">
        <v>22.169</v>
      </c>
      <c r="H25" s="54">
        <v>21.491</v>
      </c>
      <c r="I25" s="54">
        <v>21.916</v>
      </c>
      <c r="J25" s="54">
        <v>23.084</v>
      </c>
      <c r="K25" s="54">
        <v>23.007000000000001</v>
      </c>
      <c r="L25" s="54">
        <v>23.33</v>
      </c>
      <c r="M25" s="54">
        <v>24.834</v>
      </c>
      <c r="N25" s="54">
        <v>26.129000000000001</v>
      </c>
      <c r="O25" s="54">
        <v>28.536999999999999</v>
      </c>
      <c r="P25" s="54">
        <v>26.396999999999998</v>
      </c>
      <c r="Q25" s="54">
        <v>22.585000000000001</v>
      </c>
      <c r="R25" s="54">
        <v>22.888999999999999</v>
      </c>
      <c r="S25" s="54">
        <v>24.068999999999999</v>
      </c>
      <c r="T25" s="54">
        <v>23.495000000000001</v>
      </c>
      <c r="U25" s="54">
        <v>24.292999999999999</v>
      </c>
      <c r="V25" s="54">
        <v>25.151</v>
      </c>
      <c r="W25" s="54">
        <v>22.542999999999999</v>
      </c>
      <c r="X25" s="54">
        <v>25.205065000000001</v>
      </c>
      <c r="Y25" s="54">
        <v>25.039054</v>
      </c>
      <c r="Z25" s="54">
        <v>25.398053000000001</v>
      </c>
      <c r="AA25" s="54">
        <v>22.952304999999999</v>
      </c>
      <c r="AB25" s="54">
        <v>20.906077</v>
      </c>
      <c r="AC25" s="54">
        <v>20.273078000000002</v>
      </c>
      <c r="AD25" s="54">
        <v>21.291778999999998</v>
      </c>
      <c r="AE25" s="54">
        <v>20.651513999999999</v>
      </c>
      <c r="AF25" s="54">
        <v>18.546299000000001</v>
      </c>
      <c r="AG25" s="54">
        <v>17.830857000000002</v>
      </c>
      <c r="AH25" s="54">
        <v>18.183273</v>
      </c>
      <c r="AI25" s="54">
        <v>18.512231</v>
      </c>
      <c r="AJ25" s="54">
        <v>18.291882000000001</v>
      </c>
      <c r="AK25" s="54">
        <v>18.172886999999999</v>
      </c>
      <c r="AL25" s="54">
        <v>17.814738999999999</v>
      </c>
      <c r="AM25" s="54">
        <v>18.089321999999999</v>
      </c>
      <c r="AN25" s="54">
        <v>18.624253</v>
      </c>
      <c r="AO25" s="54">
        <v>17.260479</v>
      </c>
      <c r="AP25" s="54">
        <v>17.831721999999999</v>
      </c>
      <c r="AQ25" s="54">
        <v>17.162693999999998</v>
      </c>
      <c r="AR25" s="54">
        <v>17.131768999999998</v>
      </c>
      <c r="AS25" s="54">
        <v>16.960424</v>
      </c>
      <c r="AT25" s="54">
        <v>17.034687000000002</v>
      </c>
      <c r="AU25" s="54">
        <v>17.622859999999999</v>
      </c>
      <c r="AV25" s="54">
        <v>17.100628</v>
      </c>
      <c r="AW25" s="54">
        <v>16.684923999999999</v>
      </c>
      <c r="AX25" s="54">
        <v>17.411878000000002</v>
      </c>
      <c r="AY25" s="54">
        <v>16.700402</v>
      </c>
      <c r="AZ25" s="54">
        <v>17.173024000000002</v>
      </c>
      <c r="BA25" s="54">
        <v>14.706690999999999</v>
      </c>
      <c r="BB25" s="54">
        <v>15.753</v>
      </c>
      <c r="BC25" s="54">
        <v>17.102501937</v>
      </c>
      <c r="BD25" s="238">
        <v>17.690560000000001</v>
      </c>
      <c r="BE25" s="238">
        <v>18.372710000000001</v>
      </c>
      <c r="BF25" s="238">
        <v>20.120249999999999</v>
      </c>
      <c r="BG25" s="238">
        <v>19.942440000000001</v>
      </c>
      <c r="BH25" s="238">
        <v>21.101600000000001</v>
      </c>
      <c r="BI25" s="238">
        <v>21.751049999999999</v>
      </c>
      <c r="BJ25" s="238">
        <v>22.805789999999998</v>
      </c>
      <c r="BK25" s="238">
        <v>23.42914</v>
      </c>
      <c r="BL25" s="238">
        <v>21.875430000000001</v>
      </c>
      <c r="BM25" s="238">
        <v>19.727060000000002</v>
      </c>
      <c r="BN25" s="238">
        <v>19.441600000000001</v>
      </c>
      <c r="BO25" s="238">
        <v>20.00639</v>
      </c>
      <c r="BP25" s="238">
        <v>20.098189999999999</v>
      </c>
      <c r="BQ25" s="238">
        <v>20.041419999999999</v>
      </c>
      <c r="BR25" s="238">
        <v>21.428730000000002</v>
      </c>
      <c r="BS25" s="238">
        <v>21.08681</v>
      </c>
      <c r="BT25" s="238">
        <v>21.550049999999999</v>
      </c>
      <c r="BU25" s="238">
        <v>21.884499999999999</v>
      </c>
      <c r="BV25" s="238">
        <v>23.154140000000002</v>
      </c>
    </row>
    <row r="26" spans="1:74" ht="11.1" customHeight="1" x14ac:dyDescent="0.2">
      <c r="A26" s="1"/>
      <c r="B26" s="6" t="s">
        <v>111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290"/>
      <c r="BE26" s="290"/>
      <c r="BF26" s="290"/>
      <c r="BG26" s="290"/>
      <c r="BH26" s="290"/>
      <c r="BI26" s="290"/>
      <c r="BJ26" s="290"/>
      <c r="BK26" s="290"/>
      <c r="BL26" s="290"/>
      <c r="BM26" s="290"/>
      <c r="BN26" s="290"/>
      <c r="BO26" s="290"/>
      <c r="BP26" s="290"/>
      <c r="BQ26" s="290"/>
      <c r="BR26" s="290"/>
      <c r="BS26" s="290"/>
      <c r="BT26" s="290"/>
      <c r="BU26" s="290"/>
      <c r="BV26" s="290"/>
    </row>
    <row r="27" spans="1:74" ht="11.1" customHeight="1" x14ac:dyDescent="0.2">
      <c r="A27" s="1" t="s">
        <v>473</v>
      </c>
      <c r="B27" s="146" t="s">
        <v>108</v>
      </c>
      <c r="C27" s="55">
        <v>233.661</v>
      </c>
      <c r="D27" s="55">
        <v>228.19399999999999</v>
      </c>
      <c r="E27" s="55">
        <v>215.69</v>
      </c>
      <c r="F27" s="55">
        <v>210.00299999999999</v>
      </c>
      <c r="G27" s="55">
        <v>213.661</v>
      </c>
      <c r="H27" s="55">
        <v>208.423</v>
      </c>
      <c r="I27" s="55">
        <v>213.518</v>
      </c>
      <c r="J27" s="55">
        <v>207.27799999999999</v>
      </c>
      <c r="K27" s="55">
        <v>209.036</v>
      </c>
      <c r="L27" s="55">
        <v>201.143</v>
      </c>
      <c r="M27" s="55">
        <v>208.857</v>
      </c>
      <c r="N27" s="55">
        <v>227.971</v>
      </c>
      <c r="O27" s="55">
        <v>237.17400000000001</v>
      </c>
      <c r="P27" s="55">
        <v>226.69399999999999</v>
      </c>
      <c r="Q27" s="55">
        <v>239.238</v>
      </c>
      <c r="R27" s="55">
        <v>235.57400000000001</v>
      </c>
      <c r="S27" s="55">
        <v>234.88300000000001</v>
      </c>
      <c r="T27" s="55">
        <v>230.98400000000001</v>
      </c>
      <c r="U27" s="55">
        <v>226.06700000000001</v>
      </c>
      <c r="V27" s="55">
        <v>212.38300000000001</v>
      </c>
      <c r="W27" s="55">
        <v>205.035</v>
      </c>
      <c r="X27" s="55">
        <v>202.41080199999999</v>
      </c>
      <c r="Y27" s="55">
        <v>216.19064299999999</v>
      </c>
      <c r="Z27" s="55">
        <v>217.99669599999999</v>
      </c>
      <c r="AA27" s="55">
        <v>232.4093</v>
      </c>
      <c r="AB27" s="55">
        <v>220.366952</v>
      </c>
      <c r="AC27" s="55">
        <v>217.573016</v>
      </c>
      <c r="AD27" s="55">
        <v>217.33067199999999</v>
      </c>
      <c r="AE27" s="55">
        <v>219.52420100000001</v>
      </c>
      <c r="AF27" s="55">
        <v>218.739923</v>
      </c>
      <c r="AG27" s="55">
        <v>212.933841</v>
      </c>
      <c r="AH27" s="55">
        <v>207.36775900000001</v>
      </c>
      <c r="AI27" s="55">
        <v>208.535327</v>
      </c>
      <c r="AJ27" s="55">
        <v>198.40450799999999</v>
      </c>
      <c r="AK27" s="55">
        <v>202.42472000000001</v>
      </c>
      <c r="AL27" s="55">
        <v>214.362798</v>
      </c>
      <c r="AM27" s="55">
        <v>233.66411500000001</v>
      </c>
      <c r="AN27" s="55">
        <v>231.806783</v>
      </c>
      <c r="AO27" s="55">
        <v>221.21154200000001</v>
      </c>
      <c r="AP27" s="55">
        <v>212.22353100000001</v>
      </c>
      <c r="AQ27" s="55">
        <v>203.54152099999999</v>
      </c>
      <c r="AR27" s="55">
        <v>203.83552</v>
      </c>
      <c r="AS27" s="55">
        <v>208.65360100000001</v>
      </c>
      <c r="AT27" s="55">
        <v>198.57853800000001</v>
      </c>
      <c r="AU27" s="55">
        <v>191.955851</v>
      </c>
      <c r="AV27" s="55">
        <v>193.87774400000001</v>
      </c>
      <c r="AW27" s="55">
        <v>204.639276</v>
      </c>
      <c r="AX27" s="55">
        <v>206.89727600000001</v>
      </c>
      <c r="AY27" s="55">
        <v>223.005323</v>
      </c>
      <c r="AZ27" s="55">
        <v>225.12464800000001</v>
      </c>
      <c r="BA27" s="55">
        <v>210.625936</v>
      </c>
      <c r="BB27" s="55">
        <v>203.95699999999999</v>
      </c>
      <c r="BC27" s="55">
        <v>199.48696974000001</v>
      </c>
      <c r="BD27" s="255">
        <v>205.32220000000001</v>
      </c>
      <c r="BE27" s="255">
        <v>208.2415</v>
      </c>
      <c r="BF27" s="255">
        <v>208.8638</v>
      </c>
      <c r="BG27" s="255">
        <v>205.80009999999999</v>
      </c>
      <c r="BH27" s="255">
        <v>200.59479999999999</v>
      </c>
      <c r="BI27" s="255">
        <v>209.30099999999999</v>
      </c>
      <c r="BJ27" s="255">
        <v>219.09889999999999</v>
      </c>
      <c r="BK27" s="255">
        <v>233.24250000000001</v>
      </c>
      <c r="BL27" s="255">
        <v>228.39660000000001</v>
      </c>
      <c r="BM27" s="255">
        <v>221.50380000000001</v>
      </c>
      <c r="BN27" s="255">
        <v>220.5779</v>
      </c>
      <c r="BO27" s="255">
        <v>220.11369999999999</v>
      </c>
      <c r="BP27" s="255">
        <v>218.0942</v>
      </c>
      <c r="BQ27" s="255">
        <v>212.24019999999999</v>
      </c>
      <c r="BR27" s="255">
        <v>208.7741</v>
      </c>
      <c r="BS27" s="255">
        <v>205.1831</v>
      </c>
      <c r="BT27" s="255">
        <v>195.14160000000001</v>
      </c>
      <c r="BU27" s="255">
        <v>200.9913</v>
      </c>
      <c r="BV27" s="255">
        <v>212.3006</v>
      </c>
    </row>
    <row r="28" spans="1:74" s="217" customFormat="1" ht="12" customHeight="1" x14ac:dyDescent="0.2">
      <c r="A28" s="1"/>
      <c r="B28" s="645" t="s">
        <v>790</v>
      </c>
      <c r="C28" s="646"/>
      <c r="D28" s="646"/>
      <c r="E28" s="646"/>
      <c r="F28" s="646"/>
      <c r="G28" s="646"/>
      <c r="H28" s="646"/>
      <c r="I28" s="646"/>
      <c r="J28" s="646"/>
      <c r="K28" s="646"/>
      <c r="L28" s="646"/>
      <c r="M28" s="646"/>
      <c r="N28" s="646"/>
      <c r="O28" s="646"/>
      <c r="P28" s="646"/>
      <c r="Q28" s="646"/>
      <c r="AY28" s="394"/>
      <c r="AZ28" s="394"/>
      <c r="BA28" s="394"/>
      <c r="BB28" s="394"/>
      <c r="BC28" s="394"/>
      <c r="BD28" s="394"/>
      <c r="BE28" s="394"/>
      <c r="BF28" s="394"/>
      <c r="BG28" s="394"/>
      <c r="BH28" s="394"/>
      <c r="BI28" s="394"/>
      <c r="BJ28" s="394"/>
    </row>
    <row r="29" spans="1:74" s="332" customFormat="1" ht="12" customHeight="1" x14ac:dyDescent="0.2">
      <c r="A29" s="331"/>
      <c r="B29" s="638" t="str">
        <f>"Notes: "&amp;"EIA completed modeling and analysis for this report on " &amp;Dates!D2&amp;"."</f>
        <v>Notes: EIA completed modeling and analysis for this report on Monday June 5, 2023.</v>
      </c>
      <c r="C29" s="637"/>
      <c r="D29" s="637"/>
      <c r="E29" s="637"/>
      <c r="F29" s="637"/>
      <c r="G29" s="637"/>
      <c r="H29" s="637"/>
      <c r="I29" s="637"/>
      <c r="J29" s="637"/>
      <c r="K29" s="637"/>
      <c r="L29" s="637"/>
      <c r="M29" s="637"/>
      <c r="N29" s="637"/>
      <c r="O29" s="637"/>
      <c r="P29" s="637"/>
      <c r="Q29" s="637"/>
      <c r="AY29" s="395"/>
      <c r="AZ29" s="395"/>
      <c r="BA29" s="395"/>
      <c r="BB29" s="395"/>
      <c r="BC29" s="395"/>
      <c r="BD29" s="395"/>
      <c r="BE29" s="395"/>
      <c r="BF29" s="395"/>
      <c r="BG29" s="395"/>
      <c r="BH29" s="395"/>
      <c r="BI29" s="395"/>
      <c r="BJ29" s="395"/>
    </row>
    <row r="30" spans="1:74" s="332" customFormat="1" ht="12" customHeight="1" x14ac:dyDescent="0.2">
      <c r="A30" s="331"/>
      <c r="B30" s="638" t="s">
        <v>338</v>
      </c>
      <c r="C30" s="637"/>
      <c r="D30" s="637"/>
      <c r="E30" s="637"/>
      <c r="F30" s="637"/>
      <c r="G30" s="637"/>
      <c r="H30" s="637"/>
      <c r="I30" s="637"/>
      <c r="J30" s="637"/>
      <c r="K30" s="637"/>
      <c r="L30" s="637"/>
      <c r="M30" s="637"/>
      <c r="N30" s="637"/>
      <c r="O30" s="637"/>
      <c r="P30" s="637"/>
      <c r="Q30" s="637"/>
      <c r="AY30" s="395"/>
      <c r="AZ30" s="395"/>
      <c r="BA30" s="395"/>
      <c r="BB30" s="395"/>
      <c r="BC30" s="395"/>
      <c r="BD30" s="395"/>
      <c r="BE30" s="395"/>
      <c r="BF30" s="395"/>
      <c r="BG30" s="395"/>
      <c r="BH30" s="395"/>
      <c r="BI30" s="395"/>
      <c r="BJ30" s="395"/>
    </row>
    <row r="31" spans="1:74" s="217" customFormat="1" ht="12" customHeight="1" x14ac:dyDescent="0.2">
      <c r="A31" s="1"/>
      <c r="B31" s="647" t="s">
        <v>124</v>
      </c>
      <c r="C31" s="646"/>
      <c r="D31" s="646"/>
      <c r="E31" s="646"/>
      <c r="F31" s="646"/>
      <c r="G31" s="646"/>
      <c r="H31" s="646"/>
      <c r="I31" s="646"/>
      <c r="J31" s="646"/>
      <c r="K31" s="646"/>
      <c r="L31" s="646"/>
      <c r="M31" s="646"/>
      <c r="N31" s="646"/>
      <c r="O31" s="646"/>
      <c r="P31" s="646"/>
      <c r="Q31" s="646"/>
      <c r="AY31" s="394"/>
      <c r="AZ31" s="394"/>
      <c r="BA31" s="394"/>
      <c r="BB31" s="394"/>
      <c r="BC31" s="394"/>
      <c r="BD31" s="394"/>
      <c r="BE31" s="394"/>
      <c r="BF31" s="394"/>
      <c r="BG31" s="394"/>
      <c r="BH31" s="394"/>
      <c r="BI31" s="394"/>
      <c r="BJ31" s="394"/>
    </row>
    <row r="32" spans="1:74" s="332" customFormat="1" ht="12" customHeight="1" x14ac:dyDescent="0.2">
      <c r="A32" s="331"/>
      <c r="B32" s="633" t="s">
        <v>827</v>
      </c>
      <c r="C32" s="624"/>
      <c r="D32" s="624"/>
      <c r="E32" s="624"/>
      <c r="F32" s="624"/>
      <c r="G32" s="624"/>
      <c r="H32" s="624"/>
      <c r="I32" s="624"/>
      <c r="J32" s="624"/>
      <c r="K32" s="624"/>
      <c r="L32" s="624"/>
      <c r="M32" s="624"/>
      <c r="N32" s="624"/>
      <c r="O32" s="624"/>
      <c r="P32" s="624"/>
      <c r="Q32" s="624"/>
      <c r="AY32" s="395"/>
      <c r="AZ32" s="395"/>
      <c r="BA32" s="395"/>
      <c r="BB32" s="395"/>
      <c r="BC32" s="395"/>
      <c r="BD32" s="395"/>
      <c r="BE32" s="395"/>
      <c r="BF32" s="395"/>
      <c r="BG32" s="395"/>
      <c r="BH32" s="395"/>
      <c r="BI32" s="395"/>
      <c r="BJ32" s="395"/>
    </row>
    <row r="33" spans="1:74" s="332" customFormat="1" ht="12" customHeight="1" x14ac:dyDescent="0.2">
      <c r="A33" s="331"/>
      <c r="B33" s="683" t="s">
        <v>828</v>
      </c>
      <c r="C33" s="624"/>
      <c r="D33" s="624"/>
      <c r="E33" s="624"/>
      <c r="F33" s="624"/>
      <c r="G33" s="624"/>
      <c r="H33" s="624"/>
      <c r="I33" s="624"/>
      <c r="J33" s="624"/>
      <c r="K33" s="624"/>
      <c r="L33" s="624"/>
      <c r="M33" s="624"/>
      <c r="N33" s="624"/>
      <c r="O33" s="624"/>
      <c r="P33" s="624"/>
      <c r="Q33" s="624"/>
      <c r="AY33" s="395"/>
      <c r="AZ33" s="395"/>
      <c r="BA33" s="395"/>
      <c r="BB33" s="395"/>
      <c r="BC33" s="395"/>
      <c r="BD33" s="395"/>
      <c r="BE33" s="395"/>
      <c r="BF33" s="395"/>
      <c r="BG33" s="395"/>
      <c r="BH33" s="395"/>
      <c r="BI33" s="395"/>
      <c r="BJ33" s="395"/>
    </row>
    <row r="34" spans="1:74" s="332" customFormat="1" ht="12" customHeight="1" x14ac:dyDescent="0.2">
      <c r="A34" s="331"/>
      <c r="B34" s="631" t="s">
        <v>830</v>
      </c>
      <c r="C34" s="630"/>
      <c r="D34" s="630"/>
      <c r="E34" s="630"/>
      <c r="F34" s="630"/>
      <c r="G34" s="630"/>
      <c r="H34" s="630"/>
      <c r="I34" s="630"/>
      <c r="J34" s="630"/>
      <c r="K34" s="630"/>
      <c r="L34" s="630"/>
      <c r="M34" s="630"/>
      <c r="N34" s="630"/>
      <c r="O34" s="630"/>
      <c r="P34" s="630"/>
      <c r="Q34" s="624"/>
      <c r="AY34" s="395"/>
      <c r="AZ34" s="395"/>
      <c r="BA34" s="395"/>
      <c r="BB34" s="395"/>
      <c r="BC34" s="395"/>
      <c r="BD34" s="395"/>
      <c r="BE34" s="395"/>
      <c r="BF34" s="395"/>
      <c r="BG34" s="395"/>
      <c r="BH34" s="395"/>
      <c r="BI34" s="395"/>
      <c r="BJ34" s="395"/>
    </row>
    <row r="35" spans="1:74" s="332" customFormat="1" ht="12" customHeight="1" x14ac:dyDescent="0.2">
      <c r="A35" s="331"/>
      <c r="B35" s="632" t="s">
        <v>831</v>
      </c>
      <c r="C35" s="634"/>
      <c r="D35" s="634"/>
      <c r="E35" s="634"/>
      <c r="F35" s="634"/>
      <c r="G35" s="634"/>
      <c r="H35" s="634"/>
      <c r="I35" s="634"/>
      <c r="J35" s="634"/>
      <c r="K35" s="634"/>
      <c r="L35" s="634"/>
      <c r="M35" s="634"/>
      <c r="N35" s="634"/>
      <c r="O35" s="634"/>
      <c r="P35" s="634"/>
      <c r="Q35" s="624"/>
      <c r="AY35" s="395"/>
      <c r="AZ35" s="395"/>
      <c r="BA35" s="395"/>
      <c r="BB35" s="395"/>
      <c r="BC35" s="395"/>
      <c r="BD35" s="395"/>
      <c r="BE35" s="395"/>
      <c r="BF35" s="395"/>
      <c r="BG35" s="395"/>
      <c r="BH35" s="395"/>
      <c r="BI35" s="395"/>
      <c r="BJ35" s="395"/>
    </row>
    <row r="36" spans="1:74" s="332" customFormat="1" ht="12" customHeight="1" x14ac:dyDescent="0.2">
      <c r="A36" s="331"/>
      <c r="B36" s="633" t="s">
        <v>813</v>
      </c>
      <c r="C36" s="634"/>
      <c r="D36" s="634"/>
      <c r="E36" s="634"/>
      <c r="F36" s="634"/>
      <c r="G36" s="634"/>
      <c r="H36" s="634"/>
      <c r="I36" s="634"/>
      <c r="J36" s="634"/>
      <c r="K36" s="634"/>
      <c r="L36" s="634"/>
      <c r="M36" s="634"/>
      <c r="N36" s="634"/>
      <c r="O36" s="634"/>
      <c r="P36" s="634"/>
      <c r="Q36" s="624"/>
      <c r="AY36" s="395"/>
      <c r="AZ36" s="395"/>
      <c r="BA36" s="395"/>
      <c r="BB36" s="395"/>
      <c r="BC36" s="395"/>
      <c r="BD36" s="395"/>
      <c r="BE36" s="395"/>
      <c r="BF36" s="395"/>
      <c r="BG36" s="395"/>
      <c r="BH36" s="395"/>
      <c r="BI36" s="395"/>
      <c r="BJ36" s="395"/>
    </row>
    <row r="37" spans="1:74" s="333" customFormat="1" ht="12" customHeight="1" x14ac:dyDescent="0.2">
      <c r="A37" s="322"/>
      <c r="B37" s="654" t="s">
        <v>1283</v>
      </c>
      <c r="C37" s="624"/>
      <c r="D37" s="624"/>
      <c r="E37" s="624"/>
      <c r="F37" s="624"/>
      <c r="G37" s="624"/>
      <c r="H37" s="624"/>
      <c r="I37" s="624"/>
      <c r="J37" s="624"/>
      <c r="K37" s="624"/>
      <c r="L37" s="624"/>
      <c r="M37" s="624"/>
      <c r="N37" s="624"/>
      <c r="O37" s="624"/>
      <c r="P37" s="624"/>
      <c r="Q37" s="624"/>
      <c r="AY37" s="396"/>
      <c r="AZ37" s="396"/>
      <c r="BA37" s="396"/>
      <c r="BB37" s="396"/>
      <c r="BC37" s="396"/>
      <c r="BD37" s="396"/>
      <c r="BE37" s="396"/>
      <c r="BF37" s="396"/>
      <c r="BG37" s="396"/>
      <c r="BH37" s="396"/>
      <c r="BI37" s="396"/>
      <c r="BJ37" s="396"/>
    </row>
    <row r="38" spans="1:74" x14ac:dyDescent="0.15">
      <c r="BD38" s="292"/>
      <c r="BE38" s="292"/>
      <c r="BF38" s="292"/>
      <c r="BK38" s="292"/>
      <c r="BL38" s="292"/>
      <c r="BM38" s="292"/>
      <c r="BN38" s="292"/>
      <c r="BO38" s="292"/>
      <c r="BP38" s="292"/>
      <c r="BQ38" s="292"/>
      <c r="BR38" s="292"/>
      <c r="BS38" s="292"/>
      <c r="BT38" s="292"/>
      <c r="BU38" s="292"/>
      <c r="BV38" s="292"/>
    </row>
    <row r="39" spans="1:74" x14ac:dyDescent="0.15">
      <c r="BK39" s="292"/>
      <c r="BL39" s="292"/>
      <c r="BM39" s="292"/>
      <c r="BN39" s="292"/>
      <c r="BO39" s="292"/>
      <c r="BP39" s="292"/>
      <c r="BQ39" s="292"/>
      <c r="BR39" s="292"/>
      <c r="BS39" s="292"/>
      <c r="BT39" s="292"/>
      <c r="BU39" s="292"/>
      <c r="BV39" s="292"/>
    </row>
    <row r="40" spans="1:74" x14ac:dyDescent="0.15">
      <c r="BK40" s="292"/>
      <c r="BL40" s="292"/>
      <c r="BM40" s="292"/>
      <c r="BN40" s="292"/>
      <c r="BO40" s="292"/>
      <c r="BP40" s="292"/>
      <c r="BQ40" s="292"/>
      <c r="BR40" s="292"/>
      <c r="BS40" s="292"/>
      <c r="BT40" s="292"/>
      <c r="BU40" s="292"/>
      <c r="BV40" s="292"/>
    </row>
    <row r="41" spans="1:74" x14ac:dyDescent="0.15">
      <c r="BK41" s="292"/>
      <c r="BL41" s="292"/>
      <c r="BM41" s="292"/>
      <c r="BN41" s="292"/>
      <c r="BO41" s="292"/>
      <c r="BP41" s="292"/>
      <c r="BQ41" s="292"/>
      <c r="BR41" s="292"/>
      <c r="BS41" s="292"/>
      <c r="BT41" s="292"/>
      <c r="BU41" s="292"/>
      <c r="BV41" s="292"/>
    </row>
    <row r="42" spans="1:74" x14ac:dyDescent="0.15">
      <c r="BK42" s="292"/>
      <c r="BL42" s="292"/>
      <c r="BM42" s="292"/>
      <c r="BN42" s="292"/>
      <c r="BO42" s="292"/>
      <c r="BP42" s="292"/>
      <c r="BQ42" s="292"/>
      <c r="BR42" s="292"/>
      <c r="BS42" s="292"/>
      <c r="BT42" s="292"/>
      <c r="BU42" s="292"/>
      <c r="BV42" s="292"/>
    </row>
    <row r="43" spans="1:74" x14ac:dyDescent="0.15">
      <c r="BK43" s="292"/>
      <c r="BL43" s="292"/>
      <c r="BM43" s="292"/>
      <c r="BN43" s="292"/>
      <c r="BO43" s="292"/>
      <c r="BP43" s="292"/>
      <c r="BQ43" s="292"/>
      <c r="BR43" s="292"/>
      <c r="BS43" s="292"/>
      <c r="BT43" s="292"/>
      <c r="BU43" s="292"/>
      <c r="BV43" s="292"/>
    </row>
    <row r="44" spans="1:74" x14ac:dyDescent="0.15">
      <c r="BK44" s="292"/>
      <c r="BL44" s="292"/>
      <c r="BM44" s="292"/>
      <c r="BN44" s="292"/>
      <c r="BO44" s="292"/>
      <c r="BP44" s="292"/>
      <c r="BQ44" s="292"/>
      <c r="BR44" s="292"/>
      <c r="BS44" s="292"/>
      <c r="BT44" s="292"/>
      <c r="BU44" s="292"/>
      <c r="BV44" s="292"/>
    </row>
    <row r="45" spans="1:74" x14ac:dyDescent="0.15">
      <c r="BK45" s="292"/>
      <c r="BL45" s="292"/>
      <c r="BM45" s="292"/>
      <c r="BN45" s="292"/>
      <c r="BO45" s="292"/>
      <c r="BP45" s="292"/>
      <c r="BQ45" s="292"/>
      <c r="BR45" s="292"/>
      <c r="BS45" s="292"/>
      <c r="BT45" s="292"/>
      <c r="BU45" s="292"/>
      <c r="BV45" s="292"/>
    </row>
    <row r="46" spans="1:74" x14ac:dyDescent="0.15">
      <c r="BK46" s="292"/>
      <c r="BL46" s="292"/>
      <c r="BM46" s="292"/>
      <c r="BN46" s="292"/>
      <c r="BO46" s="292"/>
      <c r="BP46" s="292"/>
      <c r="BQ46" s="292"/>
      <c r="BR46" s="292"/>
      <c r="BS46" s="292"/>
      <c r="BT46" s="292"/>
      <c r="BU46" s="292"/>
      <c r="BV46" s="292"/>
    </row>
    <row r="47" spans="1:74" x14ac:dyDescent="0.15">
      <c r="BK47" s="292"/>
      <c r="BL47" s="292"/>
      <c r="BM47" s="292"/>
      <c r="BN47" s="292"/>
      <c r="BO47" s="292"/>
      <c r="BP47" s="292"/>
      <c r="BQ47" s="292"/>
      <c r="BR47" s="292"/>
      <c r="BS47" s="292"/>
      <c r="BT47" s="292"/>
      <c r="BU47" s="292"/>
      <c r="BV47" s="292"/>
    </row>
    <row r="48" spans="1:74" x14ac:dyDescent="0.15">
      <c r="BK48" s="292"/>
      <c r="BL48" s="292"/>
      <c r="BM48" s="292"/>
      <c r="BN48" s="292"/>
      <c r="BO48" s="292"/>
      <c r="BP48" s="292"/>
      <c r="BQ48" s="292"/>
      <c r="BR48" s="292"/>
      <c r="BS48" s="292"/>
      <c r="BT48" s="292"/>
      <c r="BU48" s="292"/>
      <c r="BV48" s="292"/>
    </row>
    <row r="49" spans="63:74" x14ac:dyDescent="0.15">
      <c r="BK49" s="292"/>
      <c r="BL49" s="292"/>
      <c r="BM49" s="292"/>
      <c r="BN49" s="292"/>
      <c r="BO49" s="292"/>
      <c r="BP49" s="292"/>
      <c r="BQ49" s="292"/>
      <c r="BR49" s="292"/>
      <c r="BS49" s="292"/>
      <c r="BT49" s="292"/>
      <c r="BU49" s="292"/>
      <c r="BV49" s="292"/>
    </row>
    <row r="50" spans="63:74" x14ac:dyDescent="0.15">
      <c r="BK50" s="292"/>
      <c r="BL50" s="292"/>
      <c r="BM50" s="292"/>
      <c r="BN50" s="292"/>
      <c r="BO50" s="292"/>
      <c r="BP50" s="292"/>
      <c r="BQ50" s="292"/>
      <c r="BR50" s="292"/>
      <c r="BS50" s="292"/>
      <c r="BT50" s="292"/>
      <c r="BU50" s="292"/>
      <c r="BV50" s="292"/>
    </row>
    <row r="51" spans="63:74" x14ac:dyDescent="0.15">
      <c r="BK51" s="292"/>
      <c r="BL51" s="292"/>
      <c r="BM51" s="292"/>
      <c r="BN51" s="292"/>
      <c r="BO51" s="292"/>
      <c r="BP51" s="292"/>
      <c r="BQ51" s="292"/>
      <c r="BR51" s="292"/>
      <c r="BS51" s="292"/>
      <c r="BT51" s="292"/>
      <c r="BU51" s="292"/>
      <c r="BV51" s="292"/>
    </row>
    <row r="52" spans="63:74" x14ac:dyDescent="0.15">
      <c r="BK52" s="292"/>
      <c r="BL52" s="292"/>
      <c r="BM52" s="292"/>
      <c r="BN52" s="292"/>
      <c r="BO52" s="292"/>
      <c r="BP52" s="292"/>
      <c r="BQ52" s="292"/>
      <c r="BR52" s="292"/>
      <c r="BS52" s="292"/>
      <c r="BT52" s="292"/>
      <c r="BU52" s="292"/>
      <c r="BV52" s="292"/>
    </row>
    <row r="53" spans="63:74" x14ac:dyDescent="0.15">
      <c r="BK53" s="292"/>
      <c r="BL53" s="292"/>
      <c r="BM53" s="292"/>
      <c r="BN53" s="292"/>
      <c r="BO53" s="292"/>
      <c r="BP53" s="292"/>
      <c r="BQ53" s="292"/>
      <c r="BR53" s="292"/>
      <c r="BS53" s="292"/>
      <c r="BT53" s="292"/>
      <c r="BU53" s="292"/>
      <c r="BV53" s="292"/>
    </row>
    <row r="54" spans="63:74" x14ac:dyDescent="0.15">
      <c r="BK54" s="292"/>
      <c r="BL54" s="292"/>
      <c r="BM54" s="292"/>
      <c r="BN54" s="292"/>
      <c r="BO54" s="292"/>
      <c r="BP54" s="292"/>
      <c r="BQ54" s="292"/>
      <c r="BR54" s="292"/>
      <c r="BS54" s="292"/>
      <c r="BT54" s="292"/>
      <c r="BU54" s="292"/>
      <c r="BV54" s="292"/>
    </row>
    <row r="55" spans="63:74" x14ac:dyDescent="0.15">
      <c r="BK55" s="292"/>
      <c r="BL55" s="292"/>
      <c r="BM55" s="292"/>
      <c r="BN55" s="292"/>
      <c r="BO55" s="292"/>
      <c r="BP55" s="292"/>
      <c r="BQ55" s="292"/>
      <c r="BR55" s="292"/>
      <c r="BS55" s="292"/>
      <c r="BT55" s="292"/>
      <c r="BU55" s="292"/>
      <c r="BV55" s="292"/>
    </row>
    <row r="56" spans="63:74" x14ac:dyDescent="0.15">
      <c r="BK56" s="292"/>
      <c r="BL56" s="292"/>
      <c r="BM56" s="292"/>
      <c r="BN56" s="292"/>
      <c r="BO56" s="292"/>
      <c r="BP56" s="292"/>
      <c r="BQ56" s="292"/>
      <c r="BR56" s="292"/>
      <c r="BS56" s="292"/>
      <c r="BT56" s="292"/>
      <c r="BU56" s="292"/>
      <c r="BV56" s="292"/>
    </row>
    <row r="57" spans="63:74" x14ac:dyDescent="0.15">
      <c r="BK57" s="292"/>
      <c r="BL57" s="292"/>
      <c r="BM57" s="292"/>
      <c r="BN57" s="292"/>
      <c r="BO57" s="292"/>
      <c r="BP57" s="292"/>
      <c r="BQ57" s="292"/>
      <c r="BR57" s="292"/>
      <c r="BS57" s="292"/>
      <c r="BT57" s="292"/>
      <c r="BU57" s="292"/>
      <c r="BV57" s="292"/>
    </row>
    <row r="58" spans="63:74" x14ac:dyDescent="0.15">
      <c r="BK58" s="292"/>
      <c r="BL58" s="292"/>
      <c r="BM58" s="292"/>
      <c r="BN58" s="292"/>
      <c r="BO58" s="292"/>
      <c r="BP58" s="292"/>
      <c r="BQ58" s="292"/>
      <c r="BR58" s="292"/>
      <c r="BS58" s="292"/>
      <c r="BT58" s="292"/>
      <c r="BU58" s="292"/>
      <c r="BV58" s="292"/>
    </row>
    <row r="59" spans="63:74" x14ac:dyDescent="0.15">
      <c r="BK59" s="292"/>
      <c r="BL59" s="292"/>
      <c r="BM59" s="292"/>
      <c r="BN59" s="292"/>
      <c r="BO59" s="292"/>
      <c r="BP59" s="292"/>
      <c r="BQ59" s="292"/>
      <c r="BR59" s="292"/>
      <c r="BS59" s="292"/>
      <c r="BT59" s="292"/>
      <c r="BU59" s="292"/>
      <c r="BV59" s="292"/>
    </row>
    <row r="60" spans="63:74" x14ac:dyDescent="0.15">
      <c r="BK60" s="292"/>
      <c r="BL60" s="292"/>
      <c r="BM60" s="292"/>
      <c r="BN60" s="292"/>
      <c r="BO60" s="292"/>
      <c r="BP60" s="292"/>
      <c r="BQ60" s="292"/>
      <c r="BR60" s="292"/>
      <c r="BS60" s="292"/>
      <c r="BT60" s="292"/>
      <c r="BU60" s="292"/>
      <c r="BV60" s="292"/>
    </row>
    <row r="61" spans="63:74" x14ac:dyDescent="0.15">
      <c r="BK61" s="292"/>
      <c r="BL61" s="292"/>
      <c r="BM61" s="292"/>
      <c r="BN61" s="292"/>
      <c r="BO61" s="292"/>
      <c r="BP61" s="292"/>
      <c r="BQ61" s="292"/>
      <c r="BR61" s="292"/>
      <c r="BS61" s="292"/>
      <c r="BT61" s="292"/>
      <c r="BU61" s="292"/>
      <c r="BV61" s="292"/>
    </row>
    <row r="62" spans="63:74" x14ac:dyDescent="0.15">
      <c r="BK62" s="292"/>
      <c r="BL62" s="292"/>
      <c r="BM62" s="292"/>
      <c r="BN62" s="292"/>
      <c r="BO62" s="292"/>
      <c r="BP62" s="292"/>
      <c r="BQ62" s="292"/>
      <c r="BR62" s="292"/>
      <c r="BS62" s="292"/>
      <c r="BT62" s="292"/>
      <c r="BU62" s="292"/>
      <c r="BV62" s="292"/>
    </row>
    <row r="63" spans="63:74" x14ac:dyDescent="0.15">
      <c r="BK63" s="292"/>
      <c r="BL63" s="292"/>
      <c r="BM63" s="292"/>
      <c r="BN63" s="292"/>
      <c r="BO63" s="292"/>
      <c r="BP63" s="292"/>
      <c r="BQ63" s="292"/>
      <c r="BR63" s="292"/>
      <c r="BS63" s="292"/>
      <c r="BT63" s="292"/>
      <c r="BU63" s="292"/>
      <c r="BV63" s="292"/>
    </row>
    <row r="64" spans="63:74" x14ac:dyDescent="0.15">
      <c r="BK64" s="292"/>
      <c r="BL64" s="292"/>
      <c r="BM64" s="292"/>
      <c r="BN64" s="292"/>
      <c r="BO64" s="292"/>
      <c r="BP64" s="292"/>
      <c r="BQ64" s="292"/>
      <c r="BR64" s="292"/>
      <c r="BS64" s="292"/>
      <c r="BT64" s="292"/>
      <c r="BU64" s="292"/>
      <c r="BV64" s="292"/>
    </row>
    <row r="65" spans="63:74" x14ac:dyDescent="0.15">
      <c r="BK65" s="292"/>
      <c r="BL65" s="292"/>
      <c r="BM65" s="292"/>
      <c r="BN65" s="292"/>
      <c r="BO65" s="292"/>
      <c r="BP65" s="292"/>
      <c r="BQ65" s="292"/>
      <c r="BR65" s="292"/>
      <c r="BS65" s="292"/>
      <c r="BT65" s="292"/>
      <c r="BU65" s="292"/>
      <c r="BV65" s="292"/>
    </row>
    <row r="66" spans="63:74" x14ac:dyDescent="0.15">
      <c r="BK66" s="292"/>
      <c r="BL66" s="292"/>
      <c r="BM66" s="292"/>
      <c r="BN66" s="292"/>
      <c r="BO66" s="292"/>
      <c r="BP66" s="292"/>
      <c r="BQ66" s="292"/>
      <c r="BR66" s="292"/>
      <c r="BS66" s="292"/>
      <c r="BT66" s="292"/>
      <c r="BU66" s="292"/>
      <c r="BV66" s="292"/>
    </row>
    <row r="67" spans="63:74" x14ac:dyDescent="0.15">
      <c r="BK67" s="292"/>
      <c r="BL67" s="292"/>
      <c r="BM67" s="292"/>
      <c r="BN67" s="292"/>
      <c r="BO67" s="292"/>
      <c r="BP67" s="292"/>
      <c r="BQ67" s="292"/>
      <c r="BR67" s="292"/>
      <c r="BS67" s="292"/>
      <c r="BT67" s="292"/>
      <c r="BU67" s="292"/>
      <c r="BV67" s="292"/>
    </row>
    <row r="68" spans="63:74" x14ac:dyDescent="0.15">
      <c r="BK68" s="292"/>
      <c r="BL68" s="292"/>
      <c r="BM68" s="292"/>
      <c r="BN68" s="292"/>
      <c r="BO68" s="292"/>
      <c r="BP68" s="292"/>
      <c r="BQ68" s="292"/>
      <c r="BR68" s="292"/>
      <c r="BS68" s="292"/>
      <c r="BT68" s="292"/>
      <c r="BU68" s="292"/>
      <c r="BV68" s="292"/>
    </row>
    <row r="69" spans="63:74" x14ac:dyDescent="0.15">
      <c r="BK69" s="292"/>
      <c r="BL69" s="292"/>
      <c r="BM69" s="292"/>
      <c r="BN69" s="292"/>
      <c r="BO69" s="292"/>
      <c r="BP69" s="292"/>
      <c r="BQ69" s="292"/>
      <c r="BR69" s="292"/>
      <c r="BS69" s="292"/>
      <c r="BT69" s="292"/>
      <c r="BU69" s="292"/>
      <c r="BV69" s="292"/>
    </row>
    <row r="70" spans="63:74" x14ac:dyDescent="0.15">
      <c r="BK70" s="292"/>
      <c r="BL70" s="292"/>
      <c r="BM70" s="292"/>
      <c r="BN70" s="292"/>
      <c r="BO70" s="292"/>
      <c r="BP70" s="292"/>
      <c r="BQ70" s="292"/>
      <c r="BR70" s="292"/>
      <c r="BS70" s="292"/>
      <c r="BT70" s="292"/>
      <c r="BU70" s="292"/>
      <c r="BV70" s="292"/>
    </row>
    <row r="71" spans="63:74" x14ac:dyDescent="0.15">
      <c r="BK71" s="292"/>
      <c r="BL71" s="292"/>
      <c r="BM71" s="292"/>
      <c r="BN71" s="292"/>
      <c r="BO71" s="292"/>
      <c r="BP71" s="292"/>
      <c r="BQ71" s="292"/>
      <c r="BR71" s="292"/>
      <c r="BS71" s="292"/>
      <c r="BT71" s="292"/>
      <c r="BU71" s="292"/>
      <c r="BV71" s="292"/>
    </row>
    <row r="72" spans="63:74" x14ac:dyDescent="0.15">
      <c r="BK72" s="292"/>
      <c r="BL72" s="292"/>
      <c r="BM72" s="292"/>
      <c r="BN72" s="292"/>
      <c r="BO72" s="292"/>
      <c r="BP72" s="292"/>
      <c r="BQ72" s="292"/>
      <c r="BR72" s="292"/>
      <c r="BS72" s="292"/>
      <c r="BT72" s="292"/>
      <c r="BU72" s="292"/>
      <c r="BV72" s="292"/>
    </row>
    <row r="73" spans="63:74" x14ac:dyDescent="0.15">
      <c r="BK73" s="292"/>
      <c r="BL73" s="292"/>
      <c r="BM73" s="292"/>
      <c r="BN73" s="292"/>
      <c r="BO73" s="292"/>
      <c r="BP73" s="292"/>
      <c r="BQ73" s="292"/>
      <c r="BR73" s="292"/>
      <c r="BS73" s="292"/>
      <c r="BT73" s="292"/>
      <c r="BU73" s="292"/>
      <c r="BV73" s="292"/>
    </row>
    <row r="74" spans="63:74" x14ac:dyDescent="0.15">
      <c r="BK74" s="292"/>
      <c r="BL74" s="292"/>
      <c r="BM74" s="292"/>
      <c r="BN74" s="292"/>
      <c r="BO74" s="292"/>
      <c r="BP74" s="292"/>
      <c r="BQ74" s="292"/>
      <c r="BR74" s="292"/>
      <c r="BS74" s="292"/>
      <c r="BT74" s="292"/>
      <c r="BU74" s="292"/>
      <c r="BV74" s="292"/>
    </row>
    <row r="75" spans="63:74" x14ac:dyDescent="0.15">
      <c r="BK75" s="292"/>
      <c r="BL75" s="292"/>
      <c r="BM75" s="292"/>
      <c r="BN75" s="292"/>
      <c r="BO75" s="292"/>
      <c r="BP75" s="292"/>
      <c r="BQ75" s="292"/>
      <c r="BR75" s="292"/>
      <c r="BS75" s="292"/>
      <c r="BT75" s="292"/>
      <c r="BU75" s="292"/>
      <c r="BV75" s="292"/>
    </row>
    <row r="76" spans="63:74" x14ac:dyDescent="0.15">
      <c r="BK76" s="292"/>
      <c r="BL76" s="292"/>
      <c r="BM76" s="292"/>
      <c r="BN76" s="292"/>
      <c r="BO76" s="292"/>
      <c r="BP76" s="292"/>
      <c r="BQ76" s="292"/>
      <c r="BR76" s="292"/>
      <c r="BS76" s="292"/>
      <c r="BT76" s="292"/>
      <c r="BU76" s="292"/>
      <c r="BV76" s="292"/>
    </row>
    <row r="77" spans="63:74" x14ac:dyDescent="0.15">
      <c r="BK77" s="292"/>
      <c r="BL77" s="292"/>
      <c r="BM77" s="292"/>
      <c r="BN77" s="292"/>
      <c r="BO77" s="292"/>
      <c r="BP77" s="292"/>
      <c r="BQ77" s="292"/>
      <c r="BR77" s="292"/>
      <c r="BS77" s="292"/>
      <c r="BT77" s="292"/>
      <c r="BU77" s="292"/>
      <c r="BV77" s="292"/>
    </row>
    <row r="78" spans="63:74" x14ac:dyDescent="0.15">
      <c r="BK78" s="292"/>
      <c r="BL78" s="292"/>
      <c r="BM78" s="292"/>
      <c r="BN78" s="292"/>
      <c r="BO78" s="292"/>
      <c r="BP78" s="292"/>
      <c r="BQ78" s="292"/>
      <c r="BR78" s="292"/>
      <c r="BS78" s="292"/>
      <c r="BT78" s="292"/>
      <c r="BU78" s="292"/>
      <c r="BV78" s="292"/>
    </row>
    <row r="79" spans="63:74" x14ac:dyDescent="0.15">
      <c r="BK79" s="292"/>
      <c r="BL79" s="292"/>
      <c r="BM79" s="292"/>
      <c r="BN79" s="292"/>
      <c r="BO79" s="292"/>
      <c r="BP79" s="292"/>
      <c r="BQ79" s="292"/>
      <c r="BR79" s="292"/>
      <c r="BS79" s="292"/>
      <c r="BT79" s="292"/>
      <c r="BU79" s="292"/>
      <c r="BV79" s="292"/>
    </row>
    <row r="80" spans="63:74" x14ac:dyDescent="0.15">
      <c r="BK80" s="292"/>
      <c r="BL80" s="292"/>
      <c r="BM80" s="292"/>
      <c r="BN80" s="292"/>
      <c r="BO80" s="292"/>
      <c r="BP80" s="292"/>
      <c r="BQ80" s="292"/>
      <c r="BR80" s="292"/>
      <c r="BS80" s="292"/>
      <c r="BT80" s="292"/>
      <c r="BU80" s="292"/>
      <c r="BV80" s="292"/>
    </row>
    <row r="81" spans="63:74" x14ac:dyDescent="0.15">
      <c r="BK81" s="292"/>
      <c r="BL81" s="292"/>
      <c r="BM81" s="292"/>
      <c r="BN81" s="292"/>
      <c r="BO81" s="292"/>
      <c r="BP81" s="292"/>
      <c r="BQ81" s="292"/>
      <c r="BR81" s="292"/>
      <c r="BS81" s="292"/>
      <c r="BT81" s="292"/>
      <c r="BU81" s="292"/>
      <c r="BV81" s="292"/>
    </row>
    <row r="82" spans="63:74" x14ac:dyDescent="0.15">
      <c r="BK82" s="292"/>
      <c r="BL82" s="292"/>
      <c r="BM82" s="292"/>
      <c r="BN82" s="292"/>
      <c r="BO82" s="292"/>
      <c r="BP82" s="292"/>
      <c r="BQ82" s="292"/>
      <c r="BR82" s="292"/>
      <c r="BS82" s="292"/>
      <c r="BT82" s="292"/>
      <c r="BU82" s="292"/>
      <c r="BV82" s="292"/>
    </row>
    <row r="83" spans="63:74" x14ac:dyDescent="0.15">
      <c r="BK83" s="292"/>
      <c r="BL83" s="292"/>
      <c r="BM83" s="292"/>
      <c r="BN83" s="292"/>
      <c r="BO83" s="292"/>
      <c r="BP83" s="292"/>
      <c r="BQ83" s="292"/>
      <c r="BR83" s="292"/>
      <c r="BS83" s="292"/>
      <c r="BT83" s="292"/>
      <c r="BU83" s="292"/>
      <c r="BV83" s="292"/>
    </row>
    <row r="84" spans="63:74" x14ac:dyDescent="0.15">
      <c r="BK84" s="292"/>
      <c r="BL84" s="292"/>
      <c r="BM84" s="292"/>
      <c r="BN84" s="292"/>
      <c r="BO84" s="292"/>
      <c r="BP84" s="292"/>
      <c r="BQ84" s="292"/>
      <c r="BR84" s="292"/>
      <c r="BS84" s="292"/>
      <c r="BT84" s="292"/>
      <c r="BU84" s="292"/>
      <c r="BV84" s="292"/>
    </row>
    <row r="85" spans="63:74" x14ac:dyDescent="0.15">
      <c r="BK85" s="292"/>
      <c r="BL85" s="292"/>
      <c r="BM85" s="292"/>
      <c r="BN85" s="292"/>
      <c r="BO85" s="292"/>
      <c r="BP85" s="292"/>
      <c r="BQ85" s="292"/>
      <c r="BR85" s="292"/>
      <c r="BS85" s="292"/>
      <c r="BT85" s="292"/>
      <c r="BU85" s="292"/>
      <c r="BV85" s="292"/>
    </row>
    <row r="86" spans="63:74" x14ac:dyDescent="0.15">
      <c r="BK86" s="292"/>
      <c r="BL86" s="292"/>
      <c r="BM86" s="292"/>
      <c r="BN86" s="292"/>
      <c r="BO86" s="292"/>
      <c r="BP86" s="292"/>
      <c r="BQ86" s="292"/>
      <c r="BR86" s="292"/>
      <c r="BS86" s="292"/>
      <c r="BT86" s="292"/>
      <c r="BU86" s="292"/>
      <c r="BV86" s="292"/>
    </row>
    <row r="87" spans="63:74" x14ac:dyDescent="0.15">
      <c r="BK87" s="292"/>
      <c r="BL87" s="292"/>
      <c r="BM87" s="292"/>
      <c r="BN87" s="292"/>
      <c r="BO87" s="292"/>
      <c r="BP87" s="292"/>
      <c r="BQ87" s="292"/>
      <c r="BR87" s="292"/>
      <c r="BS87" s="292"/>
      <c r="BT87" s="292"/>
      <c r="BU87" s="292"/>
      <c r="BV87" s="292"/>
    </row>
    <row r="88" spans="63:74" x14ac:dyDescent="0.15">
      <c r="BK88" s="292"/>
      <c r="BL88" s="292"/>
      <c r="BM88" s="292"/>
      <c r="BN88" s="292"/>
      <c r="BO88" s="292"/>
      <c r="BP88" s="292"/>
      <c r="BQ88" s="292"/>
      <c r="BR88" s="292"/>
      <c r="BS88" s="292"/>
      <c r="BT88" s="292"/>
      <c r="BU88" s="292"/>
      <c r="BV88" s="292"/>
    </row>
    <row r="89" spans="63:74" x14ac:dyDescent="0.15">
      <c r="BK89" s="292"/>
      <c r="BL89" s="292"/>
      <c r="BM89" s="292"/>
      <c r="BN89" s="292"/>
      <c r="BO89" s="292"/>
      <c r="BP89" s="292"/>
      <c r="BQ89" s="292"/>
      <c r="BR89" s="292"/>
      <c r="BS89" s="292"/>
      <c r="BT89" s="292"/>
      <c r="BU89" s="292"/>
      <c r="BV89" s="292"/>
    </row>
    <row r="90" spans="63:74" x14ac:dyDescent="0.15">
      <c r="BK90" s="292"/>
      <c r="BL90" s="292"/>
      <c r="BM90" s="292"/>
      <c r="BN90" s="292"/>
      <c r="BO90" s="292"/>
      <c r="BP90" s="292"/>
      <c r="BQ90" s="292"/>
      <c r="BR90" s="292"/>
      <c r="BS90" s="292"/>
      <c r="BT90" s="292"/>
      <c r="BU90" s="292"/>
      <c r="BV90" s="292"/>
    </row>
    <row r="91" spans="63:74" x14ac:dyDescent="0.15">
      <c r="BK91" s="292"/>
      <c r="BL91" s="292"/>
      <c r="BM91" s="292"/>
      <c r="BN91" s="292"/>
      <c r="BO91" s="292"/>
      <c r="BP91" s="292"/>
      <c r="BQ91" s="292"/>
      <c r="BR91" s="292"/>
      <c r="BS91" s="292"/>
      <c r="BT91" s="292"/>
      <c r="BU91" s="292"/>
      <c r="BV91" s="292"/>
    </row>
    <row r="92" spans="63:74" x14ac:dyDescent="0.15">
      <c r="BK92" s="292"/>
      <c r="BL92" s="292"/>
      <c r="BM92" s="292"/>
      <c r="BN92" s="292"/>
      <c r="BO92" s="292"/>
      <c r="BP92" s="292"/>
      <c r="BQ92" s="292"/>
      <c r="BR92" s="292"/>
      <c r="BS92" s="292"/>
      <c r="BT92" s="292"/>
      <c r="BU92" s="292"/>
      <c r="BV92" s="292"/>
    </row>
    <row r="93" spans="63:74" x14ac:dyDescent="0.15">
      <c r="BK93" s="292"/>
      <c r="BL93" s="292"/>
      <c r="BM93" s="292"/>
      <c r="BN93" s="292"/>
      <c r="BO93" s="292"/>
      <c r="BP93" s="292"/>
      <c r="BQ93" s="292"/>
      <c r="BR93" s="292"/>
      <c r="BS93" s="292"/>
      <c r="BT93" s="292"/>
      <c r="BU93" s="292"/>
      <c r="BV93" s="292"/>
    </row>
    <row r="94" spans="63:74" x14ac:dyDescent="0.15">
      <c r="BK94" s="292"/>
      <c r="BL94" s="292"/>
      <c r="BM94" s="292"/>
      <c r="BN94" s="292"/>
      <c r="BO94" s="292"/>
      <c r="BP94" s="292"/>
      <c r="BQ94" s="292"/>
      <c r="BR94" s="292"/>
      <c r="BS94" s="292"/>
      <c r="BT94" s="292"/>
      <c r="BU94" s="292"/>
      <c r="BV94" s="292"/>
    </row>
    <row r="95" spans="63:74" x14ac:dyDescent="0.15">
      <c r="BK95" s="292"/>
      <c r="BL95" s="292"/>
      <c r="BM95" s="292"/>
      <c r="BN95" s="292"/>
      <c r="BO95" s="292"/>
      <c r="BP95" s="292"/>
      <c r="BQ95" s="292"/>
      <c r="BR95" s="292"/>
      <c r="BS95" s="292"/>
      <c r="BT95" s="292"/>
      <c r="BU95" s="292"/>
      <c r="BV95" s="292"/>
    </row>
    <row r="96" spans="63:74" x14ac:dyDescent="0.15">
      <c r="BK96" s="292"/>
      <c r="BL96" s="292"/>
      <c r="BM96" s="292"/>
      <c r="BN96" s="292"/>
      <c r="BO96" s="292"/>
      <c r="BP96" s="292"/>
      <c r="BQ96" s="292"/>
      <c r="BR96" s="292"/>
      <c r="BS96" s="292"/>
      <c r="BT96" s="292"/>
      <c r="BU96" s="292"/>
      <c r="BV96" s="292"/>
    </row>
    <row r="97" spans="63:74" x14ac:dyDescent="0.15">
      <c r="BK97" s="292"/>
      <c r="BL97" s="292"/>
      <c r="BM97" s="292"/>
      <c r="BN97" s="292"/>
      <c r="BO97" s="292"/>
      <c r="BP97" s="292"/>
      <c r="BQ97" s="292"/>
      <c r="BR97" s="292"/>
      <c r="BS97" s="292"/>
      <c r="BT97" s="292"/>
      <c r="BU97" s="292"/>
      <c r="BV97" s="292"/>
    </row>
    <row r="98" spans="63:74" x14ac:dyDescent="0.15">
      <c r="BK98" s="292"/>
      <c r="BL98" s="292"/>
      <c r="BM98" s="292"/>
      <c r="BN98" s="292"/>
      <c r="BO98" s="292"/>
      <c r="BP98" s="292"/>
      <c r="BQ98" s="292"/>
      <c r="BR98" s="292"/>
      <c r="BS98" s="292"/>
      <c r="BT98" s="292"/>
      <c r="BU98" s="292"/>
      <c r="BV98" s="292"/>
    </row>
    <row r="99" spans="63:74" x14ac:dyDescent="0.15">
      <c r="BK99" s="292"/>
      <c r="BL99" s="292"/>
      <c r="BM99" s="292"/>
      <c r="BN99" s="292"/>
      <c r="BO99" s="292"/>
      <c r="BP99" s="292"/>
      <c r="BQ99" s="292"/>
      <c r="BR99" s="292"/>
      <c r="BS99" s="292"/>
      <c r="BT99" s="292"/>
      <c r="BU99" s="292"/>
      <c r="BV99" s="292"/>
    </row>
    <row r="100" spans="63:74" x14ac:dyDescent="0.15">
      <c r="BK100" s="292"/>
      <c r="BL100" s="292"/>
      <c r="BM100" s="292"/>
      <c r="BN100" s="292"/>
      <c r="BO100" s="292"/>
      <c r="BP100" s="292"/>
      <c r="BQ100" s="292"/>
      <c r="BR100" s="292"/>
      <c r="BS100" s="292"/>
      <c r="BT100" s="292"/>
      <c r="BU100" s="292"/>
      <c r="BV100" s="292"/>
    </row>
    <row r="101" spans="63:74" x14ac:dyDescent="0.15">
      <c r="BK101" s="292"/>
      <c r="BL101" s="292"/>
      <c r="BM101" s="292"/>
      <c r="BN101" s="292"/>
      <c r="BO101" s="292"/>
      <c r="BP101" s="292"/>
      <c r="BQ101" s="292"/>
      <c r="BR101" s="292"/>
      <c r="BS101" s="292"/>
      <c r="BT101" s="292"/>
      <c r="BU101" s="292"/>
      <c r="BV101" s="292"/>
    </row>
    <row r="102" spans="63:74" x14ac:dyDescent="0.15">
      <c r="BK102" s="292"/>
      <c r="BL102" s="292"/>
      <c r="BM102" s="292"/>
      <c r="BN102" s="292"/>
      <c r="BO102" s="292"/>
      <c r="BP102" s="292"/>
      <c r="BQ102" s="292"/>
      <c r="BR102" s="292"/>
      <c r="BS102" s="292"/>
      <c r="BT102" s="292"/>
      <c r="BU102" s="292"/>
      <c r="BV102" s="292"/>
    </row>
    <row r="103" spans="63:74" x14ac:dyDescent="0.15">
      <c r="BK103" s="292"/>
      <c r="BL103" s="292"/>
      <c r="BM103" s="292"/>
      <c r="BN103" s="292"/>
      <c r="BO103" s="292"/>
      <c r="BP103" s="292"/>
      <c r="BQ103" s="292"/>
      <c r="BR103" s="292"/>
      <c r="BS103" s="292"/>
      <c r="BT103" s="292"/>
      <c r="BU103" s="292"/>
      <c r="BV103" s="292"/>
    </row>
    <row r="104" spans="63:74" x14ac:dyDescent="0.15">
      <c r="BK104" s="292"/>
      <c r="BL104" s="292"/>
      <c r="BM104" s="292"/>
      <c r="BN104" s="292"/>
      <c r="BO104" s="292"/>
      <c r="BP104" s="292"/>
      <c r="BQ104" s="292"/>
      <c r="BR104" s="292"/>
      <c r="BS104" s="292"/>
      <c r="BT104" s="292"/>
      <c r="BU104" s="292"/>
      <c r="BV104" s="292"/>
    </row>
    <row r="105" spans="63:74" x14ac:dyDescent="0.15">
      <c r="BK105" s="292"/>
      <c r="BL105" s="292"/>
      <c r="BM105" s="292"/>
      <c r="BN105" s="292"/>
      <c r="BO105" s="292"/>
      <c r="BP105" s="292"/>
      <c r="BQ105" s="292"/>
      <c r="BR105" s="292"/>
      <c r="BS105" s="292"/>
      <c r="BT105" s="292"/>
      <c r="BU105" s="292"/>
      <c r="BV105" s="292"/>
    </row>
    <row r="106" spans="63:74" x14ac:dyDescent="0.15">
      <c r="BK106" s="292"/>
      <c r="BL106" s="292"/>
      <c r="BM106" s="292"/>
      <c r="BN106" s="292"/>
      <c r="BO106" s="292"/>
      <c r="BP106" s="292"/>
      <c r="BQ106" s="292"/>
      <c r="BR106" s="292"/>
      <c r="BS106" s="292"/>
      <c r="BT106" s="292"/>
      <c r="BU106" s="292"/>
      <c r="BV106" s="292"/>
    </row>
    <row r="107" spans="63:74" x14ac:dyDescent="0.15">
      <c r="BK107" s="292"/>
      <c r="BL107" s="292"/>
      <c r="BM107" s="292"/>
      <c r="BN107" s="292"/>
      <c r="BO107" s="292"/>
      <c r="BP107" s="292"/>
      <c r="BQ107" s="292"/>
      <c r="BR107" s="292"/>
      <c r="BS107" s="292"/>
      <c r="BT107" s="292"/>
      <c r="BU107" s="292"/>
      <c r="BV107" s="292"/>
    </row>
    <row r="108" spans="63:74" x14ac:dyDescent="0.15">
      <c r="BK108" s="292"/>
      <c r="BL108" s="292"/>
      <c r="BM108" s="292"/>
      <c r="BN108" s="292"/>
      <c r="BO108" s="292"/>
      <c r="BP108" s="292"/>
      <c r="BQ108" s="292"/>
      <c r="BR108" s="292"/>
      <c r="BS108" s="292"/>
      <c r="BT108" s="292"/>
      <c r="BU108" s="292"/>
      <c r="BV108" s="292"/>
    </row>
    <row r="109" spans="63:74" x14ac:dyDescent="0.15">
      <c r="BK109" s="292"/>
      <c r="BL109" s="292"/>
      <c r="BM109" s="292"/>
      <c r="BN109" s="292"/>
      <c r="BO109" s="292"/>
      <c r="BP109" s="292"/>
      <c r="BQ109" s="292"/>
      <c r="BR109" s="292"/>
      <c r="BS109" s="292"/>
      <c r="BT109" s="292"/>
      <c r="BU109" s="292"/>
      <c r="BV109" s="292"/>
    </row>
    <row r="110" spans="63:74" x14ac:dyDescent="0.15">
      <c r="BK110" s="292"/>
      <c r="BL110" s="292"/>
      <c r="BM110" s="292"/>
      <c r="BN110" s="292"/>
      <c r="BO110" s="292"/>
      <c r="BP110" s="292"/>
      <c r="BQ110" s="292"/>
      <c r="BR110" s="292"/>
      <c r="BS110" s="292"/>
      <c r="BT110" s="292"/>
      <c r="BU110" s="292"/>
      <c r="BV110" s="292"/>
    </row>
    <row r="111" spans="63:74" x14ac:dyDescent="0.15">
      <c r="BK111" s="292"/>
      <c r="BL111" s="292"/>
      <c r="BM111" s="292"/>
      <c r="BN111" s="292"/>
      <c r="BO111" s="292"/>
      <c r="BP111" s="292"/>
      <c r="BQ111" s="292"/>
      <c r="BR111" s="292"/>
      <c r="BS111" s="292"/>
      <c r="BT111" s="292"/>
      <c r="BU111" s="292"/>
      <c r="BV111" s="292"/>
    </row>
    <row r="112" spans="63:74" x14ac:dyDescent="0.15">
      <c r="BK112" s="292"/>
      <c r="BL112" s="292"/>
      <c r="BM112" s="292"/>
      <c r="BN112" s="292"/>
      <c r="BO112" s="292"/>
      <c r="BP112" s="292"/>
      <c r="BQ112" s="292"/>
      <c r="BR112" s="292"/>
      <c r="BS112" s="292"/>
      <c r="BT112" s="292"/>
      <c r="BU112" s="292"/>
      <c r="BV112" s="292"/>
    </row>
    <row r="113" spans="63:74" x14ac:dyDescent="0.15">
      <c r="BK113" s="292"/>
      <c r="BL113" s="292"/>
      <c r="BM113" s="292"/>
      <c r="BN113" s="292"/>
      <c r="BO113" s="292"/>
      <c r="BP113" s="292"/>
      <c r="BQ113" s="292"/>
      <c r="BR113" s="292"/>
      <c r="BS113" s="292"/>
      <c r="BT113" s="292"/>
      <c r="BU113" s="292"/>
      <c r="BV113" s="292"/>
    </row>
    <row r="114" spans="63:74" x14ac:dyDescent="0.15">
      <c r="BK114" s="292"/>
      <c r="BL114" s="292"/>
      <c r="BM114" s="292"/>
      <c r="BN114" s="292"/>
      <c r="BO114" s="292"/>
      <c r="BP114" s="292"/>
      <c r="BQ114" s="292"/>
      <c r="BR114" s="292"/>
      <c r="BS114" s="292"/>
      <c r="BT114" s="292"/>
      <c r="BU114" s="292"/>
      <c r="BV114" s="292"/>
    </row>
    <row r="115" spans="63:74" x14ac:dyDescent="0.15">
      <c r="BK115" s="292"/>
      <c r="BL115" s="292"/>
      <c r="BM115" s="292"/>
      <c r="BN115" s="292"/>
      <c r="BO115" s="292"/>
      <c r="BP115" s="292"/>
      <c r="BQ115" s="292"/>
      <c r="BR115" s="292"/>
      <c r="BS115" s="292"/>
      <c r="BT115" s="292"/>
      <c r="BU115" s="292"/>
      <c r="BV115" s="292"/>
    </row>
    <row r="116" spans="63:74" x14ac:dyDescent="0.15">
      <c r="BK116" s="292"/>
      <c r="BL116" s="292"/>
      <c r="BM116" s="292"/>
      <c r="BN116" s="292"/>
      <c r="BO116" s="292"/>
      <c r="BP116" s="292"/>
      <c r="BQ116" s="292"/>
      <c r="BR116" s="292"/>
      <c r="BS116" s="292"/>
      <c r="BT116" s="292"/>
      <c r="BU116" s="292"/>
      <c r="BV116" s="292"/>
    </row>
    <row r="117" spans="63:74" x14ac:dyDescent="0.15">
      <c r="BK117" s="292"/>
      <c r="BL117" s="292"/>
      <c r="BM117" s="292"/>
      <c r="BN117" s="292"/>
      <c r="BO117" s="292"/>
      <c r="BP117" s="292"/>
      <c r="BQ117" s="292"/>
      <c r="BR117" s="292"/>
      <c r="BS117" s="292"/>
      <c r="BT117" s="292"/>
      <c r="BU117" s="292"/>
      <c r="BV117" s="292"/>
    </row>
    <row r="118" spans="63:74" x14ac:dyDescent="0.15">
      <c r="BK118" s="292"/>
      <c r="BL118" s="292"/>
      <c r="BM118" s="292"/>
      <c r="BN118" s="292"/>
      <c r="BO118" s="292"/>
      <c r="BP118" s="292"/>
      <c r="BQ118" s="292"/>
      <c r="BR118" s="292"/>
      <c r="BS118" s="292"/>
      <c r="BT118" s="292"/>
      <c r="BU118" s="292"/>
      <c r="BV118" s="292"/>
    </row>
    <row r="119" spans="63:74" x14ac:dyDescent="0.15">
      <c r="BK119" s="292"/>
      <c r="BL119" s="292"/>
      <c r="BM119" s="292"/>
      <c r="BN119" s="292"/>
      <c r="BO119" s="292"/>
      <c r="BP119" s="292"/>
      <c r="BQ119" s="292"/>
      <c r="BR119" s="292"/>
      <c r="BS119" s="292"/>
      <c r="BT119" s="292"/>
      <c r="BU119" s="292"/>
      <c r="BV119" s="292"/>
    </row>
    <row r="120" spans="63:74" x14ac:dyDescent="0.15">
      <c r="BK120" s="292"/>
      <c r="BL120" s="292"/>
      <c r="BM120" s="292"/>
      <c r="BN120" s="292"/>
      <c r="BO120" s="292"/>
      <c r="BP120" s="292"/>
      <c r="BQ120" s="292"/>
      <c r="BR120" s="292"/>
      <c r="BS120" s="292"/>
      <c r="BT120" s="292"/>
      <c r="BU120" s="292"/>
      <c r="BV120" s="292"/>
    </row>
    <row r="121" spans="63:74" x14ac:dyDescent="0.15">
      <c r="BK121" s="292"/>
      <c r="BL121" s="292"/>
      <c r="BM121" s="292"/>
      <c r="BN121" s="292"/>
      <c r="BO121" s="292"/>
      <c r="BP121" s="292"/>
      <c r="BQ121" s="292"/>
      <c r="BR121" s="292"/>
      <c r="BS121" s="292"/>
      <c r="BT121" s="292"/>
      <c r="BU121" s="292"/>
      <c r="BV121" s="292"/>
    </row>
    <row r="122" spans="63:74" x14ac:dyDescent="0.15">
      <c r="BK122" s="292"/>
      <c r="BL122" s="292"/>
      <c r="BM122" s="292"/>
      <c r="BN122" s="292"/>
      <c r="BO122" s="292"/>
      <c r="BP122" s="292"/>
      <c r="BQ122" s="292"/>
      <c r="BR122" s="292"/>
      <c r="BS122" s="292"/>
      <c r="BT122" s="292"/>
      <c r="BU122" s="292"/>
      <c r="BV122" s="292"/>
    </row>
    <row r="123" spans="63:74" x14ac:dyDescent="0.15">
      <c r="BK123" s="292"/>
      <c r="BL123" s="292"/>
      <c r="BM123" s="292"/>
      <c r="BN123" s="292"/>
      <c r="BO123" s="292"/>
      <c r="BP123" s="292"/>
      <c r="BQ123" s="292"/>
      <c r="BR123" s="292"/>
      <c r="BS123" s="292"/>
      <c r="BT123" s="292"/>
      <c r="BU123" s="292"/>
      <c r="BV123" s="292"/>
    </row>
    <row r="124" spans="63:74" x14ac:dyDescent="0.15">
      <c r="BK124" s="292"/>
      <c r="BL124" s="292"/>
      <c r="BM124" s="292"/>
      <c r="BN124" s="292"/>
      <c r="BO124" s="292"/>
      <c r="BP124" s="292"/>
      <c r="BQ124" s="292"/>
      <c r="BR124" s="292"/>
      <c r="BS124" s="292"/>
      <c r="BT124" s="292"/>
      <c r="BU124" s="292"/>
      <c r="BV124" s="292"/>
    </row>
    <row r="125" spans="63:74" x14ac:dyDescent="0.15">
      <c r="BK125" s="292"/>
      <c r="BL125" s="292"/>
      <c r="BM125" s="292"/>
      <c r="BN125" s="292"/>
      <c r="BO125" s="292"/>
      <c r="BP125" s="292"/>
      <c r="BQ125" s="292"/>
      <c r="BR125" s="292"/>
      <c r="BS125" s="292"/>
      <c r="BT125" s="292"/>
      <c r="BU125" s="292"/>
      <c r="BV125" s="292"/>
    </row>
    <row r="126" spans="63:74" x14ac:dyDescent="0.15">
      <c r="BK126" s="292"/>
      <c r="BL126" s="292"/>
      <c r="BM126" s="292"/>
      <c r="BN126" s="292"/>
      <c r="BO126" s="292"/>
      <c r="BP126" s="292"/>
      <c r="BQ126" s="292"/>
      <c r="BR126" s="292"/>
      <c r="BS126" s="292"/>
      <c r="BT126" s="292"/>
      <c r="BU126" s="292"/>
      <c r="BV126" s="292"/>
    </row>
    <row r="127" spans="63:74" x14ac:dyDescent="0.15">
      <c r="BK127" s="292"/>
      <c r="BL127" s="292"/>
      <c r="BM127" s="292"/>
      <c r="BN127" s="292"/>
      <c r="BO127" s="292"/>
      <c r="BP127" s="292"/>
      <c r="BQ127" s="292"/>
      <c r="BR127" s="292"/>
      <c r="BS127" s="292"/>
      <c r="BT127" s="292"/>
      <c r="BU127" s="292"/>
      <c r="BV127" s="292"/>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xr:uid="{00000000-0004-0000-0A00-000000000000}"/>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yncVertical="1" syncRef="BA5" transitionEvaluation="1" transitionEntry="1" codeName="Sheet11">
    <pageSetUpPr fitToPage="1"/>
  </sheetPr>
  <dimension ref="A1:BV343"/>
  <sheetViews>
    <sheetView showGridLines="0" workbookViewId="0">
      <pane xSplit="2" ySplit="4" topLeftCell="BA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14.42578125" style="57" customWidth="1"/>
    <col min="2" max="2" width="38.85546875" style="57" customWidth="1"/>
    <col min="3" max="50" width="6.5703125" style="57" customWidth="1"/>
    <col min="51" max="55" width="6.5703125" style="287" customWidth="1"/>
    <col min="56" max="58" width="6.5703125" style="496" customWidth="1"/>
    <col min="59" max="62" width="6.5703125" style="287" customWidth="1"/>
    <col min="63" max="74" width="6.5703125" style="57" customWidth="1"/>
    <col min="75" max="16384" width="9.5703125" style="57"/>
  </cols>
  <sheetData>
    <row r="1" spans="1:74" ht="13.35" customHeight="1" x14ac:dyDescent="0.2">
      <c r="A1" s="649" t="s">
        <v>774</v>
      </c>
      <c r="B1" s="684" t="s">
        <v>230</v>
      </c>
      <c r="C1" s="685"/>
      <c r="D1" s="685"/>
      <c r="E1" s="685"/>
      <c r="F1" s="685"/>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row>
    <row r="2" spans="1:74" ht="12.75" x14ac:dyDescent="0.2">
      <c r="A2" s="650"/>
      <c r="B2" s="402" t="str">
        <f>"U.S. Energy Information Administration  |  Short-Term Energy Outlook  - "&amp;Dates!D1</f>
        <v>U.S. Energy Information Administration  |  Short-Term Energy Outlook  - June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58"/>
      <c r="B5" s="59" t="s">
        <v>758</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313"/>
      <c r="AZ5" s="538"/>
      <c r="BA5" s="538"/>
      <c r="BB5" s="538"/>
      <c r="BC5" s="538"/>
      <c r="BD5" s="551"/>
      <c r="BE5" s="60"/>
      <c r="BF5" s="60"/>
      <c r="BG5" s="60"/>
      <c r="BH5" s="60"/>
      <c r="BI5" s="60"/>
      <c r="BJ5" s="313"/>
      <c r="BK5" s="313"/>
      <c r="BL5" s="313"/>
      <c r="BM5" s="313"/>
      <c r="BN5" s="313"/>
      <c r="BO5" s="313"/>
      <c r="BP5" s="313"/>
      <c r="BQ5" s="313"/>
      <c r="BR5" s="313"/>
      <c r="BS5" s="313"/>
      <c r="BT5" s="313"/>
      <c r="BU5" s="313"/>
      <c r="BV5" s="313"/>
    </row>
    <row r="6" spans="1:74" ht="11.1" customHeight="1" x14ac:dyDescent="0.2">
      <c r="A6" s="61" t="s">
        <v>752</v>
      </c>
      <c r="B6" s="147" t="s">
        <v>405</v>
      </c>
      <c r="C6" s="168">
        <v>95.962249290000003</v>
      </c>
      <c r="D6" s="168">
        <v>96.616020179000003</v>
      </c>
      <c r="E6" s="168">
        <v>97.058319612999995</v>
      </c>
      <c r="F6" s="168">
        <v>97.528116933000007</v>
      </c>
      <c r="G6" s="168">
        <v>98.272419548000002</v>
      </c>
      <c r="H6" s="168">
        <v>98.543467000000007</v>
      </c>
      <c r="I6" s="168">
        <v>99.087025096999994</v>
      </c>
      <c r="J6" s="168">
        <v>101.49624939</v>
      </c>
      <c r="K6" s="168">
        <v>101.88451143</v>
      </c>
      <c r="L6" s="168">
        <v>102.77903241999999</v>
      </c>
      <c r="M6" s="168">
        <v>104.46421463</v>
      </c>
      <c r="N6" s="168">
        <v>104.34663139</v>
      </c>
      <c r="O6" s="168">
        <v>103.03795468</v>
      </c>
      <c r="P6" s="168">
        <v>102.91780371999999</v>
      </c>
      <c r="Q6" s="168">
        <v>103.10437761</v>
      </c>
      <c r="R6" s="168">
        <v>100.39473583</v>
      </c>
      <c r="S6" s="168">
        <v>94.420545451999999</v>
      </c>
      <c r="T6" s="168">
        <v>95.766694833000003</v>
      </c>
      <c r="U6" s="168">
        <v>97.462303805999994</v>
      </c>
      <c r="V6" s="168">
        <v>97.147755226000001</v>
      </c>
      <c r="W6" s="168">
        <v>97.252284500000002</v>
      </c>
      <c r="X6" s="168">
        <v>96.510560096999995</v>
      </c>
      <c r="Y6" s="168">
        <v>99.484282300000004</v>
      </c>
      <c r="Z6" s="168">
        <v>99.635529613000003</v>
      </c>
      <c r="AA6" s="168">
        <v>100.59258871</v>
      </c>
      <c r="AB6" s="168">
        <v>93.163559929000002</v>
      </c>
      <c r="AC6" s="168">
        <v>101.41789532</v>
      </c>
      <c r="AD6" s="168">
        <v>102.29000283000001</v>
      </c>
      <c r="AE6" s="168">
        <v>102.20019994</v>
      </c>
      <c r="AF6" s="168">
        <v>101.87086897</v>
      </c>
      <c r="AG6" s="168">
        <v>102.65413629</v>
      </c>
      <c r="AH6" s="168">
        <v>103.10710432</v>
      </c>
      <c r="AI6" s="168">
        <v>102.8895739</v>
      </c>
      <c r="AJ6" s="168">
        <v>104.68712334999999</v>
      </c>
      <c r="AK6" s="168">
        <v>105.6618708</v>
      </c>
      <c r="AL6" s="168">
        <v>105.93541548</v>
      </c>
      <c r="AM6" s="168">
        <v>103.20279281000001</v>
      </c>
      <c r="AN6" s="168">
        <v>102.50590807</v>
      </c>
      <c r="AO6" s="168">
        <v>104.03752406</v>
      </c>
      <c r="AP6" s="168">
        <v>105.05498177</v>
      </c>
      <c r="AQ6" s="168">
        <v>106.31841884000001</v>
      </c>
      <c r="AR6" s="168">
        <v>107.1545816</v>
      </c>
      <c r="AS6" s="168">
        <v>107.43429181</v>
      </c>
      <c r="AT6" s="168">
        <v>108.04563718999999</v>
      </c>
      <c r="AU6" s="168">
        <v>109.35892663</v>
      </c>
      <c r="AV6" s="168">
        <v>109.48309232</v>
      </c>
      <c r="AW6" s="168">
        <v>109.9050929</v>
      </c>
      <c r="AX6" s="168">
        <v>107.34369519000001</v>
      </c>
      <c r="AY6" s="168">
        <v>109.82406383999999</v>
      </c>
      <c r="AZ6" s="168">
        <v>110.17547996</v>
      </c>
      <c r="BA6" s="168">
        <v>111.33045416</v>
      </c>
      <c r="BB6" s="168">
        <v>112.6658</v>
      </c>
      <c r="BC6" s="168">
        <v>112.3544</v>
      </c>
      <c r="BD6" s="258">
        <v>112.1635</v>
      </c>
      <c r="BE6" s="258">
        <v>112.2013</v>
      </c>
      <c r="BF6" s="258">
        <v>112.02</v>
      </c>
      <c r="BG6" s="258">
        <v>111.9958</v>
      </c>
      <c r="BH6" s="258">
        <v>111.4332</v>
      </c>
      <c r="BI6" s="258">
        <v>110.1692</v>
      </c>
      <c r="BJ6" s="258">
        <v>109.88679999999999</v>
      </c>
      <c r="BK6" s="258">
        <v>111.6176</v>
      </c>
      <c r="BL6" s="258">
        <v>111.416</v>
      </c>
      <c r="BM6" s="258">
        <v>111.23609999999999</v>
      </c>
      <c r="BN6" s="258">
        <v>111.2991</v>
      </c>
      <c r="BO6" s="258">
        <v>111.4237</v>
      </c>
      <c r="BP6" s="258">
        <v>111.54259999999999</v>
      </c>
      <c r="BQ6" s="258">
        <v>111.6054</v>
      </c>
      <c r="BR6" s="258">
        <v>111.6639</v>
      </c>
      <c r="BS6" s="258">
        <v>111.8635</v>
      </c>
      <c r="BT6" s="258">
        <v>112.116</v>
      </c>
      <c r="BU6" s="258">
        <v>112.4117</v>
      </c>
      <c r="BV6" s="258">
        <v>112.5938</v>
      </c>
    </row>
    <row r="7" spans="1:74" ht="11.1" customHeight="1" x14ac:dyDescent="0.2">
      <c r="A7" s="61" t="s">
        <v>753</v>
      </c>
      <c r="B7" s="147" t="s">
        <v>406</v>
      </c>
      <c r="C7" s="168">
        <v>0.98396409676999996</v>
      </c>
      <c r="D7" s="168">
        <v>0.95457417857000004</v>
      </c>
      <c r="E7" s="168">
        <v>0.94664041934999998</v>
      </c>
      <c r="F7" s="168">
        <v>0.96053960000000005</v>
      </c>
      <c r="G7" s="168">
        <v>0.936388</v>
      </c>
      <c r="H7" s="168">
        <v>0.89630493333000005</v>
      </c>
      <c r="I7" s="168">
        <v>0.81766583870999998</v>
      </c>
      <c r="J7" s="168">
        <v>0.73792435483999996</v>
      </c>
      <c r="K7" s="168">
        <v>0.81645160000000006</v>
      </c>
      <c r="L7" s="168">
        <v>0.88417696773999999</v>
      </c>
      <c r="M7" s="168">
        <v>0.94185943333</v>
      </c>
      <c r="N7" s="168">
        <v>0.95706270967999996</v>
      </c>
      <c r="O7" s="168">
        <v>0.96833800000000003</v>
      </c>
      <c r="P7" s="168">
        <v>0.98403575862000003</v>
      </c>
      <c r="Q7" s="168">
        <v>0.94255599999999995</v>
      </c>
      <c r="R7" s="168">
        <v>0.91711303333000005</v>
      </c>
      <c r="S7" s="168">
        <v>0.87342490322999999</v>
      </c>
      <c r="T7" s="168">
        <v>0.85150939999999997</v>
      </c>
      <c r="U7" s="168">
        <v>0.86384367742000001</v>
      </c>
      <c r="V7" s="168">
        <v>0.86599212903</v>
      </c>
      <c r="W7" s="168">
        <v>0.89927903333000003</v>
      </c>
      <c r="X7" s="168">
        <v>0.93806293547999997</v>
      </c>
      <c r="Y7" s="168">
        <v>0.98584203332999998</v>
      </c>
      <c r="Z7" s="168">
        <v>1.0052049354999999</v>
      </c>
      <c r="AA7" s="168">
        <v>1.0215232258</v>
      </c>
      <c r="AB7" s="168">
        <v>1.0130256429</v>
      </c>
      <c r="AC7" s="168">
        <v>1.0155860967999999</v>
      </c>
      <c r="AD7" s="168">
        <v>0.98381166666999997</v>
      </c>
      <c r="AE7" s="168">
        <v>0.935639</v>
      </c>
      <c r="AF7" s="168">
        <v>0.92383280000000001</v>
      </c>
      <c r="AG7" s="168">
        <v>0.84774974193999997</v>
      </c>
      <c r="AH7" s="168">
        <v>0.89884848387000005</v>
      </c>
      <c r="AI7" s="168">
        <v>0.95113570000000003</v>
      </c>
      <c r="AJ7" s="168">
        <v>0.98252980644999999</v>
      </c>
      <c r="AK7" s="168">
        <v>1.0245060333</v>
      </c>
      <c r="AL7" s="168">
        <v>1.0657584839000001</v>
      </c>
      <c r="AM7" s="168">
        <v>1.0601481612999999</v>
      </c>
      <c r="AN7" s="168">
        <v>1.0719266429000001</v>
      </c>
      <c r="AO7" s="168">
        <v>1.0475045806000001</v>
      </c>
      <c r="AP7" s="168">
        <v>1.0303260999999999</v>
      </c>
      <c r="AQ7" s="168">
        <v>1.0218357741999999</v>
      </c>
      <c r="AR7" s="168">
        <v>0.95478759999999996</v>
      </c>
      <c r="AS7" s="168">
        <v>0.95658522581000005</v>
      </c>
      <c r="AT7" s="168">
        <v>0.94774116128999997</v>
      </c>
      <c r="AU7" s="168">
        <v>0.9762786</v>
      </c>
      <c r="AV7" s="168">
        <v>1.0039356451999999</v>
      </c>
      <c r="AW7" s="168">
        <v>1.0311479333</v>
      </c>
      <c r="AX7" s="168">
        <v>1.1671280968</v>
      </c>
      <c r="AY7" s="168">
        <v>1.0771140644999999</v>
      </c>
      <c r="AZ7" s="168">
        <v>1.0973731070999999</v>
      </c>
      <c r="BA7" s="168">
        <v>1.0540509032000001</v>
      </c>
      <c r="BB7" s="168">
        <v>1.0105390000000001</v>
      </c>
      <c r="BC7" s="168">
        <v>0.95524229999999999</v>
      </c>
      <c r="BD7" s="258">
        <v>0.90108429999999995</v>
      </c>
      <c r="BE7" s="258">
        <v>0.83915269999999997</v>
      </c>
      <c r="BF7" s="258">
        <v>0.82752150000000002</v>
      </c>
      <c r="BG7" s="258">
        <v>0.90115230000000002</v>
      </c>
      <c r="BH7" s="258">
        <v>0.9396679</v>
      </c>
      <c r="BI7" s="258">
        <v>0.9881413</v>
      </c>
      <c r="BJ7" s="258">
        <v>1.0086390000000001</v>
      </c>
      <c r="BK7" s="258">
        <v>1.005728</v>
      </c>
      <c r="BL7" s="258">
        <v>0.99915039999999999</v>
      </c>
      <c r="BM7" s="258">
        <v>0.98609239999999998</v>
      </c>
      <c r="BN7" s="258">
        <v>0.96348210000000001</v>
      </c>
      <c r="BO7" s="258">
        <v>0.92265839999999999</v>
      </c>
      <c r="BP7" s="258">
        <v>0.87852200000000003</v>
      </c>
      <c r="BQ7" s="258">
        <v>0.82352970000000003</v>
      </c>
      <c r="BR7" s="258">
        <v>0.81670359999999997</v>
      </c>
      <c r="BS7" s="258">
        <v>0.89366159999999994</v>
      </c>
      <c r="BT7" s="258">
        <v>0.93448100000000001</v>
      </c>
      <c r="BU7" s="258">
        <v>0.98454980000000003</v>
      </c>
      <c r="BV7" s="258">
        <v>1.0061530000000001</v>
      </c>
    </row>
    <row r="8" spans="1:74" ht="11.1" customHeight="1" x14ac:dyDescent="0.2">
      <c r="A8" s="61" t="s">
        <v>756</v>
      </c>
      <c r="B8" s="147" t="s">
        <v>120</v>
      </c>
      <c r="C8" s="168">
        <v>2.9078538064999999</v>
      </c>
      <c r="D8" s="168">
        <v>2.7408081786</v>
      </c>
      <c r="E8" s="168">
        <v>2.9682854193999999</v>
      </c>
      <c r="F8" s="168">
        <v>2.9067002333</v>
      </c>
      <c r="G8" s="168">
        <v>2.8302500967999999</v>
      </c>
      <c r="H8" s="168">
        <v>2.7199797333000002</v>
      </c>
      <c r="I8" s="168">
        <v>2.1559208065000002</v>
      </c>
      <c r="J8" s="168">
        <v>2.9431219676999998</v>
      </c>
      <c r="K8" s="168">
        <v>2.8031206666999999</v>
      </c>
      <c r="L8" s="168">
        <v>2.7947197418999998</v>
      </c>
      <c r="M8" s="168">
        <v>2.7886999000000001</v>
      </c>
      <c r="N8" s="168">
        <v>2.8206678386999999</v>
      </c>
      <c r="O8" s="168">
        <v>2.7764848387000001</v>
      </c>
      <c r="P8" s="168">
        <v>2.797020931</v>
      </c>
      <c r="Q8" s="168">
        <v>2.8372427741999999</v>
      </c>
      <c r="R8" s="168">
        <v>2.6858087667000001</v>
      </c>
      <c r="S8" s="168">
        <v>2.0765724516000001</v>
      </c>
      <c r="T8" s="168">
        <v>2.0742200999999998</v>
      </c>
      <c r="U8" s="168">
        <v>2.1863874515999999</v>
      </c>
      <c r="V8" s="168">
        <v>1.4189738064999999</v>
      </c>
      <c r="W8" s="168">
        <v>1.6299845666999999</v>
      </c>
      <c r="X8" s="168">
        <v>1.248445</v>
      </c>
      <c r="Y8" s="168">
        <v>2.0165351</v>
      </c>
      <c r="Z8" s="168">
        <v>2.1640166128999998</v>
      </c>
      <c r="AA8" s="168">
        <v>2.3152412580999999</v>
      </c>
      <c r="AB8" s="168">
        <v>2.2865691786000002</v>
      </c>
      <c r="AC8" s="168">
        <v>2.3935330000000001</v>
      </c>
      <c r="AD8" s="168">
        <v>2.3254166333000001</v>
      </c>
      <c r="AE8" s="168">
        <v>2.3242974516000001</v>
      </c>
      <c r="AF8" s="168">
        <v>2.2476284333000001</v>
      </c>
      <c r="AG8" s="168">
        <v>2.3143134515999999</v>
      </c>
      <c r="AH8" s="168">
        <v>1.9798983871</v>
      </c>
      <c r="AI8" s="168">
        <v>1.1519664999999999</v>
      </c>
      <c r="AJ8" s="168">
        <v>1.9366724839</v>
      </c>
      <c r="AK8" s="168">
        <v>2.1870141667</v>
      </c>
      <c r="AL8" s="168">
        <v>2.1904288386999999</v>
      </c>
      <c r="AM8" s="168">
        <v>2.1114128065000002</v>
      </c>
      <c r="AN8" s="168">
        <v>1.9958523571</v>
      </c>
      <c r="AO8" s="168">
        <v>2.0499168710000002</v>
      </c>
      <c r="AP8" s="168">
        <v>2.1936704667</v>
      </c>
      <c r="AQ8" s="168">
        <v>2.0105061934999999</v>
      </c>
      <c r="AR8" s="168">
        <v>2.1208939333000001</v>
      </c>
      <c r="AS8" s="168">
        <v>2.1417197418999998</v>
      </c>
      <c r="AT8" s="168">
        <v>2.2025938386999999</v>
      </c>
      <c r="AU8" s="168">
        <v>2.2195122666999998</v>
      </c>
      <c r="AV8" s="168">
        <v>2.1726514839000002</v>
      </c>
      <c r="AW8" s="168">
        <v>2.1305643000000001</v>
      </c>
      <c r="AX8" s="168">
        <v>2.0536251934999998</v>
      </c>
      <c r="AY8" s="168">
        <v>2.2037034516</v>
      </c>
      <c r="AZ8" s="168">
        <v>2.1447510357000001</v>
      </c>
      <c r="BA8" s="168">
        <v>2.1147653547999998</v>
      </c>
      <c r="BB8" s="168">
        <v>2.2229999999999999</v>
      </c>
      <c r="BC8" s="168">
        <v>2.1880000000000002</v>
      </c>
      <c r="BD8" s="258">
        <v>2.3359999999999999</v>
      </c>
      <c r="BE8" s="258">
        <v>2.3149999999999999</v>
      </c>
      <c r="BF8" s="258">
        <v>2.2250000000000001</v>
      </c>
      <c r="BG8" s="258">
        <v>2.1150000000000002</v>
      </c>
      <c r="BH8" s="258">
        <v>2.1429999999999998</v>
      </c>
      <c r="BI8" s="258">
        <v>2.25</v>
      </c>
      <c r="BJ8" s="258">
        <v>2.2549999999999999</v>
      </c>
      <c r="BK8" s="258">
        <v>2.2370000000000001</v>
      </c>
      <c r="BL8" s="258">
        <v>2.2210000000000001</v>
      </c>
      <c r="BM8" s="258">
        <v>2.2010000000000001</v>
      </c>
      <c r="BN8" s="258">
        <v>2.181</v>
      </c>
      <c r="BO8" s="258">
        <v>2.161</v>
      </c>
      <c r="BP8" s="258">
        <v>2.121</v>
      </c>
      <c r="BQ8" s="258">
        <v>2.105</v>
      </c>
      <c r="BR8" s="258">
        <v>2.024</v>
      </c>
      <c r="BS8" s="258">
        <v>1.9239999999999999</v>
      </c>
      <c r="BT8" s="258">
        <v>1.95</v>
      </c>
      <c r="BU8" s="258">
        <v>2.036</v>
      </c>
      <c r="BV8" s="258">
        <v>2.0859999999999999</v>
      </c>
    </row>
    <row r="9" spans="1:74" ht="11.1" customHeight="1" x14ac:dyDescent="0.2">
      <c r="A9" s="61" t="s">
        <v>757</v>
      </c>
      <c r="B9" s="147" t="s">
        <v>112</v>
      </c>
      <c r="C9" s="168">
        <v>92.070431386999999</v>
      </c>
      <c r="D9" s="168">
        <v>92.920637821</v>
      </c>
      <c r="E9" s="168">
        <v>93.143393774000003</v>
      </c>
      <c r="F9" s="168">
        <v>93.660877099999993</v>
      </c>
      <c r="G9" s="168">
        <v>94.505781451999994</v>
      </c>
      <c r="H9" s="168">
        <v>94.927182333000005</v>
      </c>
      <c r="I9" s="168">
        <v>96.113438451999997</v>
      </c>
      <c r="J9" s="168">
        <v>97.815203065000006</v>
      </c>
      <c r="K9" s="168">
        <v>98.264939166999994</v>
      </c>
      <c r="L9" s="168">
        <v>99.100135710000004</v>
      </c>
      <c r="M9" s="168">
        <v>100.7336553</v>
      </c>
      <c r="N9" s="168">
        <v>100.56890084</v>
      </c>
      <c r="O9" s="168">
        <v>99.293131838999997</v>
      </c>
      <c r="P9" s="168">
        <v>99.136747033999995</v>
      </c>
      <c r="Q9" s="168">
        <v>99.324578838999997</v>
      </c>
      <c r="R9" s="168">
        <v>96.791814032999994</v>
      </c>
      <c r="S9" s="168">
        <v>91.470548097000005</v>
      </c>
      <c r="T9" s="168">
        <v>92.840965333</v>
      </c>
      <c r="U9" s="168">
        <v>94.412072676999998</v>
      </c>
      <c r="V9" s="168">
        <v>94.862789289999995</v>
      </c>
      <c r="W9" s="168">
        <v>94.723020899999995</v>
      </c>
      <c r="X9" s="168">
        <v>94.324052160999997</v>
      </c>
      <c r="Y9" s="168">
        <v>96.481905166999994</v>
      </c>
      <c r="Z9" s="168">
        <v>96.466308065000007</v>
      </c>
      <c r="AA9" s="168">
        <v>97.255824226000001</v>
      </c>
      <c r="AB9" s="168">
        <v>89.863965106999999</v>
      </c>
      <c r="AC9" s="168">
        <v>98.008776225999995</v>
      </c>
      <c r="AD9" s="168">
        <v>98.980774533000002</v>
      </c>
      <c r="AE9" s="168">
        <v>98.940263483999999</v>
      </c>
      <c r="AF9" s="168">
        <v>98.699407733000001</v>
      </c>
      <c r="AG9" s="168">
        <v>99.492073097000002</v>
      </c>
      <c r="AH9" s="168">
        <v>100.22835745</v>
      </c>
      <c r="AI9" s="168">
        <v>100.78647170000001</v>
      </c>
      <c r="AJ9" s="168">
        <v>101.76792106000001</v>
      </c>
      <c r="AK9" s="168">
        <v>102.45035059999999</v>
      </c>
      <c r="AL9" s="168">
        <v>102.67922815999999</v>
      </c>
      <c r="AM9" s="168">
        <v>100.03123184</v>
      </c>
      <c r="AN9" s="168">
        <v>99.438129071000006</v>
      </c>
      <c r="AO9" s="168">
        <v>100.94010261</v>
      </c>
      <c r="AP9" s="168">
        <v>101.8309852</v>
      </c>
      <c r="AQ9" s="168">
        <v>103.28607687</v>
      </c>
      <c r="AR9" s="168">
        <v>104.07890007</v>
      </c>
      <c r="AS9" s="168">
        <v>104.33598684</v>
      </c>
      <c r="AT9" s="168">
        <v>104.89530219</v>
      </c>
      <c r="AU9" s="168">
        <v>106.16313577</v>
      </c>
      <c r="AV9" s="168">
        <v>106.30650519</v>
      </c>
      <c r="AW9" s="168">
        <v>106.74338066999999</v>
      </c>
      <c r="AX9" s="168">
        <v>104.1229419</v>
      </c>
      <c r="AY9" s="168">
        <v>106.54324631999999</v>
      </c>
      <c r="AZ9" s="168">
        <v>106.93335582</v>
      </c>
      <c r="BA9" s="168">
        <v>108.1616379</v>
      </c>
      <c r="BB9" s="168">
        <v>109.4323</v>
      </c>
      <c r="BC9" s="168">
        <v>109.21120000000001</v>
      </c>
      <c r="BD9" s="258">
        <v>108.9265</v>
      </c>
      <c r="BE9" s="258">
        <v>109.0472</v>
      </c>
      <c r="BF9" s="258">
        <v>108.9675</v>
      </c>
      <c r="BG9" s="258">
        <v>108.97969999999999</v>
      </c>
      <c r="BH9" s="258">
        <v>108.3506</v>
      </c>
      <c r="BI9" s="258">
        <v>106.9311</v>
      </c>
      <c r="BJ9" s="258">
        <v>106.62309999999999</v>
      </c>
      <c r="BK9" s="258">
        <v>108.3749</v>
      </c>
      <c r="BL9" s="258">
        <v>108.19589999999999</v>
      </c>
      <c r="BM9" s="258">
        <v>108.04900000000001</v>
      </c>
      <c r="BN9" s="258">
        <v>108.1546</v>
      </c>
      <c r="BO9" s="258">
        <v>108.34010000000001</v>
      </c>
      <c r="BP9" s="258">
        <v>108.5431</v>
      </c>
      <c r="BQ9" s="258">
        <v>108.6768</v>
      </c>
      <c r="BR9" s="258">
        <v>108.8232</v>
      </c>
      <c r="BS9" s="258">
        <v>109.0458</v>
      </c>
      <c r="BT9" s="258">
        <v>109.2315</v>
      </c>
      <c r="BU9" s="258">
        <v>109.39109999999999</v>
      </c>
      <c r="BV9" s="258">
        <v>109.5017</v>
      </c>
    </row>
    <row r="10" spans="1:74" ht="11.1" customHeight="1" x14ac:dyDescent="0.2">
      <c r="A10" s="61" t="s">
        <v>511</v>
      </c>
      <c r="B10" s="147" t="s">
        <v>407</v>
      </c>
      <c r="C10" s="168">
        <v>89.253806452000006</v>
      </c>
      <c r="D10" s="168">
        <v>89.861857142999995</v>
      </c>
      <c r="E10" s="168">
        <v>90.273258064999993</v>
      </c>
      <c r="F10" s="168">
        <v>90.7102</v>
      </c>
      <c r="G10" s="168">
        <v>91.402483871000001</v>
      </c>
      <c r="H10" s="168">
        <v>91.654566666999997</v>
      </c>
      <c r="I10" s="168">
        <v>92.160129032</v>
      </c>
      <c r="J10" s="168">
        <v>94.400935484000001</v>
      </c>
      <c r="K10" s="168">
        <v>94.762033333000005</v>
      </c>
      <c r="L10" s="168">
        <v>95.594032257999999</v>
      </c>
      <c r="M10" s="168">
        <v>97.1614</v>
      </c>
      <c r="N10" s="168">
        <v>97.052064516000002</v>
      </c>
      <c r="O10" s="168">
        <v>95.325709677000006</v>
      </c>
      <c r="P10" s="168">
        <v>95.214551724000003</v>
      </c>
      <c r="Q10" s="168">
        <v>95.387161289999995</v>
      </c>
      <c r="R10" s="168">
        <v>92.880333332999996</v>
      </c>
      <c r="S10" s="168">
        <v>87.353290322999996</v>
      </c>
      <c r="T10" s="168">
        <v>88.598699999999994</v>
      </c>
      <c r="U10" s="168">
        <v>90.167387097000002</v>
      </c>
      <c r="V10" s="168">
        <v>89.876387097000006</v>
      </c>
      <c r="W10" s="168">
        <v>89.973100000000002</v>
      </c>
      <c r="X10" s="168">
        <v>89.286870968000002</v>
      </c>
      <c r="Y10" s="168">
        <v>92.038033333000001</v>
      </c>
      <c r="Z10" s="168">
        <v>92.177935484000002</v>
      </c>
      <c r="AA10" s="168">
        <v>93.018612903000005</v>
      </c>
      <c r="AB10" s="168">
        <v>86.148928570999999</v>
      </c>
      <c r="AC10" s="168">
        <v>93.781774193999993</v>
      </c>
      <c r="AD10" s="168">
        <v>94.588233333000005</v>
      </c>
      <c r="AE10" s="168">
        <v>94.505193547999994</v>
      </c>
      <c r="AF10" s="168">
        <v>94.200666666999993</v>
      </c>
      <c r="AG10" s="168">
        <v>94.924935484000002</v>
      </c>
      <c r="AH10" s="168">
        <v>95.343806451999995</v>
      </c>
      <c r="AI10" s="168">
        <v>95.142666667</v>
      </c>
      <c r="AJ10" s="168">
        <v>96.804870968000003</v>
      </c>
      <c r="AK10" s="168">
        <v>97.706199999999995</v>
      </c>
      <c r="AL10" s="168">
        <v>97.959161289999997</v>
      </c>
      <c r="AM10" s="168">
        <v>95.262709677000004</v>
      </c>
      <c r="AN10" s="168">
        <v>94.537142857000006</v>
      </c>
      <c r="AO10" s="168">
        <v>95.428580644999997</v>
      </c>
      <c r="AP10" s="168">
        <v>96.500766666999994</v>
      </c>
      <c r="AQ10" s="168">
        <v>97.748419354999996</v>
      </c>
      <c r="AR10" s="168">
        <v>98.525266666999997</v>
      </c>
      <c r="AS10" s="168">
        <v>98.540516128999997</v>
      </c>
      <c r="AT10" s="168">
        <v>99.332709676999997</v>
      </c>
      <c r="AU10" s="168">
        <v>100.53863333</v>
      </c>
      <c r="AV10" s="168">
        <v>100.60983871000001</v>
      </c>
      <c r="AW10" s="168">
        <v>100.9508</v>
      </c>
      <c r="AX10" s="168">
        <v>99.323096774000007</v>
      </c>
      <c r="AY10" s="168">
        <v>101.79370968000001</v>
      </c>
      <c r="AZ10" s="168">
        <v>101.93610714</v>
      </c>
      <c r="BA10" s="168">
        <v>102.27558064999999</v>
      </c>
      <c r="BB10" s="168">
        <v>104.05670000000001</v>
      </c>
      <c r="BC10" s="168">
        <v>103.64579999999999</v>
      </c>
      <c r="BD10" s="258">
        <v>103.3678</v>
      </c>
      <c r="BE10" s="258">
        <v>103.5117</v>
      </c>
      <c r="BF10" s="258">
        <v>103.3058</v>
      </c>
      <c r="BG10" s="258">
        <v>103.27290000000001</v>
      </c>
      <c r="BH10" s="258">
        <v>102.7739</v>
      </c>
      <c r="BI10" s="258">
        <v>101.5985</v>
      </c>
      <c r="BJ10" s="258">
        <v>101.33799999999999</v>
      </c>
      <c r="BK10" s="258">
        <v>102.9375</v>
      </c>
      <c r="BL10" s="258">
        <v>102.74939999999999</v>
      </c>
      <c r="BM10" s="258">
        <v>102.5838</v>
      </c>
      <c r="BN10" s="258">
        <v>102.64239999999999</v>
      </c>
      <c r="BO10" s="258">
        <v>102.7569</v>
      </c>
      <c r="BP10" s="258">
        <v>102.86660000000001</v>
      </c>
      <c r="BQ10" s="258">
        <v>102.9246</v>
      </c>
      <c r="BR10" s="258">
        <v>102.9785</v>
      </c>
      <c r="BS10" s="258">
        <v>103.1626</v>
      </c>
      <c r="BT10" s="258">
        <v>103.3954</v>
      </c>
      <c r="BU10" s="258">
        <v>103.6681</v>
      </c>
      <c r="BV10" s="258">
        <v>103.8361</v>
      </c>
    </row>
    <row r="11" spans="1:74" ht="11.1" customHeight="1" x14ac:dyDescent="0.2">
      <c r="A11" s="471" t="s">
        <v>517</v>
      </c>
      <c r="B11" s="472" t="s">
        <v>937</v>
      </c>
      <c r="C11" s="168">
        <v>0.46714570968000002</v>
      </c>
      <c r="D11" s="168">
        <v>0.26982503570999999</v>
      </c>
      <c r="E11" s="168">
        <v>0.11287922581</v>
      </c>
      <c r="F11" s="168">
        <v>9.4732999999999998E-2</v>
      </c>
      <c r="G11" s="168">
        <v>2.7464516128999998E-4</v>
      </c>
      <c r="H11" s="168">
        <v>1.5856666667000001E-4</v>
      </c>
      <c r="I11" s="168">
        <v>9.1343193547999996E-2</v>
      </c>
      <c r="J11" s="168">
        <v>9.3083645160999998E-2</v>
      </c>
      <c r="K11" s="168">
        <v>0</v>
      </c>
      <c r="L11" s="168">
        <v>0.17846632258</v>
      </c>
      <c r="M11" s="168">
        <v>9.2699533333000003E-2</v>
      </c>
      <c r="N11" s="168">
        <v>0.33810451612999998</v>
      </c>
      <c r="O11" s="168">
        <v>0.42639487097000001</v>
      </c>
      <c r="P11" s="168">
        <v>0.19618727586000001</v>
      </c>
      <c r="Q11" s="168">
        <v>9.2252419355000004E-2</v>
      </c>
      <c r="R11" s="168">
        <v>0.10714873333</v>
      </c>
      <c r="S11" s="168">
        <v>9.0681387096999994E-2</v>
      </c>
      <c r="T11" s="168">
        <v>0.1623695</v>
      </c>
      <c r="U11" s="168">
        <v>0.13169354839</v>
      </c>
      <c r="V11" s="168">
        <v>9.2999870967999998E-2</v>
      </c>
      <c r="W11" s="168">
        <v>4.1354166667000002E-2</v>
      </c>
      <c r="X11" s="168">
        <v>2.6222580644999998E-4</v>
      </c>
      <c r="Y11" s="168">
        <v>9.4856700000000002E-2</v>
      </c>
      <c r="Z11" s="168">
        <v>0.17707838710000001</v>
      </c>
      <c r="AA11" s="168">
        <v>0.20575835483999999</v>
      </c>
      <c r="AB11" s="168">
        <v>0.20337485714</v>
      </c>
      <c r="AC11" s="168">
        <v>4.5444322581E-2</v>
      </c>
      <c r="AD11" s="168">
        <v>2.7103333333E-4</v>
      </c>
      <c r="AE11" s="168">
        <v>5.4031225805999998E-2</v>
      </c>
      <c r="AF11" s="168">
        <v>3.7186666667000001E-4</v>
      </c>
      <c r="AG11" s="168">
        <v>5.5981774194000002E-2</v>
      </c>
      <c r="AH11" s="168">
        <v>6.9454838709999997E-4</v>
      </c>
      <c r="AI11" s="168">
        <v>4.1527399999999999E-2</v>
      </c>
      <c r="AJ11" s="168">
        <v>7.7432258065000001E-4</v>
      </c>
      <c r="AK11" s="168">
        <v>5.8121266667000002E-2</v>
      </c>
      <c r="AL11" s="168">
        <v>5.2932741934999999E-2</v>
      </c>
      <c r="AM11" s="168">
        <v>0.20826609676999999</v>
      </c>
      <c r="AN11" s="168">
        <v>0.16081885713999999</v>
      </c>
      <c r="AO11" s="168">
        <v>8.5459612902999998E-2</v>
      </c>
      <c r="AP11" s="168">
        <v>5.0344999999999999E-3</v>
      </c>
      <c r="AQ11" s="168">
        <v>2.0806870968000001E-2</v>
      </c>
      <c r="AR11" s="168">
        <v>5.9327333333000004E-3</v>
      </c>
      <c r="AS11" s="168">
        <v>9.3112E-2</v>
      </c>
      <c r="AT11" s="168">
        <v>9.8441838709999993E-2</v>
      </c>
      <c r="AU11" s="168">
        <v>5.3478333333000002E-3</v>
      </c>
      <c r="AV11" s="168">
        <v>6.7019032257999997E-3</v>
      </c>
      <c r="AW11" s="168">
        <v>4.6510900000000001E-2</v>
      </c>
      <c r="AX11" s="168">
        <v>9.6239838709999997E-2</v>
      </c>
      <c r="AY11" s="168">
        <v>8.5911354839000004E-2</v>
      </c>
      <c r="AZ11" s="168">
        <v>0.14487800000000001</v>
      </c>
      <c r="BA11" s="168">
        <v>4.3813935483999998E-2</v>
      </c>
      <c r="BB11" s="168">
        <v>4.0350593626999998E-2</v>
      </c>
      <c r="BC11" s="168">
        <v>3.0833917890999998E-2</v>
      </c>
      <c r="BD11" s="258">
        <v>4.2588160505E-2</v>
      </c>
      <c r="BE11" s="258">
        <v>4.7606052490000002E-2</v>
      </c>
      <c r="BF11" s="258">
        <v>5.2531340426000002E-2</v>
      </c>
      <c r="BG11" s="258">
        <v>1.9159926415999999E-2</v>
      </c>
      <c r="BH11" s="258">
        <v>3.9129490353E-2</v>
      </c>
      <c r="BI11" s="258">
        <v>4.7738698460999998E-2</v>
      </c>
      <c r="BJ11" s="258">
        <v>0.10344488939</v>
      </c>
      <c r="BK11" s="258">
        <v>0.14804888301999999</v>
      </c>
      <c r="BL11" s="258">
        <v>8.7282685254E-2</v>
      </c>
      <c r="BM11" s="258">
        <v>5.1339731030000002E-2</v>
      </c>
      <c r="BN11" s="258">
        <v>4.0350593626999998E-2</v>
      </c>
      <c r="BO11" s="258">
        <v>3.0833917890999998E-2</v>
      </c>
      <c r="BP11" s="258">
        <v>4.2588160505E-2</v>
      </c>
      <c r="BQ11" s="258">
        <v>4.7606052490000002E-2</v>
      </c>
      <c r="BR11" s="258">
        <v>5.2531340426000002E-2</v>
      </c>
      <c r="BS11" s="258">
        <v>1.9159926415999999E-2</v>
      </c>
      <c r="BT11" s="258">
        <v>3.9129490353E-2</v>
      </c>
      <c r="BU11" s="258">
        <v>4.7738698460999998E-2</v>
      </c>
      <c r="BV11" s="258">
        <v>0.10344488939</v>
      </c>
    </row>
    <row r="12" spans="1:74" ht="11.1" customHeight="1" x14ac:dyDescent="0.2">
      <c r="A12" s="471" t="s">
        <v>938</v>
      </c>
      <c r="B12" s="472" t="s">
        <v>939</v>
      </c>
      <c r="C12" s="168">
        <v>4.0954016128999999</v>
      </c>
      <c r="D12" s="168">
        <v>3.6737679643000001</v>
      </c>
      <c r="E12" s="168">
        <v>4.2198127097000002</v>
      </c>
      <c r="F12" s="168">
        <v>4.2367369666999997</v>
      </c>
      <c r="G12" s="168">
        <v>4.6745969677000003</v>
      </c>
      <c r="H12" s="168">
        <v>4.7318772999999998</v>
      </c>
      <c r="I12" s="168">
        <v>5.0601590644999996</v>
      </c>
      <c r="J12" s="168">
        <v>4.4702473225999997</v>
      </c>
      <c r="K12" s="168">
        <v>5.3424678999999999</v>
      </c>
      <c r="L12" s="168">
        <v>5.7408443548000001</v>
      </c>
      <c r="M12" s="168">
        <v>6.3536655667000002</v>
      </c>
      <c r="N12" s="168">
        <v>7.1176167742000001</v>
      </c>
      <c r="O12" s="168">
        <v>8.0743546774000006</v>
      </c>
      <c r="P12" s="168">
        <v>7.7857302413999996</v>
      </c>
      <c r="Q12" s="168">
        <v>7.8796419676999996</v>
      </c>
      <c r="R12" s="168">
        <v>7.0155182332999999</v>
      </c>
      <c r="S12" s="168">
        <v>5.8851030323</v>
      </c>
      <c r="T12" s="168">
        <v>3.6333886667000002</v>
      </c>
      <c r="U12" s="168">
        <v>3.1032271613</v>
      </c>
      <c r="V12" s="168">
        <v>3.6277946773999998</v>
      </c>
      <c r="W12" s="168">
        <v>5.0376011667</v>
      </c>
      <c r="X12" s="168">
        <v>7.1923437419000003</v>
      </c>
      <c r="Y12" s="168">
        <v>9.3560802333000002</v>
      </c>
      <c r="Z12" s="168">
        <v>9.8149261289999998</v>
      </c>
      <c r="AA12" s="168">
        <v>9.8450243547999996</v>
      </c>
      <c r="AB12" s="168">
        <v>7.4426269999999999</v>
      </c>
      <c r="AC12" s="168">
        <v>10.355585194</v>
      </c>
      <c r="AD12" s="168">
        <v>10.227275799999999</v>
      </c>
      <c r="AE12" s="168">
        <v>10.158760097</v>
      </c>
      <c r="AF12" s="168">
        <v>9.0456053999999995</v>
      </c>
      <c r="AG12" s="168">
        <v>9.6820432581000002</v>
      </c>
      <c r="AH12" s="168">
        <v>9.6213580967999999</v>
      </c>
      <c r="AI12" s="168">
        <v>9.4937819000000001</v>
      </c>
      <c r="AJ12" s="168">
        <v>9.6167383870999998</v>
      </c>
      <c r="AK12" s="168">
        <v>10.2132348</v>
      </c>
      <c r="AL12" s="168">
        <v>11.140731871</v>
      </c>
      <c r="AM12" s="168">
        <v>11.412610935</v>
      </c>
      <c r="AN12" s="168">
        <v>11.313065785999999</v>
      </c>
      <c r="AO12" s="168">
        <v>11.745664935000001</v>
      </c>
      <c r="AP12" s="168">
        <v>11.015428967</v>
      </c>
      <c r="AQ12" s="168">
        <v>11.33703029</v>
      </c>
      <c r="AR12" s="168">
        <v>10.021977232999999</v>
      </c>
      <c r="AS12" s="168">
        <v>9.6908051613000001</v>
      </c>
      <c r="AT12" s="168">
        <v>9.6843560644999993</v>
      </c>
      <c r="AU12" s="168">
        <v>9.8459686666999993</v>
      </c>
      <c r="AV12" s="168">
        <v>9.9942913871000005</v>
      </c>
      <c r="AW12" s="168">
        <v>10.086944799999999</v>
      </c>
      <c r="AX12" s="168">
        <v>10.966464452</v>
      </c>
      <c r="AY12" s="168">
        <v>10.875970161</v>
      </c>
      <c r="AZ12" s="168">
        <v>11.652665036</v>
      </c>
      <c r="BA12" s="168">
        <v>11.824260774000001</v>
      </c>
      <c r="BB12" s="168">
        <v>12.5609</v>
      </c>
      <c r="BC12" s="168">
        <v>11.848100000000001</v>
      </c>
      <c r="BD12" s="258">
        <v>12.5</v>
      </c>
      <c r="BE12" s="258">
        <v>12.5</v>
      </c>
      <c r="BF12" s="258">
        <v>12.5</v>
      </c>
      <c r="BG12" s="258">
        <v>11.5</v>
      </c>
      <c r="BH12" s="258">
        <v>12</v>
      </c>
      <c r="BI12" s="258">
        <v>12.2</v>
      </c>
      <c r="BJ12" s="258">
        <v>12.8</v>
      </c>
      <c r="BK12" s="258">
        <v>12.6</v>
      </c>
      <c r="BL12" s="258">
        <v>12.7</v>
      </c>
      <c r="BM12" s="258">
        <v>12.8</v>
      </c>
      <c r="BN12" s="258">
        <v>12.9</v>
      </c>
      <c r="BO12" s="258">
        <v>12.2</v>
      </c>
      <c r="BP12" s="258">
        <v>12.7</v>
      </c>
      <c r="BQ12" s="258">
        <v>12.5</v>
      </c>
      <c r="BR12" s="258">
        <v>12.7</v>
      </c>
      <c r="BS12" s="258">
        <v>11.7</v>
      </c>
      <c r="BT12" s="258">
        <v>12.8</v>
      </c>
      <c r="BU12" s="258">
        <v>13</v>
      </c>
      <c r="BV12" s="258">
        <v>14.1</v>
      </c>
    </row>
    <row r="13" spans="1:74" ht="11.1" customHeight="1" x14ac:dyDescent="0.2">
      <c r="A13" s="471" t="s">
        <v>516</v>
      </c>
      <c r="B13" s="472" t="s">
        <v>901</v>
      </c>
      <c r="C13" s="168">
        <v>8.9149390000000004</v>
      </c>
      <c r="D13" s="168">
        <v>8.0624952499999996</v>
      </c>
      <c r="E13" s="168">
        <v>8.0465353871000005</v>
      </c>
      <c r="F13" s="168">
        <v>6.7894942333000001</v>
      </c>
      <c r="G13" s="168">
        <v>6.6971920323000003</v>
      </c>
      <c r="H13" s="168">
        <v>6.7044210667000002</v>
      </c>
      <c r="I13" s="168">
        <v>7.3403264516000002</v>
      </c>
      <c r="J13" s="168">
        <v>7.0053995483999998</v>
      </c>
      <c r="K13" s="168">
        <v>6.9421445666999997</v>
      </c>
      <c r="L13" s="168">
        <v>6.6121645806</v>
      </c>
      <c r="M13" s="168">
        <v>7.3650832667000001</v>
      </c>
      <c r="N13" s="168">
        <v>7.9206046774000001</v>
      </c>
      <c r="O13" s="168">
        <v>8.0265798709999991</v>
      </c>
      <c r="P13" s="168">
        <v>8.0215104137999997</v>
      </c>
      <c r="Q13" s="168">
        <v>6.7850676128999998</v>
      </c>
      <c r="R13" s="168">
        <v>6.2270590666999999</v>
      </c>
      <c r="S13" s="168">
        <v>5.9251954838999996</v>
      </c>
      <c r="T13" s="168">
        <v>6.0856844667000001</v>
      </c>
      <c r="U13" s="168">
        <v>6.6553102903000001</v>
      </c>
      <c r="V13" s="168">
        <v>6.7240330000000004</v>
      </c>
      <c r="W13" s="168">
        <v>5.7655893000000003</v>
      </c>
      <c r="X13" s="168">
        <v>6.4281642580999998</v>
      </c>
      <c r="Y13" s="168">
        <v>6.9568074332999998</v>
      </c>
      <c r="Z13" s="168">
        <v>8.4228526773999999</v>
      </c>
      <c r="AA13" s="168">
        <v>8.9569485806000007</v>
      </c>
      <c r="AB13" s="168">
        <v>9.5057082143000002</v>
      </c>
      <c r="AC13" s="168">
        <v>7.6545735806000001</v>
      </c>
      <c r="AD13" s="168">
        <v>6.9447321666999997</v>
      </c>
      <c r="AE13" s="168">
        <v>6.5546419677000003</v>
      </c>
      <c r="AF13" s="168">
        <v>6.9278436333000002</v>
      </c>
      <c r="AG13" s="168">
        <v>7.2913991935000002</v>
      </c>
      <c r="AH13" s="168">
        <v>7.1267339031999999</v>
      </c>
      <c r="AI13" s="168">
        <v>7.2982389999999997</v>
      </c>
      <c r="AJ13" s="168">
        <v>7.3598816451999998</v>
      </c>
      <c r="AK13" s="168">
        <v>8.0212966666999996</v>
      </c>
      <c r="AL13" s="168">
        <v>8.0955897418999996</v>
      </c>
      <c r="AM13" s="168">
        <v>9.3470130000000005</v>
      </c>
      <c r="AN13" s="168">
        <v>9.0512807500000001</v>
      </c>
      <c r="AO13" s="168">
        <v>8.2843733871000005</v>
      </c>
      <c r="AP13" s="168">
        <v>8.1605300333000006</v>
      </c>
      <c r="AQ13" s="168">
        <v>7.4263955484000004</v>
      </c>
      <c r="AR13" s="168">
        <v>7.6225831667000001</v>
      </c>
      <c r="AS13" s="168">
        <v>8.2026819677000002</v>
      </c>
      <c r="AT13" s="168">
        <v>7.5099342903000004</v>
      </c>
      <c r="AU13" s="168">
        <v>7.7912675333000001</v>
      </c>
      <c r="AV13" s="168">
        <v>7.7181611290000003</v>
      </c>
      <c r="AW13" s="168">
        <v>8.1592198667000009</v>
      </c>
      <c r="AX13" s="168">
        <v>9.3524510967999994</v>
      </c>
      <c r="AY13" s="168">
        <v>8.7912028709999994</v>
      </c>
      <c r="AZ13" s="168">
        <v>8.5656576428999998</v>
      </c>
      <c r="BA13" s="168">
        <v>8.0038359032000006</v>
      </c>
      <c r="BB13" s="168">
        <v>7.0833719999999998</v>
      </c>
      <c r="BC13" s="168">
        <v>6.6954630000000002</v>
      </c>
      <c r="BD13" s="258">
        <v>6.9186259999999997</v>
      </c>
      <c r="BE13" s="258">
        <v>7.1978289999999996</v>
      </c>
      <c r="BF13" s="258">
        <v>7.068009</v>
      </c>
      <c r="BG13" s="258">
        <v>6.9107519999999996</v>
      </c>
      <c r="BH13" s="258">
        <v>6.9661479999999996</v>
      </c>
      <c r="BI13" s="258">
        <v>7.2657129999999999</v>
      </c>
      <c r="BJ13" s="258">
        <v>8.0956539999999997</v>
      </c>
      <c r="BK13" s="258">
        <v>8.6819980000000001</v>
      </c>
      <c r="BL13" s="258">
        <v>8.2536389999999997</v>
      </c>
      <c r="BM13" s="258">
        <v>7.5973860000000002</v>
      </c>
      <c r="BN13" s="258">
        <v>6.8665079999999996</v>
      </c>
      <c r="BO13" s="258">
        <v>6.697889</v>
      </c>
      <c r="BP13" s="258">
        <v>6.8598629999999998</v>
      </c>
      <c r="BQ13" s="258">
        <v>7.1644189999999996</v>
      </c>
      <c r="BR13" s="258">
        <v>7.0489750000000004</v>
      </c>
      <c r="BS13" s="258">
        <v>6.8996589999999998</v>
      </c>
      <c r="BT13" s="258">
        <v>6.9587620000000001</v>
      </c>
      <c r="BU13" s="258">
        <v>7.2594000000000003</v>
      </c>
      <c r="BV13" s="258">
        <v>8.0890719999999998</v>
      </c>
    </row>
    <row r="14" spans="1:74" ht="11.1" customHeight="1" x14ac:dyDescent="0.2">
      <c r="A14" s="471" t="s">
        <v>940</v>
      </c>
      <c r="B14" s="472" t="s">
        <v>902</v>
      </c>
      <c r="C14" s="168">
        <v>7.6719125805999999</v>
      </c>
      <c r="D14" s="168">
        <v>8.1103156071000004</v>
      </c>
      <c r="E14" s="168">
        <v>7.8298361613000003</v>
      </c>
      <c r="F14" s="168">
        <v>7.0370176000000004</v>
      </c>
      <c r="G14" s="168">
        <v>7.2146951612999999</v>
      </c>
      <c r="H14" s="168">
        <v>7.2756394333000003</v>
      </c>
      <c r="I14" s="168">
        <v>7.6301779031999999</v>
      </c>
      <c r="J14" s="168">
        <v>7.9485697742000001</v>
      </c>
      <c r="K14" s="168">
        <v>7.8079151667</v>
      </c>
      <c r="L14" s="168">
        <v>7.9938200968000004</v>
      </c>
      <c r="M14" s="168">
        <v>8.3778019333000007</v>
      </c>
      <c r="N14" s="168">
        <v>8.4229347741999998</v>
      </c>
      <c r="O14" s="168">
        <v>8.3915735484000002</v>
      </c>
      <c r="P14" s="168">
        <v>7.8778925172000003</v>
      </c>
      <c r="Q14" s="168">
        <v>8.1667052902999995</v>
      </c>
      <c r="R14" s="168">
        <v>7.0100360000000004</v>
      </c>
      <c r="S14" s="168">
        <v>6.8720506128999999</v>
      </c>
      <c r="T14" s="168">
        <v>7.6494903000000001</v>
      </c>
      <c r="U14" s="168">
        <v>8.1602113226000004</v>
      </c>
      <c r="V14" s="168">
        <v>7.9925194193999998</v>
      </c>
      <c r="W14" s="168">
        <v>8.1432062333000008</v>
      </c>
      <c r="X14" s="168">
        <v>8.3438034515999995</v>
      </c>
      <c r="Y14" s="168">
        <v>8.2509293333000002</v>
      </c>
      <c r="Z14" s="168">
        <v>8.0294680323000005</v>
      </c>
      <c r="AA14" s="168">
        <v>8.3328895160999998</v>
      </c>
      <c r="AB14" s="168">
        <v>7.7003808213999996</v>
      </c>
      <c r="AC14" s="168">
        <v>8.8512142902999997</v>
      </c>
      <c r="AD14" s="168">
        <v>8.5838079332999992</v>
      </c>
      <c r="AE14" s="168">
        <v>8.4882218065000004</v>
      </c>
      <c r="AF14" s="168">
        <v>8.9265471999999999</v>
      </c>
      <c r="AG14" s="168">
        <v>8.5775157418999992</v>
      </c>
      <c r="AH14" s="168">
        <v>8.5583995484000006</v>
      </c>
      <c r="AI14" s="168">
        <v>8.3589710667000006</v>
      </c>
      <c r="AJ14" s="168">
        <v>7.9656754194000001</v>
      </c>
      <c r="AK14" s="168">
        <v>8.3528429667000008</v>
      </c>
      <c r="AL14" s="168">
        <v>8.8878600968000008</v>
      </c>
      <c r="AM14" s="168">
        <v>8.2917610968000002</v>
      </c>
      <c r="AN14" s="168">
        <v>8.2022080000000006</v>
      </c>
      <c r="AO14" s="168">
        <v>8.8696254194000002</v>
      </c>
      <c r="AP14" s="168">
        <v>8.5638511333</v>
      </c>
      <c r="AQ14" s="168">
        <v>8.5541735161000005</v>
      </c>
      <c r="AR14" s="168">
        <v>8.3934960332999999</v>
      </c>
      <c r="AS14" s="168">
        <v>8.3210375161000005</v>
      </c>
      <c r="AT14" s="168">
        <v>8.2691582580999992</v>
      </c>
      <c r="AU14" s="168">
        <v>7.7028572000000004</v>
      </c>
      <c r="AV14" s="168">
        <v>7.8872658387000003</v>
      </c>
      <c r="AW14" s="168">
        <v>8.3721796000000008</v>
      </c>
      <c r="AX14" s="168">
        <v>8.3017834516000004</v>
      </c>
      <c r="AY14" s="168">
        <v>8.5962439355000004</v>
      </c>
      <c r="AZ14" s="168">
        <v>8.8159966071000007</v>
      </c>
      <c r="BA14" s="168">
        <v>9.0897403226000009</v>
      </c>
      <c r="BB14" s="168">
        <v>8.4821910000000003</v>
      </c>
      <c r="BC14" s="168">
        <v>8.2816170000000007</v>
      </c>
      <c r="BD14" s="258">
        <v>8.499136</v>
      </c>
      <c r="BE14" s="258">
        <v>8.619237</v>
      </c>
      <c r="BF14" s="258">
        <v>8.7732320000000001</v>
      </c>
      <c r="BG14" s="258">
        <v>8.9541240000000002</v>
      </c>
      <c r="BH14" s="258">
        <v>9.0301270000000002</v>
      </c>
      <c r="BI14" s="258">
        <v>9.3319749999999999</v>
      </c>
      <c r="BJ14" s="258">
        <v>9.2371149999999993</v>
      </c>
      <c r="BK14" s="258">
        <v>9.3638220000000008</v>
      </c>
      <c r="BL14" s="258">
        <v>9.4157109999999999</v>
      </c>
      <c r="BM14" s="258">
        <v>9.6784839999999992</v>
      </c>
      <c r="BN14" s="258">
        <v>8.9793559999999992</v>
      </c>
      <c r="BO14" s="258">
        <v>8.7316629999999993</v>
      </c>
      <c r="BP14" s="258">
        <v>8.9375309999999999</v>
      </c>
      <c r="BQ14" s="258">
        <v>9.049925</v>
      </c>
      <c r="BR14" s="258">
        <v>9.2032509999999998</v>
      </c>
      <c r="BS14" s="258">
        <v>9.3880689999999998</v>
      </c>
      <c r="BT14" s="258">
        <v>9.4647299999999994</v>
      </c>
      <c r="BU14" s="258">
        <v>9.7797409999999996</v>
      </c>
      <c r="BV14" s="258">
        <v>9.6789439999999995</v>
      </c>
    </row>
    <row r="15" spans="1:74" ht="11.1" customHeight="1" x14ac:dyDescent="0.2">
      <c r="A15" s="61" t="s">
        <v>518</v>
      </c>
      <c r="B15" s="147" t="s">
        <v>408</v>
      </c>
      <c r="C15" s="168">
        <v>0.15996774193999999</v>
      </c>
      <c r="D15" s="168">
        <v>0.16107142857000001</v>
      </c>
      <c r="E15" s="168">
        <v>0.16180645161000001</v>
      </c>
      <c r="F15" s="168">
        <v>0.16259999999999999</v>
      </c>
      <c r="G15" s="168">
        <v>0.16383870968</v>
      </c>
      <c r="H15" s="168">
        <v>0.16426666667000001</v>
      </c>
      <c r="I15" s="168">
        <v>0.16519354839</v>
      </c>
      <c r="J15" s="168">
        <v>0.16919354839</v>
      </c>
      <c r="K15" s="168">
        <v>0.16986666667</v>
      </c>
      <c r="L15" s="168">
        <v>0.17135483871000001</v>
      </c>
      <c r="M15" s="168">
        <v>0.17416666667</v>
      </c>
      <c r="N15" s="168">
        <v>0.17396774194</v>
      </c>
      <c r="O15" s="168">
        <v>0.17970967741999999</v>
      </c>
      <c r="P15" s="168">
        <v>0.17948275861999999</v>
      </c>
      <c r="Q15" s="168">
        <v>0.17983870967999999</v>
      </c>
      <c r="R15" s="168">
        <v>0.17510000000000001</v>
      </c>
      <c r="S15" s="168">
        <v>0.16467741934999999</v>
      </c>
      <c r="T15" s="168">
        <v>0.16703333333000001</v>
      </c>
      <c r="U15" s="168">
        <v>0.16996774194</v>
      </c>
      <c r="V15" s="168">
        <v>0.16941935484000001</v>
      </c>
      <c r="W15" s="168">
        <v>0.1696</v>
      </c>
      <c r="X15" s="168">
        <v>0.16832258065</v>
      </c>
      <c r="Y15" s="168">
        <v>0.17349999999999999</v>
      </c>
      <c r="Z15" s="168">
        <v>0.17377419355000001</v>
      </c>
      <c r="AA15" s="168">
        <v>0.17796774194000001</v>
      </c>
      <c r="AB15" s="168">
        <v>0.16482142857000001</v>
      </c>
      <c r="AC15" s="168">
        <v>0.17941935483999999</v>
      </c>
      <c r="AD15" s="168">
        <v>0.18096666667</v>
      </c>
      <c r="AE15" s="168">
        <v>0.18080645161</v>
      </c>
      <c r="AF15" s="168">
        <v>0.18023333333</v>
      </c>
      <c r="AG15" s="168">
        <v>0.18161290323000001</v>
      </c>
      <c r="AH15" s="168">
        <v>0.18241935483999999</v>
      </c>
      <c r="AI15" s="168">
        <v>0.18203333332999999</v>
      </c>
      <c r="AJ15" s="168">
        <v>0.18519354838999999</v>
      </c>
      <c r="AK15" s="168">
        <v>0.18693333333000001</v>
      </c>
      <c r="AL15" s="168">
        <v>0.18741935484</v>
      </c>
      <c r="AM15" s="168">
        <v>0.21054838710000001</v>
      </c>
      <c r="AN15" s="168">
        <v>0.20678571429000001</v>
      </c>
      <c r="AO15" s="168">
        <v>0.20732258065</v>
      </c>
      <c r="AP15" s="168">
        <v>0.19120000000000001</v>
      </c>
      <c r="AQ15" s="168">
        <v>0.18087096774</v>
      </c>
      <c r="AR15" s="168">
        <v>0.13439999999999999</v>
      </c>
      <c r="AS15" s="168">
        <v>0.18983870968</v>
      </c>
      <c r="AT15" s="168">
        <v>0.19216129032000001</v>
      </c>
      <c r="AU15" s="168">
        <v>0.14803333332999999</v>
      </c>
      <c r="AV15" s="168">
        <v>0.17441935484000001</v>
      </c>
      <c r="AW15" s="168">
        <v>0.13553333333000001</v>
      </c>
      <c r="AX15" s="168">
        <v>0.17732258065000001</v>
      </c>
      <c r="AY15" s="168">
        <v>0.20483870968000001</v>
      </c>
      <c r="AZ15" s="168">
        <v>0.18928571428999999</v>
      </c>
      <c r="BA15" s="168">
        <v>0.18641935484</v>
      </c>
      <c r="BB15" s="168">
        <v>0.18281610000000001</v>
      </c>
      <c r="BC15" s="168">
        <v>0.18209429999999999</v>
      </c>
      <c r="BD15" s="258">
        <v>0.18160589999999999</v>
      </c>
      <c r="BE15" s="258">
        <v>0.18185860000000001</v>
      </c>
      <c r="BF15" s="258">
        <v>0.18149689999999999</v>
      </c>
      <c r="BG15" s="258">
        <v>0.18143919999999999</v>
      </c>
      <c r="BH15" s="258">
        <v>0.18056249999999999</v>
      </c>
      <c r="BI15" s="258">
        <v>0.1784975</v>
      </c>
      <c r="BJ15" s="258">
        <v>0.1780397</v>
      </c>
      <c r="BK15" s="258">
        <v>0.1808498</v>
      </c>
      <c r="BL15" s="258">
        <v>0.18051929999999999</v>
      </c>
      <c r="BM15" s="258">
        <v>0.18022850000000001</v>
      </c>
      <c r="BN15" s="258">
        <v>0.1803314</v>
      </c>
      <c r="BO15" s="258">
        <v>0.18053250000000001</v>
      </c>
      <c r="BP15" s="258">
        <v>0.18072540000000001</v>
      </c>
      <c r="BQ15" s="258">
        <v>0.18082719999999999</v>
      </c>
      <c r="BR15" s="258">
        <v>0.18092179999999999</v>
      </c>
      <c r="BS15" s="258">
        <v>0.1812453</v>
      </c>
      <c r="BT15" s="258">
        <v>0.18165439999999999</v>
      </c>
      <c r="BU15" s="258">
        <v>0.1821335</v>
      </c>
      <c r="BV15" s="258">
        <v>0.1824286</v>
      </c>
    </row>
    <row r="16" spans="1:74" ht="11.1" customHeight="1" x14ac:dyDescent="0.2">
      <c r="A16" s="61" t="s">
        <v>15</v>
      </c>
      <c r="B16" s="147" t="s">
        <v>409</v>
      </c>
      <c r="C16" s="168">
        <v>23.297935484</v>
      </c>
      <c r="D16" s="168">
        <v>20.697964286000001</v>
      </c>
      <c r="E16" s="168">
        <v>8.1488709677000006</v>
      </c>
      <c r="F16" s="168">
        <v>-12.978899999999999</v>
      </c>
      <c r="G16" s="168">
        <v>-15.492580645</v>
      </c>
      <c r="H16" s="168">
        <v>-14.637433333000001</v>
      </c>
      <c r="I16" s="168">
        <v>-8.3981290323</v>
      </c>
      <c r="J16" s="168">
        <v>-9.4341935483999997</v>
      </c>
      <c r="K16" s="168">
        <v>-14.236499999999999</v>
      </c>
      <c r="L16" s="168">
        <v>-11.377129031999999</v>
      </c>
      <c r="M16" s="168">
        <v>5.1874666666999998</v>
      </c>
      <c r="N16" s="168">
        <v>13.80316129</v>
      </c>
      <c r="O16" s="168">
        <v>18.729580644999999</v>
      </c>
      <c r="P16" s="168">
        <v>18.794551724000002</v>
      </c>
      <c r="Q16" s="168">
        <v>1.7239032258</v>
      </c>
      <c r="R16" s="168">
        <v>-10.376533332999999</v>
      </c>
      <c r="S16" s="168">
        <v>-14.649064515999999</v>
      </c>
      <c r="T16" s="168">
        <v>-12.104533332999999</v>
      </c>
      <c r="U16" s="168">
        <v>-5.3168387096999998</v>
      </c>
      <c r="V16" s="168">
        <v>-7.4902580644999999</v>
      </c>
      <c r="W16" s="168">
        <v>-10.956233333</v>
      </c>
      <c r="X16" s="168">
        <v>-3.0878387097000002</v>
      </c>
      <c r="Y16" s="168">
        <v>-0.21206666666999999</v>
      </c>
      <c r="Z16" s="168">
        <v>19.273580644999999</v>
      </c>
      <c r="AA16" s="168">
        <v>22.777000000000001</v>
      </c>
      <c r="AB16" s="168">
        <v>27.908571428999998</v>
      </c>
      <c r="AC16" s="168">
        <v>1.9041612903</v>
      </c>
      <c r="AD16" s="168">
        <v>-5.5190000000000001</v>
      </c>
      <c r="AE16" s="168">
        <v>-13.445322580999999</v>
      </c>
      <c r="AF16" s="168">
        <v>-8.2601666667</v>
      </c>
      <c r="AG16" s="168">
        <v>-5.4723225806000002</v>
      </c>
      <c r="AH16" s="168">
        <v>-5.2712903225999996</v>
      </c>
      <c r="AI16" s="168">
        <v>-13.020799999999999</v>
      </c>
      <c r="AJ16" s="168">
        <v>-11.628032257999999</v>
      </c>
      <c r="AK16" s="168">
        <v>4.3910333333000002</v>
      </c>
      <c r="AL16" s="168">
        <v>10.439419355</v>
      </c>
      <c r="AM16" s="168">
        <v>32.082548387000003</v>
      </c>
      <c r="AN16" s="168">
        <v>23.456821429000001</v>
      </c>
      <c r="AO16" s="168">
        <v>5.1948709677</v>
      </c>
      <c r="AP16" s="168">
        <v>-7.2018333332999998</v>
      </c>
      <c r="AQ16" s="168">
        <v>-12.645258065</v>
      </c>
      <c r="AR16" s="168">
        <v>-10.813766666999999</v>
      </c>
      <c r="AS16" s="168">
        <v>-5.8574193548000002</v>
      </c>
      <c r="AT16" s="168">
        <v>-6.6347096774000001</v>
      </c>
      <c r="AU16" s="168">
        <v>-14.509866667000001</v>
      </c>
      <c r="AV16" s="168">
        <v>-13.612322581000001</v>
      </c>
      <c r="AW16" s="168">
        <v>2.2955999999999999</v>
      </c>
      <c r="AX16" s="168">
        <v>18.376387096999999</v>
      </c>
      <c r="AY16" s="168">
        <v>14.649387097</v>
      </c>
      <c r="AZ16" s="168">
        <v>14.227678571</v>
      </c>
      <c r="BA16" s="168">
        <v>7.1934193547999996</v>
      </c>
      <c r="BB16" s="168">
        <v>-8.7333761904999996</v>
      </c>
      <c r="BC16" s="168">
        <v>-14.068663594</v>
      </c>
      <c r="BD16" s="258">
        <v>-11.0337</v>
      </c>
      <c r="BE16" s="258">
        <v>-4.616625</v>
      </c>
      <c r="BF16" s="258">
        <v>-4.3206790000000002</v>
      </c>
      <c r="BG16" s="258">
        <v>-11.43465</v>
      </c>
      <c r="BH16" s="258">
        <v>-10.610429999999999</v>
      </c>
      <c r="BI16" s="258">
        <v>2.9784269999999999</v>
      </c>
      <c r="BJ16" s="258">
        <v>19.269600000000001</v>
      </c>
      <c r="BK16" s="258">
        <v>22.885249999999999</v>
      </c>
      <c r="BL16" s="258">
        <v>16.120799999999999</v>
      </c>
      <c r="BM16" s="258">
        <v>3.3407450000000001</v>
      </c>
      <c r="BN16" s="258">
        <v>-10.264609999999999</v>
      </c>
      <c r="BO16" s="258">
        <v>-14.929130000000001</v>
      </c>
      <c r="BP16" s="258">
        <v>-11.458640000000001</v>
      </c>
      <c r="BQ16" s="258">
        <v>-6.1508700000000003</v>
      </c>
      <c r="BR16" s="258">
        <v>-5.3232819999999998</v>
      </c>
      <c r="BS16" s="258">
        <v>-11.94964</v>
      </c>
      <c r="BT16" s="258">
        <v>-10.54393</v>
      </c>
      <c r="BU16" s="258">
        <v>1.976575</v>
      </c>
      <c r="BV16" s="258">
        <v>18.269839999999999</v>
      </c>
    </row>
    <row r="17" spans="1:74" ht="11.1" customHeight="1" x14ac:dyDescent="0.2">
      <c r="A17" s="56" t="s">
        <v>750</v>
      </c>
      <c r="B17" s="147" t="s">
        <v>411</v>
      </c>
      <c r="C17" s="168">
        <v>110.32782732</v>
      </c>
      <c r="D17" s="168">
        <v>107.27053029</v>
      </c>
      <c r="E17" s="168">
        <v>94.695213644999995</v>
      </c>
      <c r="F17" s="168">
        <v>73.505437866999998</v>
      </c>
      <c r="G17" s="168">
        <v>70.882854871000006</v>
      </c>
      <c r="H17" s="168">
        <v>71.879314233000002</v>
      </c>
      <c r="I17" s="168">
        <v>78.669351031999994</v>
      </c>
      <c r="J17" s="168">
        <v>79.816358257999994</v>
      </c>
      <c r="K17" s="168">
        <v>74.487899767000002</v>
      </c>
      <c r="L17" s="168">
        <v>77.445113000000006</v>
      </c>
      <c r="M17" s="168">
        <v>95.250382633000001</v>
      </c>
      <c r="N17" s="168">
        <v>103.74841948</v>
      </c>
      <c r="O17" s="168">
        <v>106.22327525999999</v>
      </c>
      <c r="P17" s="168">
        <v>106.74318297000001</v>
      </c>
      <c r="Q17" s="168">
        <v>88.122979064999996</v>
      </c>
      <c r="R17" s="168">
        <v>74.988324667000001</v>
      </c>
      <c r="S17" s="168">
        <v>66.128452386999996</v>
      </c>
      <c r="T17" s="168">
        <v>71.627573432999995</v>
      </c>
      <c r="U17" s="168">
        <v>80.544779516000006</v>
      </c>
      <c r="V17" s="168">
        <v>77.753037065000001</v>
      </c>
      <c r="W17" s="168">
        <v>71.813170999999997</v>
      </c>
      <c r="X17" s="168">
        <v>77.260447515999999</v>
      </c>
      <c r="Y17" s="168">
        <v>81.444786766999997</v>
      </c>
      <c r="Z17" s="168">
        <v>102.38148700000001</v>
      </c>
      <c r="AA17" s="168">
        <v>106.95906216</v>
      </c>
      <c r="AB17" s="168">
        <v>108.78921796</v>
      </c>
      <c r="AC17" s="168">
        <v>84.359326160999998</v>
      </c>
      <c r="AD17" s="168">
        <v>77.384736932999999</v>
      </c>
      <c r="AE17" s="168">
        <v>69.203036128999997</v>
      </c>
      <c r="AF17" s="168">
        <v>75.077218166999998</v>
      </c>
      <c r="AG17" s="168">
        <v>78.722369096999998</v>
      </c>
      <c r="AH17" s="168">
        <v>79.202883322999995</v>
      </c>
      <c r="AI17" s="168">
        <v>71.791347900000005</v>
      </c>
      <c r="AJ17" s="168">
        <v>75.141005387000007</v>
      </c>
      <c r="AK17" s="168">
        <v>91.798240100000001</v>
      </c>
      <c r="AL17" s="168">
        <v>96.706630129000004</v>
      </c>
      <c r="AM17" s="168">
        <v>117.40783003</v>
      </c>
      <c r="AN17" s="168">
        <v>107.89894921</v>
      </c>
      <c r="AO17" s="168">
        <v>88.586427903000001</v>
      </c>
      <c r="AP17" s="168">
        <v>78.077456299999994</v>
      </c>
      <c r="AQ17" s="168">
        <v>72.841189483999997</v>
      </c>
      <c r="AR17" s="168">
        <v>77.059832400000005</v>
      </c>
      <c r="AS17" s="168">
        <v>83.157758096999999</v>
      </c>
      <c r="AT17" s="168">
        <v>82.545810129000003</v>
      </c>
      <c r="AU17" s="168">
        <v>76.425543332999993</v>
      </c>
      <c r="AV17" s="168">
        <v>77.016397935000001</v>
      </c>
      <c r="AW17" s="168">
        <v>93.129518599999997</v>
      </c>
      <c r="AX17" s="168">
        <v>108.05824387</v>
      </c>
      <c r="AY17" s="168">
        <v>106.05413135000001</v>
      </c>
      <c r="AZ17" s="168">
        <v>104.59622775</v>
      </c>
      <c r="BA17" s="168">
        <v>96.790409773999997</v>
      </c>
      <c r="BB17" s="168">
        <v>81.586769910000001</v>
      </c>
      <c r="BC17" s="168">
        <v>76.355810706</v>
      </c>
      <c r="BD17" s="258">
        <v>78.477810000000005</v>
      </c>
      <c r="BE17" s="258">
        <v>85.203090000000003</v>
      </c>
      <c r="BF17" s="258">
        <v>85.013900000000007</v>
      </c>
      <c r="BG17" s="258">
        <v>78.495500000000007</v>
      </c>
      <c r="BH17" s="258">
        <v>78.319209999999998</v>
      </c>
      <c r="BI17" s="258">
        <v>90.536950000000004</v>
      </c>
      <c r="BJ17" s="258">
        <v>106.94759999999999</v>
      </c>
      <c r="BK17" s="258">
        <v>112.8698</v>
      </c>
      <c r="BL17" s="258">
        <v>105.27589999999999</v>
      </c>
      <c r="BM17" s="258">
        <v>91.275030000000001</v>
      </c>
      <c r="BN17" s="258">
        <v>77.585610000000003</v>
      </c>
      <c r="BO17" s="258">
        <v>73.805329999999998</v>
      </c>
      <c r="BP17" s="258">
        <v>76.853650000000002</v>
      </c>
      <c r="BQ17" s="258">
        <v>82.616640000000004</v>
      </c>
      <c r="BR17" s="258">
        <v>83.034369999999996</v>
      </c>
      <c r="BS17" s="258">
        <v>77.224959999999996</v>
      </c>
      <c r="BT17" s="258">
        <v>77.766310000000004</v>
      </c>
      <c r="BU17" s="258">
        <v>90.354230000000001</v>
      </c>
      <c r="BV17" s="258">
        <v>106.702</v>
      </c>
    </row>
    <row r="18" spans="1:74" ht="11.1" customHeight="1" x14ac:dyDescent="0.2">
      <c r="A18" s="61" t="s">
        <v>520</v>
      </c>
      <c r="B18" s="147" t="s">
        <v>129</v>
      </c>
      <c r="C18" s="168">
        <v>0.13349525806000001</v>
      </c>
      <c r="D18" s="168">
        <v>0.55514828570999997</v>
      </c>
      <c r="E18" s="168">
        <v>-0.24969751612999999</v>
      </c>
      <c r="F18" s="168">
        <v>0.24072879999999999</v>
      </c>
      <c r="G18" s="168">
        <v>-2.0446290645</v>
      </c>
      <c r="H18" s="168">
        <v>-1.2346475667000001</v>
      </c>
      <c r="I18" s="168">
        <v>-1.4466413547999999</v>
      </c>
      <c r="J18" s="168">
        <v>-1.3026808387</v>
      </c>
      <c r="K18" s="168">
        <v>-0.94616643332999995</v>
      </c>
      <c r="L18" s="168">
        <v>-3.0404678387000001</v>
      </c>
      <c r="M18" s="168">
        <v>-2.4585826332999998</v>
      </c>
      <c r="N18" s="168">
        <v>-1.4672581935</v>
      </c>
      <c r="O18" s="168">
        <v>0.89130538709999996</v>
      </c>
      <c r="P18" s="168">
        <v>-1.2770450345</v>
      </c>
      <c r="Q18" s="168">
        <v>-0.31685003226000003</v>
      </c>
      <c r="R18" s="168">
        <v>0.23994199999999999</v>
      </c>
      <c r="S18" s="168">
        <v>0.71545083871000004</v>
      </c>
      <c r="T18" s="168">
        <v>-0.69710676667000004</v>
      </c>
      <c r="U18" s="168">
        <v>-1.0580375806</v>
      </c>
      <c r="V18" s="168">
        <v>-0.34868222581000002</v>
      </c>
      <c r="W18" s="168">
        <v>-0.107171</v>
      </c>
      <c r="X18" s="168">
        <v>-2.5542539676999998</v>
      </c>
      <c r="Y18" s="168">
        <v>-4.6653433332999997E-2</v>
      </c>
      <c r="Z18" s="168">
        <v>0.29031945161</v>
      </c>
      <c r="AA18" s="168">
        <v>0.64146251419</v>
      </c>
      <c r="AB18" s="168">
        <v>1.8109101029000001</v>
      </c>
      <c r="AC18" s="168">
        <v>0.78231710032000001</v>
      </c>
      <c r="AD18" s="168">
        <v>-1.6965853</v>
      </c>
      <c r="AE18" s="168">
        <v>-0.97283873902999995</v>
      </c>
      <c r="AF18" s="168">
        <v>-0.39147900333000002</v>
      </c>
      <c r="AG18" s="168">
        <v>-0.80434071031999999</v>
      </c>
      <c r="AH18" s="168">
        <v>-0.63454993451999997</v>
      </c>
      <c r="AI18" s="168">
        <v>-0.59619209666999995</v>
      </c>
      <c r="AJ18" s="168">
        <v>-2.3020731297000001</v>
      </c>
      <c r="AK18" s="168">
        <v>-2.4824620333</v>
      </c>
      <c r="AL18" s="168">
        <v>7.9943321935999997E-2</v>
      </c>
      <c r="AM18" s="168">
        <v>-1.5469156157999999</v>
      </c>
      <c r="AN18" s="168">
        <v>1.4268056757000001</v>
      </c>
      <c r="AO18" s="168">
        <v>1.1389889377</v>
      </c>
      <c r="AP18" s="168">
        <v>0.83762780000000003</v>
      </c>
      <c r="AQ18" s="168">
        <v>-0.50643242419000001</v>
      </c>
      <c r="AR18" s="168">
        <v>0.20532350332999999</v>
      </c>
      <c r="AS18" s="168">
        <v>0.16308677548</v>
      </c>
      <c r="AT18" s="168">
        <v>1.8784036128999999E-2</v>
      </c>
      <c r="AU18" s="168">
        <v>-0.14215022999999999</v>
      </c>
      <c r="AV18" s="168">
        <v>-0.69474674516000001</v>
      </c>
      <c r="AW18" s="168">
        <v>-0.69812430332999997</v>
      </c>
      <c r="AX18" s="168">
        <v>1.0349560306000001</v>
      </c>
      <c r="AY18" s="168">
        <v>0.70024335355</v>
      </c>
      <c r="AZ18" s="168">
        <v>0.81664899999999996</v>
      </c>
      <c r="BA18" s="168">
        <v>0.18852103226</v>
      </c>
      <c r="BB18" s="168">
        <v>-2.2607900095</v>
      </c>
      <c r="BC18" s="168">
        <v>-2.4510918054999999</v>
      </c>
      <c r="BD18" s="258">
        <v>0.34499540000000001</v>
      </c>
      <c r="BE18" s="258">
        <v>-0.1219567</v>
      </c>
      <c r="BF18" s="258">
        <v>1.128992</v>
      </c>
      <c r="BG18" s="258">
        <v>4.1493200000000001E-2</v>
      </c>
      <c r="BH18" s="258">
        <v>-1.0927469999999999</v>
      </c>
      <c r="BI18" s="258">
        <v>-0.2307409</v>
      </c>
      <c r="BJ18" s="258">
        <v>-1.0640609999999999</v>
      </c>
      <c r="BK18" s="258">
        <v>-0.65356959999999997</v>
      </c>
      <c r="BL18" s="258">
        <v>-0.93732669999999996</v>
      </c>
      <c r="BM18" s="258">
        <v>-1.2661549999999999</v>
      </c>
      <c r="BN18" s="258">
        <v>-2.1767439999999998</v>
      </c>
      <c r="BO18" s="258">
        <v>-1.843232</v>
      </c>
      <c r="BP18" s="258">
        <v>-1.4789950000000001</v>
      </c>
      <c r="BQ18" s="258">
        <v>-0.2599513</v>
      </c>
      <c r="BR18" s="258">
        <v>-0.34583760000000002</v>
      </c>
      <c r="BS18" s="258">
        <v>-0.90221980000000002</v>
      </c>
      <c r="BT18" s="258">
        <v>-3.034754</v>
      </c>
      <c r="BU18" s="258">
        <v>-1.1310420000000001</v>
      </c>
      <c r="BV18" s="258">
        <v>-2.1038589999999999</v>
      </c>
    </row>
    <row r="19" spans="1:74" ht="11.1" customHeight="1" x14ac:dyDescent="0.2">
      <c r="A19" s="61" t="s">
        <v>751</v>
      </c>
      <c r="B19" s="147" t="s">
        <v>410</v>
      </c>
      <c r="C19" s="168">
        <v>110.46132258</v>
      </c>
      <c r="D19" s="168">
        <v>107.82567856999999</v>
      </c>
      <c r="E19" s="168">
        <v>94.445516128999998</v>
      </c>
      <c r="F19" s="168">
        <v>73.746166666999997</v>
      </c>
      <c r="G19" s="168">
        <v>68.838225805999997</v>
      </c>
      <c r="H19" s="168">
        <v>70.644666666999996</v>
      </c>
      <c r="I19" s="168">
        <v>77.222709676999997</v>
      </c>
      <c r="J19" s="168">
        <v>78.513677419000004</v>
      </c>
      <c r="K19" s="168">
        <v>73.541733332999996</v>
      </c>
      <c r="L19" s="168">
        <v>74.404645161000005</v>
      </c>
      <c r="M19" s="168">
        <v>92.791799999999995</v>
      </c>
      <c r="N19" s="168">
        <v>102.28116129</v>
      </c>
      <c r="O19" s="168">
        <v>107.11458064999999</v>
      </c>
      <c r="P19" s="168">
        <v>105.46613793</v>
      </c>
      <c r="Q19" s="168">
        <v>87.806129032000001</v>
      </c>
      <c r="R19" s="168">
        <v>75.228266667</v>
      </c>
      <c r="S19" s="168">
        <v>66.843903225999995</v>
      </c>
      <c r="T19" s="168">
        <v>70.930466667000005</v>
      </c>
      <c r="U19" s="168">
        <v>79.486741934999998</v>
      </c>
      <c r="V19" s="168">
        <v>77.404354839000007</v>
      </c>
      <c r="W19" s="168">
        <v>71.706000000000003</v>
      </c>
      <c r="X19" s="168">
        <v>74.706193548000002</v>
      </c>
      <c r="Y19" s="168">
        <v>81.398133333000004</v>
      </c>
      <c r="Z19" s="168">
        <v>102.67180645000001</v>
      </c>
      <c r="AA19" s="168">
        <v>107.60052468000001</v>
      </c>
      <c r="AB19" s="168">
        <v>110.60012807</v>
      </c>
      <c r="AC19" s="168">
        <v>85.141643262000002</v>
      </c>
      <c r="AD19" s="168">
        <v>75.688151633000004</v>
      </c>
      <c r="AE19" s="168">
        <v>68.230197390000001</v>
      </c>
      <c r="AF19" s="168">
        <v>74.685739162999994</v>
      </c>
      <c r="AG19" s="168">
        <v>77.918028386000003</v>
      </c>
      <c r="AH19" s="168">
        <v>78.568333387999999</v>
      </c>
      <c r="AI19" s="168">
        <v>71.195155803000006</v>
      </c>
      <c r="AJ19" s="168">
        <v>72.838932256999996</v>
      </c>
      <c r="AK19" s="168">
        <v>89.315778066999997</v>
      </c>
      <c r="AL19" s="168">
        <v>96.786573450999995</v>
      </c>
      <c r="AM19" s="168">
        <v>115.86091442</v>
      </c>
      <c r="AN19" s="168">
        <v>109.32575489</v>
      </c>
      <c r="AO19" s="168">
        <v>89.725416840999998</v>
      </c>
      <c r="AP19" s="168">
        <v>78.915084100000001</v>
      </c>
      <c r="AQ19" s="168">
        <v>72.334757060000001</v>
      </c>
      <c r="AR19" s="168">
        <v>77.265155902999993</v>
      </c>
      <c r="AS19" s="168">
        <v>83.320844871999995</v>
      </c>
      <c r="AT19" s="168">
        <v>82.564594165000003</v>
      </c>
      <c r="AU19" s="168">
        <v>76.283393102999995</v>
      </c>
      <c r="AV19" s="168">
        <v>76.321651189999997</v>
      </c>
      <c r="AW19" s="168">
        <v>92.431394296999997</v>
      </c>
      <c r="AX19" s="168">
        <v>109.0931999</v>
      </c>
      <c r="AY19" s="168">
        <v>106.75437470999999</v>
      </c>
      <c r="AZ19" s="168">
        <v>105.41287675</v>
      </c>
      <c r="BA19" s="168">
        <v>96.978930805999994</v>
      </c>
      <c r="BB19" s="168">
        <v>79.325979899999993</v>
      </c>
      <c r="BC19" s="168">
        <v>73.904718900000006</v>
      </c>
      <c r="BD19" s="258">
        <v>78.822800000000001</v>
      </c>
      <c r="BE19" s="258">
        <v>85.081130000000002</v>
      </c>
      <c r="BF19" s="258">
        <v>86.142899999999997</v>
      </c>
      <c r="BG19" s="258">
        <v>78.536990000000003</v>
      </c>
      <c r="BH19" s="258">
        <v>77.226460000000003</v>
      </c>
      <c r="BI19" s="258">
        <v>90.306200000000004</v>
      </c>
      <c r="BJ19" s="258">
        <v>105.8835</v>
      </c>
      <c r="BK19" s="258">
        <v>112.2162</v>
      </c>
      <c r="BL19" s="258">
        <v>104.3386</v>
      </c>
      <c r="BM19" s="258">
        <v>90.008880000000005</v>
      </c>
      <c r="BN19" s="258">
        <v>75.408869999999993</v>
      </c>
      <c r="BO19" s="258">
        <v>71.962090000000003</v>
      </c>
      <c r="BP19" s="258">
        <v>75.374650000000003</v>
      </c>
      <c r="BQ19" s="258">
        <v>82.356679999999997</v>
      </c>
      <c r="BR19" s="258">
        <v>82.68853</v>
      </c>
      <c r="BS19" s="258">
        <v>76.322739999999996</v>
      </c>
      <c r="BT19" s="258">
        <v>74.731560000000002</v>
      </c>
      <c r="BU19" s="258">
        <v>89.223190000000002</v>
      </c>
      <c r="BV19" s="258">
        <v>104.5981</v>
      </c>
    </row>
    <row r="20" spans="1:74" ht="11.1" customHeight="1" x14ac:dyDescent="0.2">
      <c r="A20" s="61"/>
      <c r="B20" s="147"/>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258"/>
      <c r="BE20" s="258"/>
      <c r="BF20" s="258"/>
      <c r="BG20" s="258"/>
      <c r="BH20" s="258"/>
      <c r="BI20" s="258"/>
      <c r="BJ20" s="168"/>
      <c r="BK20" s="168"/>
      <c r="BL20" s="168"/>
      <c r="BM20" s="168"/>
      <c r="BN20" s="168"/>
      <c r="BO20" s="168"/>
      <c r="BP20" s="168"/>
      <c r="BQ20" s="168"/>
      <c r="BR20" s="168"/>
      <c r="BS20" s="168"/>
      <c r="BT20" s="168"/>
      <c r="BU20" s="168"/>
      <c r="BV20" s="168"/>
    </row>
    <row r="21" spans="1:74" ht="11.1" customHeight="1" x14ac:dyDescent="0.2">
      <c r="A21" s="56"/>
      <c r="B21" s="59" t="s">
        <v>759</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285"/>
      <c r="BE21" s="285"/>
      <c r="BF21" s="285"/>
      <c r="BG21" s="285"/>
      <c r="BH21" s="285"/>
      <c r="BI21" s="285"/>
      <c r="BJ21" s="285"/>
      <c r="BK21" s="285"/>
      <c r="BL21" s="285"/>
      <c r="BM21" s="285"/>
      <c r="BN21" s="285"/>
      <c r="BO21" s="285"/>
      <c r="BP21" s="285"/>
      <c r="BQ21" s="285"/>
      <c r="BR21" s="285"/>
      <c r="BS21" s="285"/>
      <c r="BT21" s="285"/>
      <c r="BU21" s="285"/>
      <c r="BV21" s="285"/>
    </row>
    <row r="22" spans="1:74" ht="11.1" customHeight="1" x14ac:dyDescent="0.2">
      <c r="A22" s="61" t="s">
        <v>521</v>
      </c>
      <c r="B22" s="147" t="s">
        <v>412</v>
      </c>
      <c r="C22" s="168">
        <v>30.767322580999998</v>
      </c>
      <c r="D22" s="168">
        <v>28.897571428999999</v>
      </c>
      <c r="E22" s="168">
        <v>22.210225806</v>
      </c>
      <c r="F22" s="168">
        <v>10.952666667000001</v>
      </c>
      <c r="G22" s="168">
        <v>6.8518387097</v>
      </c>
      <c r="H22" s="168">
        <v>4.3071333333000004</v>
      </c>
      <c r="I22" s="168">
        <v>3.6051935483999999</v>
      </c>
      <c r="J22" s="168">
        <v>3.2869032258000002</v>
      </c>
      <c r="K22" s="168">
        <v>3.6613333333</v>
      </c>
      <c r="L22" s="168">
        <v>7.4740322581000003</v>
      </c>
      <c r="M22" s="168">
        <v>19.6358</v>
      </c>
      <c r="N22" s="168">
        <v>24.277806452</v>
      </c>
      <c r="O22" s="168">
        <v>26.609193548</v>
      </c>
      <c r="P22" s="168">
        <v>25.418965517</v>
      </c>
      <c r="Q22" s="168">
        <v>16.994903226000002</v>
      </c>
      <c r="R22" s="168">
        <v>12.602266667</v>
      </c>
      <c r="S22" s="168">
        <v>7.6319677418999996</v>
      </c>
      <c r="T22" s="168">
        <v>4.5375333332999999</v>
      </c>
      <c r="U22" s="168">
        <v>3.8109999999999999</v>
      </c>
      <c r="V22" s="168">
        <v>3.5105483871000001</v>
      </c>
      <c r="W22" s="168">
        <v>4.2177666667000002</v>
      </c>
      <c r="X22" s="168">
        <v>7.7998709677000004</v>
      </c>
      <c r="Y22" s="168">
        <v>14.661899999999999</v>
      </c>
      <c r="Z22" s="168">
        <v>25.794838710000001</v>
      </c>
      <c r="AA22" s="168">
        <v>28.869967742</v>
      </c>
      <c r="AB22" s="168">
        <v>31.276357142999998</v>
      </c>
      <c r="AC22" s="168">
        <v>18.520129032</v>
      </c>
      <c r="AD22" s="168">
        <v>11.4108</v>
      </c>
      <c r="AE22" s="168">
        <v>7.0259354838999997</v>
      </c>
      <c r="AF22" s="168">
        <v>4.3199333332999998</v>
      </c>
      <c r="AG22" s="168">
        <v>3.6402580644999998</v>
      </c>
      <c r="AH22" s="168">
        <v>3.4287096774000001</v>
      </c>
      <c r="AI22" s="168">
        <v>3.9464000000000001</v>
      </c>
      <c r="AJ22" s="168">
        <v>6.2146129031999999</v>
      </c>
      <c r="AK22" s="168">
        <v>16.069666667</v>
      </c>
      <c r="AL22" s="168">
        <v>21.592677419000001</v>
      </c>
      <c r="AM22" s="168">
        <v>31.007967742000002</v>
      </c>
      <c r="AN22" s="168">
        <v>28.433678571000002</v>
      </c>
      <c r="AO22" s="168">
        <v>19.061741935000001</v>
      </c>
      <c r="AP22" s="168">
        <v>12.995766667</v>
      </c>
      <c r="AQ22" s="168">
        <v>6.4947096774000004</v>
      </c>
      <c r="AR22" s="168">
        <v>4.1316666667000002</v>
      </c>
      <c r="AS22" s="168">
        <v>3.5641290322999999</v>
      </c>
      <c r="AT22" s="168">
        <v>3.3308064516</v>
      </c>
      <c r="AU22" s="168">
        <v>3.8165333333000002</v>
      </c>
      <c r="AV22" s="168">
        <v>7.8137096774000003</v>
      </c>
      <c r="AW22" s="168">
        <v>17.213866667000001</v>
      </c>
      <c r="AX22" s="168">
        <v>27.088870967999998</v>
      </c>
      <c r="AY22" s="168">
        <v>25.763741934999999</v>
      </c>
      <c r="AZ22" s="168">
        <v>24.355535713999998</v>
      </c>
      <c r="BA22" s="168">
        <v>20.388709677000001</v>
      </c>
      <c r="BB22" s="168">
        <v>11.26431</v>
      </c>
      <c r="BC22" s="168">
        <v>6.8203430000000003</v>
      </c>
      <c r="BD22" s="258">
        <v>4.8846569999999998</v>
      </c>
      <c r="BE22" s="258">
        <v>4.0618920000000003</v>
      </c>
      <c r="BF22" s="258">
        <v>3.8868239999999998</v>
      </c>
      <c r="BG22" s="258">
        <v>4.8742179999999999</v>
      </c>
      <c r="BH22" s="258">
        <v>8.3268059999999995</v>
      </c>
      <c r="BI22" s="258">
        <v>16.04335</v>
      </c>
      <c r="BJ22" s="258">
        <v>25.521660000000001</v>
      </c>
      <c r="BK22" s="258">
        <v>29.403279999999999</v>
      </c>
      <c r="BL22" s="258">
        <v>26.00245</v>
      </c>
      <c r="BM22" s="258">
        <v>19.138839999999998</v>
      </c>
      <c r="BN22" s="258">
        <v>11.51319</v>
      </c>
      <c r="BO22" s="258">
        <v>7.1065759999999996</v>
      </c>
      <c r="BP22" s="258">
        <v>4.9707530000000002</v>
      </c>
      <c r="BQ22" s="258">
        <v>4.1172779999999998</v>
      </c>
      <c r="BR22" s="258">
        <v>3.938142</v>
      </c>
      <c r="BS22" s="258">
        <v>4.9209849999999999</v>
      </c>
      <c r="BT22" s="258">
        <v>8.3560960000000009</v>
      </c>
      <c r="BU22" s="258">
        <v>16.045829999999999</v>
      </c>
      <c r="BV22" s="258">
        <v>25.499649999999999</v>
      </c>
    </row>
    <row r="23" spans="1:74" ht="11.1" customHeight="1" x14ac:dyDescent="0.2">
      <c r="A23" s="61" t="s">
        <v>522</v>
      </c>
      <c r="B23" s="147" t="s">
        <v>413</v>
      </c>
      <c r="C23" s="168">
        <v>17.881451612999999</v>
      </c>
      <c r="D23" s="168">
        <v>16.865928571000001</v>
      </c>
      <c r="E23" s="168">
        <v>13.684870968</v>
      </c>
      <c r="F23" s="168">
        <v>8.2181999999999995</v>
      </c>
      <c r="G23" s="168">
        <v>5.9640645160999997</v>
      </c>
      <c r="H23" s="168">
        <v>4.8217333333000001</v>
      </c>
      <c r="I23" s="168">
        <v>4.5790322580999998</v>
      </c>
      <c r="J23" s="168">
        <v>4.5415161289999997</v>
      </c>
      <c r="K23" s="168">
        <v>4.7718999999999996</v>
      </c>
      <c r="L23" s="168">
        <v>6.9722580645000001</v>
      </c>
      <c r="M23" s="168">
        <v>12.960766667</v>
      </c>
      <c r="N23" s="168">
        <v>14.736000000000001</v>
      </c>
      <c r="O23" s="168">
        <v>15.826870968</v>
      </c>
      <c r="P23" s="168">
        <v>15.432103447999999</v>
      </c>
      <c r="Q23" s="168">
        <v>10.937645161000001</v>
      </c>
      <c r="R23" s="168">
        <v>7.9363666666999997</v>
      </c>
      <c r="S23" s="168">
        <v>5.2469999999999999</v>
      </c>
      <c r="T23" s="168">
        <v>4.3928000000000003</v>
      </c>
      <c r="U23" s="168">
        <v>4.1639999999999997</v>
      </c>
      <c r="V23" s="168">
        <v>4.2315161290000001</v>
      </c>
      <c r="W23" s="168">
        <v>4.7900333333000003</v>
      </c>
      <c r="X23" s="168">
        <v>6.7343225805999998</v>
      </c>
      <c r="Y23" s="168">
        <v>9.7847666666999995</v>
      </c>
      <c r="Z23" s="168">
        <v>14.642483871</v>
      </c>
      <c r="AA23" s="168">
        <v>16.047999999999998</v>
      </c>
      <c r="AB23" s="168">
        <v>17.760142857000002</v>
      </c>
      <c r="AC23" s="168">
        <v>11.552129032</v>
      </c>
      <c r="AD23" s="168">
        <v>8.2515000000000001</v>
      </c>
      <c r="AE23" s="168">
        <v>5.9003870968000003</v>
      </c>
      <c r="AF23" s="168">
        <v>4.7888999999999999</v>
      </c>
      <c r="AG23" s="168">
        <v>4.6150000000000002</v>
      </c>
      <c r="AH23" s="168">
        <v>4.5711290323</v>
      </c>
      <c r="AI23" s="168">
        <v>5.0135333332999998</v>
      </c>
      <c r="AJ23" s="168">
        <v>6.3410000000000002</v>
      </c>
      <c r="AK23" s="168">
        <v>11.257866667</v>
      </c>
      <c r="AL23" s="168">
        <v>12.958741935000001</v>
      </c>
      <c r="AM23" s="168">
        <v>17.829387097000001</v>
      </c>
      <c r="AN23" s="168">
        <v>16.621392857</v>
      </c>
      <c r="AO23" s="168">
        <v>12.489580645</v>
      </c>
      <c r="AP23" s="168">
        <v>9.2349999999999994</v>
      </c>
      <c r="AQ23" s="168">
        <v>5.9144838709999998</v>
      </c>
      <c r="AR23" s="168">
        <v>4.8948666666999996</v>
      </c>
      <c r="AS23" s="168">
        <v>4.6694516128999997</v>
      </c>
      <c r="AT23" s="168">
        <v>4.5628387097000003</v>
      </c>
      <c r="AU23" s="168">
        <v>5.0056333332999996</v>
      </c>
      <c r="AV23" s="168">
        <v>7.2166129031999997</v>
      </c>
      <c r="AW23" s="168">
        <v>11.8712</v>
      </c>
      <c r="AX23" s="168">
        <v>15.995032258</v>
      </c>
      <c r="AY23" s="168">
        <v>15.358290323</v>
      </c>
      <c r="AZ23" s="168">
        <v>15.116142857</v>
      </c>
      <c r="BA23" s="168">
        <v>13.144967742</v>
      </c>
      <c r="BB23" s="168">
        <v>8.6118330000000007</v>
      </c>
      <c r="BC23" s="168">
        <v>6.2785310000000001</v>
      </c>
      <c r="BD23" s="258">
        <v>5.5258649999999996</v>
      </c>
      <c r="BE23" s="258">
        <v>5.270003</v>
      </c>
      <c r="BF23" s="258">
        <v>5.2572570000000001</v>
      </c>
      <c r="BG23" s="258">
        <v>5.9478200000000001</v>
      </c>
      <c r="BH23" s="258">
        <v>7.7958780000000001</v>
      </c>
      <c r="BI23" s="258">
        <v>11.918699999999999</v>
      </c>
      <c r="BJ23" s="258">
        <v>14.992699999999999</v>
      </c>
      <c r="BK23" s="258">
        <v>16.783200000000001</v>
      </c>
      <c r="BL23" s="258">
        <v>15.67365</v>
      </c>
      <c r="BM23" s="258">
        <v>11.776820000000001</v>
      </c>
      <c r="BN23" s="258">
        <v>8.5845129999999994</v>
      </c>
      <c r="BO23" s="258">
        <v>6.3816329999999999</v>
      </c>
      <c r="BP23" s="258">
        <v>5.5543139999999998</v>
      </c>
      <c r="BQ23" s="258">
        <v>5.2736109999999998</v>
      </c>
      <c r="BR23" s="258">
        <v>5.2566110000000004</v>
      </c>
      <c r="BS23" s="258">
        <v>5.9445699999999997</v>
      </c>
      <c r="BT23" s="258">
        <v>7.783112</v>
      </c>
      <c r="BU23" s="258">
        <v>11.89143</v>
      </c>
      <c r="BV23" s="258">
        <v>14.95243</v>
      </c>
    </row>
    <row r="24" spans="1:74" ht="11.1" customHeight="1" x14ac:dyDescent="0.2">
      <c r="A24" s="61" t="s">
        <v>524</v>
      </c>
      <c r="B24" s="147" t="s">
        <v>414</v>
      </c>
      <c r="C24" s="168">
        <v>25.825290323000001</v>
      </c>
      <c r="D24" s="168">
        <v>25.673999999999999</v>
      </c>
      <c r="E24" s="168">
        <v>24.195387097000001</v>
      </c>
      <c r="F24" s="168">
        <v>22.503333333</v>
      </c>
      <c r="G24" s="168">
        <v>21.770354838999999</v>
      </c>
      <c r="H24" s="168">
        <v>21.139833332999999</v>
      </c>
      <c r="I24" s="168">
        <v>20.953419355000001</v>
      </c>
      <c r="J24" s="168">
        <v>21.689451612999999</v>
      </c>
      <c r="K24" s="168">
        <v>21.4635</v>
      </c>
      <c r="L24" s="168">
        <v>22.050935484</v>
      </c>
      <c r="M24" s="168">
        <v>24.487266667</v>
      </c>
      <c r="N24" s="168">
        <v>25.126870967999999</v>
      </c>
      <c r="O24" s="168">
        <v>25.167612902999998</v>
      </c>
      <c r="P24" s="168">
        <v>24.984482758999999</v>
      </c>
      <c r="Q24" s="168">
        <v>22.919935484</v>
      </c>
      <c r="R24" s="168">
        <v>21.120833333</v>
      </c>
      <c r="S24" s="168">
        <v>19.904774194000002</v>
      </c>
      <c r="T24" s="168">
        <v>20.030266666999999</v>
      </c>
      <c r="U24" s="168">
        <v>20.447258065</v>
      </c>
      <c r="V24" s="168">
        <v>20.936806451999999</v>
      </c>
      <c r="W24" s="168">
        <v>21.469000000000001</v>
      </c>
      <c r="X24" s="168">
        <v>22.145677418999998</v>
      </c>
      <c r="Y24" s="168">
        <v>23.399233333000002</v>
      </c>
      <c r="Z24" s="168">
        <v>25.112387096999999</v>
      </c>
      <c r="AA24" s="168">
        <v>25.503225806</v>
      </c>
      <c r="AB24" s="168">
        <v>24.489464286</v>
      </c>
      <c r="AC24" s="168">
        <v>22.666419354999999</v>
      </c>
      <c r="AD24" s="168">
        <v>22.530166667</v>
      </c>
      <c r="AE24" s="168">
        <v>21.219193548</v>
      </c>
      <c r="AF24" s="168">
        <v>21.276599999999998</v>
      </c>
      <c r="AG24" s="168">
        <v>21.484870967999999</v>
      </c>
      <c r="AH24" s="168">
        <v>21.570516129000001</v>
      </c>
      <c r="AI24" s="168">
        <v>21.289300000000001</v>
      </c>
      <c r="AJ24" s="168">
        <v>21.853000000000002</v>
      </c>
      <c r="AK24" s="168">
        <v>24.198466667000002</v>
      </c>
      <c r="AL24" s="168">
        <v>24.739483871000001</v>
      </c>
      <c r="AM24" s="168">
        <v>26.345032258</v>
      </c>
      <c r="AN24" s="168">
        <v>25.781821429000001</v>
      </c>
      <c r="AO24" s="168">
        <v>24.287548387000001</v>
      </c>
      <c r="AP24" s="168">
        <v>23.336600000000001</v>
      </c>
      <c r="AQ24" s="168">
        <v>21.846451612999999</v>
      </c>
      <c r="AR24" s="168">
        <v>21.592466667</v>
      </c>
      <c r="AS24" s="168">
        <v>21.23883871</v>
      </c>
      <c r="AT24" s="168">
        <v>21.617967742000001</v>
      </c>
      <c r="AU24" s="168">
        <v>21.545966666999998</v>
      </c>
      <c r="AV24" s="168">
        <v>22.123580645000001</v>
      </c>
      <c r="AW24" s="168">
        <v>24.094466666999999</v>
      </c>
      <c r="AX24" s="168">
        <v>24.334451612999999</v>
      </c>
      <c r="AY24" s="168">
        <v>24.711612902999999</v>
      </c>
      <c r="AZ24" s="168">
        <v>25.139642856999998</v>
      </c>
      <c r="BA24" s="168">
        <v>24.057741934999999</v>
      </c>
      <c r="BB24" s="168">
        <v>22.680199999999999</v>
      </c>
      <c r="BC24" s="168">
        <v>21.542200000000001</v>
      </c>
      <c r="BD24" s="258">
        <v>21.17859</v>
      </c>
      <c r="BE24" s="258">
        <v>21.054539999999999</v>
      </c>
      <c r="BF24" s="258">
        <v>21.280639999999998</v>
      </c>
      <c r="BG24" s="258">
        <v>21.320419999999999</v>
      </c>
      <c r="BH24" s="258">
        <v>21.779129999999999</v>
      </c>
      <c r="BI24" s="258">
        <v>23.471270000000001</v>
      </c>
      <c r="BJ24" s="258">
        <v>24.477039999999999</v>
      </c>
      <c r="BK24" s="258">
        <v>24.794840000000001</v>
      </c>
      <c r="BL24" s="258">
        <v>24.303039999999999</v>
      </c>
      <c r="BM24" s="258">
        <v>22.644690000000001</v>
      </c>
      <c r="BN24" s="258">
        <v>21.593129999999999</v>
      </c>
      <c r="BO24" s="258">
        <v>20.53726</v>
      </c>
      <c r="BP24" s="258">
        <v>20.468720000000001</v>
      </c>
      <c r="BQ24" s="258">
        <v>20.447839999999999</v>
      </c>
      <c r="BR24" s="258">
        <v>20.736830000000001</v>
      </c>
      <c r="BS24" s="258">
        <v>20.82442</v>
      </c>
      <c r="BT24" s="258">
        <v>21.324200000000001</v>
      </c>
      <c r="BU24" s="258">
        <v>23.066120000000002</v>
      </c>
      <c r="BV24" s="258">
        <v>24.12809</v>
      </c>
    </row>
    <row r="25" spans="1:74" ht="11.1" customHeight="1" x14ac:dyDescent="0.2">
      <c r="A25" s="61" t="s">
        <v>525</v>
      </c>
      <c r="B25" s="147" t="s">
        <v>130</v>
      </c>
      <c r="C25" s="168">
        <v>27.39554219</v>
      </c>
      <c r="D25" s="168">
        <v>27.86663918</v>
      </c>
      <c r="E25" s="168">
        <v>26.265788229999998</v>
      </c>
      <c r="F25" s="168">
        <v>24.693081729999999</v>
      </c>
      <c r="G25" s="168">
        <v>27.007721</v>
      </c>
      <c r="H25" s="168">
        <v>33.049698329999998</v>
      </c>
      <c r="I25" s="168">
        <v>40.51428087</v>
      </c>
      <c r="J25" s="168">
        <v>41.262863709999998</v>
      </c>
      <c r="K25" s="168">
        <v>36.054762969999999</v>
      </c>
      <c r="L25" s="168">
        <v>30.244884970000001</v>
      </c>
      <c r="M25" s="168">
        <v>27.31139383</v>
      </c>
      <c r="N25" s="168">
        <v>29.432111389999999</v>
      </c>
      <c r="O25" s="168">
        <v>30.610675870000001</v>
      </c>
      <c r="P25" s="168">
        <v>30.79463621</v>
      </c>
      <c r="Q25" s="168">
        <v>28.734965769999999</v>
      </c>
      <c r="R25" s="168">
        <v>25.926789400000001</v>
      </c>
      <c r="S25" s="168">
        <v>27.003484740000001</v>
      </c>
      <c r="T25" s="168">
        <v>34.703374529999998</v>
      </c>
      <c r="U25" s="168">
        <v>43.412800740000002</v>
      </c>
      <c r="V25" s="168">
        <v>41.162834740000001</v>
      </c>
      <c r="W25" s="168">
        <v>33.863578269999998</v>
      </c>
      <c r="X25" s="168">
        <v>30.59008665</v>
      </c>
      <c r="Y25" s="168">
        <v>25.73531307</v>
      </c>
      <c r="Z25" s="168">
        <v>28.543452970000001</v>
      </c>
      <c r="AA25" s="168">
        <v>27.87178274</v>
      </c>
      <c r="AB25" s="168">
        <v>28.019485209999999</v>
      </c>
      <c r="AC25" s="168">
        <v>23.93483681</v>
      </c>
      <c r="AD25" s="168">
        <v>25.376018299999998</v>
      </c>
      <c r="AE25" s="168">
        <v>26.252197389999999</v>
      </c>
      <c r="AF25" s="168">
        <v>36.236205830000003</v>
      </c>
      <c r="AG25" s="168">
        <v>39.949802579999997</v>
      </c>
      <c r="AH25" s="168">
        <v>40.720301130000003</v>
      </c>
      <c r="AI25" s="168">
        <v>32.95772247</v>
      </c>
      <c r="AJ25" s="168">
        <v>30.292222580000001</v>
      </c>
      <c r="AK25" s="168">
        <v>28.944711399999999</v>
      </c>
      <c r="AL25" s="168">
        <v>28.353089579999999</v>
      </c>
      <c r="AM25" s="168">
        <v>31.00868861</v>
      </c>
      <c r="AN25" s="168">
        <v>29.09525489</v>
      </c>
      <c r="AO25" s="168">
        <v>25.13693297</v>
      </c>
      <c r="AP25" s="168">
        <v>24.9444841</v>
      </c>
      <c r="AQ25" s="168">
        <v>29.853918350000001</v>
      </c>
      <c r="AR25" s="168">
        <v>38.196722569999999</v>
      </c>
      <c r="AS25" s="168">
        <v>45.161715839999999</v>
      </c>
      <c r="AT25" s="168">
        <v>44.363013520000003</v>
      </c>
      <c r="AU25" s="168">
        <v>37.389759769999998</v>
      </c>
      <c r="AV25" s="168">
        <v>30.634489899999998</v>
      </c>
      <c r="AW25" s="168">
        <v>30.103727630000002</v>
      </c>
      <c r="AX25" s="168">
        <v>32.043393450000003</v>
      </c>
      <c r="AY25" s="168">
        <v>31.225181160000002</v>
      </c>
      <c r="AZ25" s="168">
        <v>31.140162463999999</v>
      </c>
      <c r="BA25" s="168">
        <v>29.999253387</v>
      </c>
      <c r="BB25" s="168">
        <v>27.98725</v>
      </c>
      <c r="BC25" s="168">
        <v>30.709009999999999</v>
      </c>
      <c r="BD25" s="258">
        <v>38.49559</v>
      </c>
      <c r="BE25" s="258">
        <v>45.715000000000003</v>
      </c>
      <c r="BF25" s="258">
        <v>46.706679999999999</v>
      </c>
      <c r="BG25" s="258">
        <v>37.682360000000003</v>
      </c>
      <c r="BH25" s="258">
        <v>30.686859999999999</v>
      </c>
      <c r="BI25" s="258">
        <v>29.794589999999999</v>
      </c>
      <c r="BJ25" s="258">
        <v>31.226870000000002</v>
      </c>
      <c r="BK25" s="258">
        <v>31.24362</v>
      </c>
      <c r="BL25" s="258">
        <v>28.679130000000001</v>
      </c>
      <c r="BM25" s="258">
        <v>27.325299999999999</v>
      </c>
      <c r="BN25" s="258">
        <v>25.15035</v>
      </c>
      <c r="BO25" s="258">
        <v>29.49962</v>
      </c>
      <c r="BP25" s="258">
        <v>35.803919999999998</v>
      </c>
      <c r="BQ25" s="258">
        <v>43.671819999999997</v>
      </c>
      <c r="BR25" s="258">
        <v>43.89387</v>
      </c>
      <c r="BS25" s="258">
        <v>36.010539999999999</v>
      </c>
      <c r="BT25" s="258">
        <v>28.687080000000002</v>
      </c>
      <c r="BU25" s="258">
        <v>29.06776</v>
      </c>
      <c r="BV25" s="258">
        <v>30.260539999999999</v>
      </c>
    </row>
    <row r="26" spans="1:74" ht="11.1" customHeight="1" x14ac:dyDescent="0.2">
      <c r="A26" s="61" t="s">
        <v>523</v>
      </c>
      <c r="B26" s="147" t="s">
        <v>415</v>
      </c>
      <c r="C26" s="168">
        <v>4.7996774194</v>
      </c>
      <c r="D26" s="168">
        <v>4.8323571429000003</v>
      </c>
      <c r="E26" s="168">
        <v>4.8544838710000002</v>
      </c>
      <c r="F26" s="168">
        <v>4.8779666666999999</v>
      </c>
      <c r="G26" s="168">
        <v>4.9151935483999996</v>
      </c>
      <c r="H26" s="168">
        <v>4.9287666666999996</v>
      </c>
      <c r="I26" s="168">
        <v>4.9559677419000003</v>
      </c>
      <c r="J26" s="168">
        <v>5.0764516128999997</v>
      </c>
      <c r="K26" s="168">
        <v>5.0958666667000001</v>
      </c>
      <c r="L26" s="168">
        <v>5.1406129032000001</v>
      </c>
      <c r="M26" s="168">
        <v>5.2248999999999999</v>
      </c>
      <c r="N26" s="168">
        <v>5.2190322581000004</v>
      </c>
      <c r="O26" s="168">
        <v>5.1500322581000004</v>
      </c>
      <c r="P26" s="168">
        <v>5.1440000000000001</v>
      </c>
      <c r="Q26" s="168">
        <v>5.1533225806000003</v>
      </c>
      <c r="R26" s="168">
        <v>5.0179</v>
      </c>
      <c r="S26" s="168">
        <v>4.7192903226</v>
      </c>
      <c r="T26" s="168">
        <v>4.7866</v>
      </c>
      <c r="U26" s="168">
        <v>4.8713225806000002</v>
      </c>
      <c r="V26" s="168">
        <v>4.8556129031999999</v>
      </c>
      <c r="W26" s="168">
        <v>4.8608333332999996</v>
      </c>
      <c r="X26" s="168">
        <v>4.8237741935000003</v>
      </c>
      <c r="Y26" s="168">
        <v>4.9724000000000004</v>
      </c>
      <c r="Z26" s="168">
        <v>4.9799677419000004</v>
      </c>
      <c r="AA26" s="168">
        <v>5.1234516129000003</v>
      </c>
      <c r="AB26" s="168">
        <v>4.7450714286000002</v>
      </c>
      <c r="AC26" s="168">
        <v>5.1655161290000002</v>
      </c>
      <c r="AD26" s="168">
        <v>5.2099333333000004</v>
      </c>
      <c r="AE26" s="168">
        <v>5.2053548386999999</v>
      </c>
      <c r="AF26" s="168">
        <v>5.1885666666999999</v>
      </c>
      <c r="AG26" s="168">
        <v>5.2284516128999998</v>
      </c>
      <c r="AH26" s="168">
        <v>5.2515483870999997</v>
      </c>
      <c r="AI26" s="168">
        <v>5.2404666666999997</v>
      </c>
      <c r="AJ26" s="168">
        <v>5.3319999999999999</v>
      </c>
      <c r="AK26" s="168">
        <v>5.3816666667000002</v>
      </c>
      <c r="AL26" s="168">
        <v>5.3955806451999999</v>
      </c>
      <c r="AM26" s="168">
        <v>5.2564193548000002</v>
      </c>
      <c r="AN26" s="168">
        <v>5.2209285714</v>
      </c>
      <c r="AO26" s="168">
        <v>5.2989354839000002</v>
      </c>
      <c r="AP26" s="168">
        <v>5.3507333333</v>
      </c>
      <c r="AQ26" s="168">
        <v>5.4150967742000002</v>
      </c>
      <c r="AR26" s="168">
        <v>5.4577</v>
      </c>
      <c r="AS26" s="168">
        <v>5.4719354839000003</v>
      </c>
      <c r="AT26" s="168">
        <v>5.5030645161000002</v>
      </c>
      <c r="AU26" s="168">
        <v>5.5699666667000001</v>
      </c>
      <c r="AV26" s="168">
        <v>5.5762903226000002</v>
      </c>
      <c r="AW26" s="168">
        <v>5.5977666667000001</v>
      </c>
      <c r="AX26" s="168">
        <v>5.4673225806000003</v>
      </c>
      <c r="AY26" s="168">
        <v>5.6175806452000003</v>
      </c>
      <c r="AZ26" s="168">
        <v>5.6328571428999998</v>
      </c>
      <c r="BA26" s="168">
        <v>5.6703870967999999</v>
      </c>
      <c r="BB26" s="168">
        <v>5.7384009999999996</v>
      </c>
      <c r="BC26" s="168">
        <v>5.7225409999999997</v>
      </c>
      <c r="BD26" s="258">
        <v>5.7128199999999998</v>
      </c>
      <c r="BE26" s="258">
        <v>5.7147449999999997</v>
      </c>
      <c r="BF26" s="258">
        <v>5.7055110000000004</v>
      </c>
      <c r="BG26" s="258">
        <v>5.7042770000000003</v>
      </c>
      <c r="BH26" s="258">
        <v>5.6756229999999999</v>
      </c>
      <c r="BI26" s="258">
        <v>5.611243</v>
      </c>
      <c r="BJ26" s="258">
        <v>5.5968580000000001</v>
      </c>
      <c r="BK26" s="258">
        <v>5.6850139999999998</v>
      </c>
      <c r="BL26" s="258">
        <v>5.6747459999999998</v>
      </c>
      <c r="BM26" s="258">
        <v>5.665584</v>
      </c>
      <c r="BN26" s="258">
        <v>5.6687909999999997</v>
      </c>
      <c r="BO26" s="258">
        <v>5.6751379999999996</v>
      </c>
      <c r="BP26" s="258">
        <v>5.6811930000000004</v>
      </c>
      <c r="BQ26" s="258">
        <v>5.6843899999999996</v>
      </c>
      <c r="BR26" s="258">
        <v>5.6873709999999997</v>
      </c>
      <c r="BS26" s="258">
        <v>5.6975389999999999</v>
      </c>
      <c r="BT26" s="258">
        <v>5.7103970000000004</v>
      </c>
      <c r="BU26" s="258">
        <v>5.7254589999999999</v>
      </c>
      <c r="BV26" s="258">
        <v>5.7347359999999998</v>
      </c>
    </row>
    <row r="27" spans="1:74" ht="11.1" customHeight="1" x14ac:dyDescent="0.2">
      <c r="A27" s="61" t="s">
        <v>527</v>
      </c>
      <c r="B27" s="147" t="s">
        <v>789</v>
      </c>
      <c r="C27" s="168">
        <v>3.6702903226000001</v>
      </c>
      <c r="D27" s="168">
        <v>3.5776071428999998</v>
      </c>
      <c r="E27" s="168">
        <v>3.1120645160999998</v>
      </c>
      <c r="F27" s="168">
        <v>2.3922333333000001</v>
      </c>
      <c r="G27" s="168">
        <v>2.2204516128999998</v>
      </c>
      <c r="H27" s="168">
        <v>2.2827333332999999</v>
      </c>
      <c r="I27" s="168">
        <v>2.5102903226</v>
      </c>
      <c r="J27" s="168">
        <v>2.5509354839</v>
      </c>
      <c r="K27" s="168">
        <v>2.3775666666999999</v>
      </c>
      <c r="L27" s="168">
        <v>2.4059677419000001</v>
      </c>
      <c r="M27" s="168">
        <v>3.0417666667000001</v>
      </c>
      <c r="N27" s="168">
        <v>3.3715806451999999</v>
      </c>
      <c r="O27" s="168">
        <v>3.6158709676999998</v>
      </c>
      <c r="P27" s="168">
        <v>3.5576206896999998</v>
      </c>
      <c r="Q27" s="168">
        <v>2.9310322581000001</v>
      </c>
      <c r="R27" s="168">
        <v>2.4897999999999998</v>
      </c>
      <c r="S27" s="168">
        <v>2.2030645161</v>
      </c>
      <c r="T27" s="168">
        <v>2.3456000000000001</v>
      </c>
      <c r="U27" s="168">
        <v>2.6459999999999999</v>
      </c>
      <c r="V27" s="168">
        <v>2.5727096773999998</v>
      </c>
      <c r="W27" s="168">
        <v>2.3704666667000001</v>
      </c>
      <c r="X27" s="168">
        <v>2.4781612903000001</v>
      </c>
      <c r="Y27" s="168">
        <v>2.7101999999999999</v>
      </c>
      <c r="Z27" s="168">
        <v>3.4643548386999998</v>
      </c>
      <c r="AA27" s="168">
        <v>4.0348387096999998</v>
      </c>
      <c r="AB27" s="168">
        <v>4.1603571428999997</v>
      </c>
      <c r="AC27" s="168">
        <v>3.1533548386999999</v>
      </c>
      <c r="AD27" s="168">
        <v>2.7605</v>
      </c>
      <c r="AE27" s="168">
        <v>2.4778709676999999</v>
      </c>
      <c r="AF27" s="168">
        <v>2.7263000000000002</v>
      </c>
      <c r="AG27" s="168">
        <v>2.8503870968</v>
      </c>
      <c r="AH27" s="168">
        <v>2.8768709676999999</v>
      </c>
      <c r="AI27" s="168">
        <v>2.5985</v>
      </c>
      <c r="AJ27" s="168">
        <v>2.6568387097000001</v>
      </c>
      <c r="AK27" s="168">
        <v>3.3141666666999998</v>
      </c>
      <c r="AL27" s="168">
        <v>3.5977419355000002</v>
      </c>
      <c r="AM27" s="168">
        <v>4.2678064516000003</v>
      </c>
      <c r="AN27" s="168">
        <v>4.0270714286000002</v>
      </c>
      <c r="AO27" s="168">
        <v>3.3050645160999998</v>
      </c>
      <c r="AP27" s="168">
        <v>2.9068666667</v>
      </c>
      <c r="AQ27" s="168">
        <v>2.6644838709999998</v>
      </c>
      <c r="AR27" s="168">
        <v>2.8460999999999999</v>
      </c>
      <c r="AS27" s="168">
        <v>3.0691612902999998</v>
      </c>
      <c r="AT27" s="168">
        <v>3.0412903226000001</v>
      </c>
      <c r="AU27" s="168">
        <v>2.8099333333000001</v>
      </c>
      <c r="AV27" s="168">
        <v>2.8113548386999998</v>
      </c>
      <c r="AW27" s="168">
        <v>3.4047666667000001</v>
      </c>
      <c r="AX27" s="168">
        <v>4.018516129</v>
      </c>
      <c r="AY27" s="168">
        <v>3.9323548386999998</v>
      </c>
      <c r="AZ27" s="168">
        <v>3.8829285713999999</v>
      </c>
      <c r="BA27" s="168">
        <v>3.5722580645000002</v>
      </c>
      <c r="BB27" s="168">
        <v>2.8983729999999999</v>
      </c>
      <c r="BC27" s="168">
        <v>2.6864810000000001</v>
      </c>
      <c r="BD27" s="258">
        <v>2.8796650000000001</v>
      </c>
      <c r="BE27" s="258">
        <v>3.1193390000000001</v>
      </c>
      <c r="BF27" s="258">
        <v>3.1603680000000001</v>
      </c>
      <c r="BG27" s="258">
        <v>2.8622830000000001</v>
      </c>
      <c r="BH27" s="258">
        <v>2.8165559999999998</v>
      </c>
      <c r="BI27" s="258">
        <v>3.3214410000000001</v>
      </c>
      <c r="BJ27" s="258">
        <v>3.9227940000000001</v>
      </c>
      <c r="BK27" s="258">
        <v>4.1606610000000002</v>
      </c>
      <c r="BL27" s="258">
        <v>3.8599489999999999</v>
      </c>
      <c r="BM27" s="258">
        <v>3.3120259999999999</v>
      </c>
      <c r="BN27" s="258">
        <v>2.7532730000000001</v>
      </c>
      <c r="BO27" s="258">
        <v>2.6162570000000001</v>
      </c>
      <c r="BP27" s="258">
        <v>2.7501350000000002</v>
      </c>
      <c r="BQ27" s="258">
        <v>3.0161319999999998</v>
      </c>
      <c r="BR27" s="258">
        <v>3.0300829999999999</v>
      </c>
      <c r="BS27" s="258">
        <v>2.7790680000000001</v>
      </c>
      <c r="BT27" s="258">
        <v>2.7250559999999999</v>
      </c>
      <c r="BU27" s="258">
        <v>3.2809849999999998</v>
      </c>
      <c r="BV27" s="258">
        <v>3.8770579999999999</v>
      </c>
    </row>
    <row r="28" spans="1:74" ht="11.1" customHeight="1" x14ac:dyDescent="0.2">
      <c r="A28" s="61" t="s">
        <v>535</v>
      </c>
      <c r="B28" s="147" t="s">
        <v>416</v>
      </c>
      <c r="C28" s="168">
        <v>0.14564516128999999</v>
      </c>
      <c r="D28" s="168">
        <v>0.14564285714</v>
      </c>
      <c r="E28" s="168">
        <v>0.14564516128999999</v>
      </c>
      <c r="F28" s="168">
        <v>0.14563333333</v>
      </c>
      <c r="G28" s="168">
        <v>0.14564516128999999</v>
      </c>
      <c r="H28" s="168">
        <v>0.14563333333</v>
      </c>
      <c r="I28" s="168">
        <v>0.14564516128999999</v>
      </c>
      <c r="J28" s="168">
        <v>0.14564516128999999</v>
      </c>
      <c r="K28" s="168">
        <v>0.14563333333</v>
      </c>
      <c r="L28" s="168">
        <v>0.14564516128999999</v>
      </c>
      <c r="M28" s="168">
        <v>0.14563333333</v>
      </c>
      <c r="N28" s="168">
        <v>0.14564516128999999</v>
      </c>
      <c r="O28" s="168">
        <v>0.13425806452</v>
      </c>
      <c r="P28" s="168">
        <v>0.13424137930999999</v>
      </c>
      <c r="Q28" s="168">
        <v>0.13425806452</v>
      </c>
      <c r="R28" s="168">
        <v>0.13423333333000001</v>
      </c>
      <c r="S28" s="168">
        <v>0.13425806452</v>
      </c>
      <c r="T28" s="168">
        <v>0.13423333333000001</v>
      </c>
      <c r="U28" s="168">
        <v>0.13425806452</v>
      </c>
      <c r="V28" s="168">
        <v>0.13425806452</v>
      </c>
      <c r="W28" s="168">
        <v>0.13423333333000001</v>
      </c>
      <c r="X28" s="168">
        <v>0.13425806452</v>
      </c>
      <c r="Y28" s="168">
        <v>0.13423333333000001</v>
      </c>
      <c r="Z28" s="168">
        <v>0.13425806452</v>
      </c>
      <c r="AA28" s="168">
        <v>0.14925806452000001</v>
      </c>
      <c r="AB28" s="168">
        <v>0.14924999999999999</v>
      </c>
      <c r="AC28" s="168">
        <v>0.14925806452000001</v>
      </c>
      <c r="AD28" s="168">
        <v>0.14923333333</v>
      </c>
      <c r="AE28" s="168">
        <v>0.14925806452000001</v>
      </c>
      <c r="AF28" s="168">
        <v>0.14923333333</v>
      </c>
      <c r="AG28" s="168">
        <v>0.14925806452000001</v>
      </c>
      <c r="AH28" s="168">
        <v>0.14925806452000001</v>
      </c>
      <c r="AI28" s="168">
        <v>0.14923333333</v>
      </c>
      <c r="AJ28" s="168">
        <v>0.14925806452000001</v>
      </c>
      <c r="AK28" s="168">
        <v>0.14923333333</v>
      </c>
      <c r="AL28" s="168">
        <v>0.14925806452000001</v>
      </c>
      <c r="AM28" s="168">
        <v>0.14561290323000001</v>
      </c>
      <c r="AN28" s="168">
        <v>0.14560714286000001</v>
      </c>
      <c r="AO28" s="168">
        <v>0.14561290323000001</v>
      </c>
      <c r="AP28" s="168">
        <v>0.14563333333</v>
      </c>
      <c r="AQ28" s="168">
        <v>0.14561290323000001</v>
      </c>
      <c r="AR28" s="168">
        <v>0.14563333333</v>
      </c>
      <c r="AS28" s="168">
        <v>0.14561290323000001</v>
      </c>
      <c r="AT28" s="168">
        <v>0.14561290323000001</v>
      </c>
      <c r="AU28" s="168">
        <v>0.14560000000000001</v>
      </c>
      <c r="AV28" s="168">
        <v>0.14561290323000001</v>
      </c>
      <c r="AW28" s="168">
        <v>0.14560000000000001</v>
      </c>
      <c r="AX28" s="168">
        <v>0.14561290323000001</v>
      </c>
      <c r="AY28" s="168">
        <v>0.14561290323000001</v>
      </c>
      <c r="AZ28" s="168">
        <v>0.14560714286000001</v>
      </c>
      <c r="BA28" s="168">
        <v>0.14561290323000001</v>
      </c>
      <c r="BB28" s="168">
        <v>0.14561289999999999</v>
      </c>
      <c r="BC28" s="168">
        <v>0.14561289999999999</v>
      </c>
      <c r="BD28" s="258">
        <v>0.14561289999999999</v>
      </c>
      <c r="BE28" s="258">
        <v>0.14561289999999999</v>
      </c>
      <c r="BF28" s="258">
        <v>0.14561289999999999</v>
      </c>
      <c r="BG28" s="258">
        <v>0.14561289999999999</v>
      </c>
      <c r="BH28" s="258">
        <v>0.14561289999999999</v>
      </c>
      <c r="BI28" s="258">
        <v>0.14561289999999999</v>
      </c>
      <c r="BJ28" s="258">
        <v>0.14561289999999999</v>
      </c>
      <c r="BK28" s="258">
        <v>0.14561289999999999</v>
      </c>
      <c r="BL28" s="258">
        <v>0.14561289999999999</v>
      </c>
      <c r="BM28" s="258">
        <v>0.14561289999999999</v>
      </c>
      <c r="BN28" s="258">
        <v>0.14561289999999999</v>
      </c>
      <c r="BO28" s="258">
        <v>0.14561289999999999</v>
      </c>
      <c r="BP28" s="258">
        <v>0.14561289999999999</v>
      </c>
      <c r="BQ28" s="258">
        <v>0.14561289999999999</v>
      </c>
      <c r="BR28" s="258">
        <v>0.14561289999999999</v>
      </c>
      <c r="BS28" s="258">
        <v>0.14561289999999999</v>
      </c>
      <c r="BT28" s="258">
        <v>0.14561289999999999</v>
      </c>
      <c r="BU28" s="258">
        <v>0.14561289999999999</v>
      </c>
      <c r="BV28" s="258">
        <v>0.14561289999999999</v>
      </c>
    </row>
    <row r="29" spans="1:74" ht="11.1" customHeight="1" x14ac:dyDescent="0.2">
      <c r="A29" s="61" t="s">
        <v>526</v>
      </c>
      <c r="B29" s="147" t="s">
        <v>761</v>
      </c>
      <c r="C29" s="168">
        <v>110.46132258</v>
      </c>
      <c r="D29" s="168">
        <v>107.82567856999999</v>
      </c>
      <c r="E29" s="168">
        <v>94.445516128999998</v>
      </c>
      <c r="F29" s="168">
        <v>73.746166666999997</v>
      </c>
      <c r="G29" s="168">
        <v>68.838225805999997</v>
      </c>
      <c r="H29" s="168">
        <v>70.644666666999996</v>
      </c>
      <c r="I29" s="168">
        <v>77.222709676999997</v>
      </c>
      <c r="J29" s="168">
        <v>78.513677419000004</v>
      </c>
      <c r="K29" s="168">
        <v>73.541733332999996</v>
      </c>
      <c r="L29" s="168">
        <v>74.404645161000005</v>
      </c>
      <c r="M29" s="168">
        <v>92.791799999999995</v>
      </c>
      <c r="N29" s="168">
        <v>102.28116129</v>
      </c>
      <c r="O29" s="168">
        <v>107.11458064999999</v>
      </c>
      <c r="P29" s="168">
        <v>105.46613793</v>
      </c>
      <c r="Q29" s="168">
        <v>87.806129032000001</v>
      </c>
      <c r="R29" s="168">
        <v>75.228266667</v>
      </c>
      <c r="S29" s="168">
        <v>66.843903225999995</v>
      </c>
      <c r="T29" s="168">
        <v>70.930466667000005</v>
      </c>
      <c r="U29" s="168">
        <v>79.486741934999998</v>
      </c>
      <c r="V29" s="168">
        <v>77.404354839000007</v>
      </c>
      <c r="W29" s="168">
        <v>71.706000000000003</v>
      </c>
      <c r="X29" s="168">
        <v>74.706193548000002</v>
      </c>
      <c r="Y29" s="168">
        <v>81.398133333000004</v>
      </c>
      <c r="Z29" s="168">
        <v>102.67180645000001</v>
      </c>
      <c r="AA29" s="168">
        <v>107.60052468000001</v>
      </c>
      <c r="AB29" s="168">
        <v>110.60012807</v>
      </c>
      <c r="AC29" s="168">
        <v>85.141643262000002</v>
      </c>
      <c r="AD29" s="168">
        <v>75.688151633000004</v>
      </c>
      <c r="AE29" s="168">
        <v>68.230197390000001</v>
      </c>
      <c r="AF29" s="168">
        <v>74.685739162999994</v>
      </c>
      <c r="AG29" s="168">
        <v>77.918028386000003</v>
      </c>
      <c r="AH29" s="168">
        <v>78.568333387999999</v>
      </c>
      <c r="AI29" s="168">
        <v>71.195155803000006</v>
      </c>
      <c r="AJ29" s="168">
        <v>72.838932256999996</v>
      </c>
      <c r="AK29" s="168">
        <v>89.315778066999997</v>
      </c>
      <c r="AL29" s="168">
        <v>96.786573450999995</v>
      </c>
      <c r="AM29" s="168">
        <v>115.86091442</v>
      </c>
      <c r="AN29" s="168">
        <v>109.32575489</v>
      </c>
      <c r="AO29" s="168">
        <v>89.725416840999998</v>
      </c>
      <c r="AP29" s="168">
        <v>78.915084100000001</v>
      </c>
      <c r="AQ29" s="168">
        <v>72.334757060000001</v>
      </c>
      <c r="AR29" s="168">
        <v>77.265155902999993</v>
      </c>
      <c r="AS29" s="168">
        <v>83.320844871999995</v>
      </c>
      <c r="AT29" s="168">
        <v>82.564594165000003</v>
      </c>
      <c r="AU29" s="168">
        <v>76.283393102999995</v>
      </c>
      <c r="AV29" s="168">
        <v>76.321651189999997</v>
      </c>
      <c r="AW29" s="168">
        <v>92.431394296999997</v>
      </c>
      <c r="AX29" s="168">
        <v>109.0931999</v>
      </c>
      <c r="AY29" s="168">
        <v>106.75437470999999</v>
      </c>
      <c r="AZ29" s="168">
        <v>105.41287675</v>
      </c>
      <c r="BA29" s="168">
        <v>96.978930805999994</v>
      </c>
      <c r="BB29" s="168">
        <v>79.325979899999993</v>
      </c>
      <c r="BC29" s="168">
        <v>73.904718900000006</v>
      </c>
      <c r="BD29" s="258">
        <v>78.822800000000001</v>
      </c>
      <c r="BE29" s="258">
        <v>85.081130000000002</v>
      </c>
      <c r="BF29" s="258">
        <v>86.142899999999997</v>
      </c>
      <c r="BG29" s="258">
        <v>78.536990000000003</v>
      </c>
      <c r="BH29" s="258">
        <v>77.226460000000003</v>
      </c>
      <c r="BI29" s="258">
        <v>90.306200000000004</v>
      </c>
      <c r="BJ29" s="258">
        <v>105.8835</v>
      </c>
      <c r="BK29" s="258">
        <v>112.2162</v>
      </c>
      <c r="BL29" s="258">
        <v>104.3386</v>
      </c>
      <c r="BM29" s="258">
        <v>90.008880000000005</v>
      </c>
      <c r="BN29" s="258">
        <v>75.408869999999993</v>
      </c>
      <c r="BO29" s="258">
        <v>71.962090000000003</v>
      </c>
      <c r="BP29" s="258">
        <v>75.374650000000003</v>
      </c>
      <c r="BQ29" s="258">
        <v>82.356679999999997</v>
      </c>
      <c r="BR29" s="258">
        <v>82.68853</v>
      </c>
      <c r="BS29" s="258">
        <v>76.322739999999996</v>
      </c>
      <c r="BT29" s="258">
        <v>74.731560000000002</v>
      </c>
      <c r="BU29" s="258">
        <v>89.223190000000002</v>
      </c>
      <c r="BV29" s="258">
        <v>104.5981</v>
      </c>
    </row>
    <row r="30" spans="1:74" ht="11.1" customHeight="1" x14ac:dyDescent="0.2">
      <c r="A30" s="61"/>
      <c r="B30" s="147"/>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c r="AA30" s="168"/>
      <c r="AB30" s="168"/>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168"/>
      <c r="AZ30" s="168"/>
      <c r="BA30" s="168"/>
      <c r="BB30" s="168"/>
      <c r="BC30" s="168"/>
      <c r="BD30" s="258"/>
      <c r="BE30" s="258"/>
      <c r="BF30" s="258"/>
      <c r="BG30" s="258"/>
      <c r="BH30" s="258"/>
      <c r="BI30" s="258"/>
      <c r="BJ30" s="168"/>
      <c r="BK30" s="168"/>
      <c r="BL30" s="168"/>
      <c r="BM30" s="168"/>
      <c r="BN30" s="168"/>
      <c r="BO30" s="168"/>
      <c r="BP30" s="168"/>
      <c r="BQ30" s="168"/>
      <c r="BR30" s="168"/>
      <c r="BS30" s="168"/>
      <c r="BT30" s="168"/>
      <c r="BU30" s="168"/>
      <c r="BV30" s="168"/>
    </row>
    <row r="31" spans="1:74" ht="11.1" customHeight="1" x14ac:dyDescent="0.2">
      <c r="A31" s="56"/>
      <c r="B31" s="62" t="s">
        <v>760</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286"/>
      <c r="BE31" s="286"/>
      <c r="BF31" s="286"/>
      <c r="BG31" s="286"/>
      <c r="BH31" s="286"/>
      <c r="BI31" s="286"/>
      <c r="BJ31" s="286"/>
      <c r="BK31" s="286"/>
      <c r="BL31" s="286"/>
      <c r="BM31" s="286"/>
      <c r="BN31" s="286"/>
      <c r="BO31" s="286"/>
      <c r="BP31" s="286"/>
      <c r="BQ31" s="286"/>
      <c r="BR31" s="286"/>
      <c r="BS31" s="286"/>
      <c r="BT31" s="286"/>
      <c r="BU31" s="286"/>
      <c r="BV31" s="286"/>
    </row>
    <row r="32" spans="1:74" ht="11.1" customHeight="1" x14ac:dyDescent="0.2">
      <c r="A32" s="61" t="s">
        <v>519</v>
      </c>
      <c r="B32" s="147" t="s">
        <v>417</v>
      </c>
      <c r="C32" s="190">
        <v>1993.9960000000001</v>
      </c>
      <c r="D32" s="190">
        <v>1426.21</v>
      </c>
      <c r="E32" s="190">
        <v>1184.8900000000001</v>
      </c>
      <c r="F32" s="190">
        <v>1559.4010000000001</v>
      </c>
      <c r="G32" s="190">
        <v>2031.0309999999999</v>
      </c>
      <c r="H32" s="190">
        <v>2460.748</v>
      </c>
      <c r="I32" s="190">
        <v>2714.1959999999999</v>
      </c>
      <c r="J32" s="190">
        <v>2997.81</v>
      </c>
      <c r="K32" s="190">
        <v>3414.9389999999999</v>
      </c>
      <c r="L32" s="190">
        <v>3762.0430000000001</v>
      </c>
      <c r="M32" s="190">
        <v>3610.029</v>
      </c>
      <c r="N32" s="190">
        <v>3188.2429999999999</v>
      </c>
      <c r="O32" s="190">
        <v>2616.1750000000002</v>
      </c>
      <c r="P32" s="190">
        <v>2080.8829999999998</v>
      </c>
      <c r="Q32" s="190">
        <v>2029.3589999999999</v>
      </c>
      <c r="R32" s="190">
        <v>2332.4929999999999</v>
      </c>
      <c r="S32" s="190">
        <v>2777.5839999999998</v>
      </c>
      <c r="T32" s="190">
        <v>3133.0949999999998</v>
      </c>
      <c r="U32" s="190">
        <v>3293.549</v>
      </c>
      <c r="V32" s="190">
        <v>3522.2159999999999</v>
      </c>
      <c r="W32" s="190">
        <v>3839.8359999999998</v>
      </c>
      <c r="X32" s="190">
        <v>3928.5030000000002</v>
      </c>
      <c r="Y32" s="190">
        <v>3931.616</v>
      </c>
      <c r="Z32" s="190">
        <v>3340.9810000000002</v>
      </c>
      <c r="AA32" s="190">
        <v>2634.9670000000001</v>
      </c>
      <c r="AB32" s="190">
        <v>1859.2180000000001</v>
      </c>
      <c r="AC32" s="190">
        <v>1801.2249999999999</v>
      </c>
      <c r="AD32" s="190">
        <v>1975.0329999999999</v>
      </c>
      <c r="AE32" s="190">
        <v>2389.8910000000001</v>
      </c>
      <c r="AF32" s="190">
        <v>2585.1260000000002</v>
      </c>
      <c r="AG32" s="190">
        <v>2754.7139999999999</v>
      </c>
      <c r="AH32" s="190">
        <v>2917.268</v>
      </c>
      <c r="AI32" s="190">
        <v>3305.982</v>
      </c>
      <c r="AJ32" s="190">
        <v>3665.3850000000002</v>
      </c>
      <c r="AK32" s="190">
        <v>3532.7750000000001</v>
      </c>
      <c r="AL32" s="190">
        <v>3209.982</v>
      </c>
      <c r="AM32" s="190">
        <v>2215.9409999999998</v>
      </c>
      <c r="AN32" s="190">
        <v>1562.018</v>
      </c>
      <c r="AO32" s="190">
        <v>1401.4649999999999</v>
      </c>
      <c r="AP32" s="190">
        <v>1611.7650000000001</v>
      </c>
      <c r="AQ32" s="190">
        <v>2001.915</v>
      </c>
      <c r="AR32" s="190">
        <v>2325.3209999999999</v>
      </c>
      <c r="AS32" s="190">
        <v>2505.1219999999998</v>
      </c>
      <c r="AT32" s="190">
        <v>2709.4209999999998</v>
      </c>
      <c r="AU32" s="190">
        <v>3145.643</v>
      </c>
      <c r="AV32" s="190">
        <v>3569.3629999999998</v>
      </c>
      <c r="AW32" s="190">
        <v>3501.163</v>
      </c>
      <c r="AX32" s="190">
        <v>2927.0830000000001</v>
      </c>
      <c r="AY32" s="190">
        <v>2469.279</v>
      </c>
      <c r="AZ32" s="190">
        <v>2071.73</v>
      </c>
      <c r="BA32" s="190">
        <v>1849.181</v>
      </c>
      <c r="BB32" s="190">
        <v>2111.1822857000002</v>
      </c>
      <c r="BC32" s="190">
        <v>2547.3108570999998</v>
      </c>
      <c r="BD32" s="242">
        <v>2878.3220000000001</v>
      </c>
      <c r="BE32" s="242">
        <v>3021.4369999999999</v>
      </c>
      <c r="BF32" s="242">
        <v>3155.3780000000002</v>
      </c>
      <c r="BG32" s="242">
        <v>3498.4180000000001</v>
      </c>
      <c r="BH32" s="242">
        <v>3827.3409999999999</v>
      </c>
      <c r="BI32" s="242">
        <v>3737.9879999999998</v>
      </c>
      <c r="BJ32" s="242">
        <v>3140.63</v>
      </c>
      <c r="BK32" s="242">
        <v>2431.1880000000001</v>
      </c>
      <c r="BL32" s="242">
        <v>1963.684</v>
      </c>
      <c r="BM32" s="242">
        <v>1860.1210000000001</v>
      </c>
      <c r="BN32" s="242">
        <v>2168.06</v>
      </c>
      <c r="BO32" s="242">
        <v>2630.8629999999998</v>
      </c>
      <c r="BP32" s="242">
        <v>2974.6219999999998</v>
      </c>
      <c r="BQ32" s="242">
        <v>3165.299</v>
      </c>
      <c r="BR32" s="242">
        <v>3330.3209999999999</v>
      </c>
      <c r="BS32" s="242">
        <v>3688.81</v>
      </c>
      <c r="BT32" s="242">
        <v>4015.6709999999998</v>
      </c>
      <c r="BU32" s="242">
        <v>3956.3739999999998</v>
      </c>
      <c r="BV32" s="242">
        <v>3390.009</v>
      </c>
    </row>
    <row r="33" spans="1:74" ht="11.1" customHeight="1" x14ac:dyDescent="0.2">
      <c r="A33" s="471" t="s">
        <v>971</v>
      </c>
      <c r="B33" s="472" t="s">
        <v>976</v>
      </c>
      <c r="C33" s="190">
        <v>467.721</v>
      </c>
      <c r="D33" s="190">
        <v>311.51100000000002</v>
      </c>
      <c r="E33" s="190">
        <v>216.22300000000001</v>
      </c>
      <c r="F33" s="190">
        <v>294.22199999999998</v>
      </c>
      <c r="G33" s="190">
        <v>418.642</v>
      </c>
      <c r="H33" s="190">
        <v>537.44399999999996</v>
      </c>
      <c r="I33" s="190">
        <v>611.43700000000001</v>
      </c>
      <c r="J33" s="190">
        <v>724.87400000000002</v>
      </c>
      <c r="K33" s="190">
        <v>844.64700000000005</v>
      </c>
      <c r="L33" s="190">
        <v>932.38099999999997</v>
      </c>
      <c r="M33" s="190">
        <v>885.82100000000003</v>
      </c>
      <c r="N33" s="190">
        <v>763.80600000000004</v>
      </c>
      <c r="O33" s="190">
        <v>591.51300000000003</v>
      </c>
      <c r="P33" s="190">
        <v>437.649</v>
      </c>
      <c r="Q33" s="190">
        <v>385.30200000000002</v>
      </c>
      <c r="R33" s="190">
        <v>427.642</v>
      </c>
      <c r="S33" s="190">
        <v>553.024</v>
      </c>
      <c r="T33" s="190">
        <v>654.83199999999999</v>
      </c>
      <c r="U33" s="190">
        <v>721.28499999999997</v>
      </c>
      <c r="V33" s="190">
        <v>803.30200000000002</v>
      </c>
      <c r="W33" s="190">
        <v>889.8</v>
      </c>
      <c r="X33" s="190">
        <v>943.726</v>
      </c>
      <c r="Y33" s="190">
        <v>929.1</v>
      </c>
      <c r="Z33" s="190">
        <v>762.65899999999999</v>
      </c>
      <c r="AA33" s="190">
        <v>557.01900000000001</v>
      </c>
      <c r="AB33" s="190">
        <v>377.28300000000002</v>
      </c>
      <c r="AC33" s="190">
        <v>312.65199999999999</v>
      </c>
      <c r="AD33" s="190">
        <v>333.59699999999998</v>
      </c>
      <c r="AE33" s="190">
        <v>425.51</v>
      </c>
      <c r="AF33" s="190">
        <v>514.76300000000003</v>
      </c>
      <c r="AG33" s="190">
        <v>604.83100000000002</v>
      </c>
      <c r="AH33" s="190">
        <v>688.31500000000005</v>
      </c>
      <c r="AI33" s="190">
        <v>804.37800000000004</v>
      </c>
      <c r="AJ33" s="190">
        <v>904.35299999999995</v>
      </c>
      <c r="AK33" s="190">
        <v>841.98699999999997</v>
      </c>
      <c r="AL33" s="190">
        <v>765.726</v>
      </c>
      <c r="AM33" s="190">
        <v>503.01</v>
      </c>
      <c r="AN33" s="190">
        <v>331.68299999999999</v>
      </c>
      <c r="AO33" s="190">
        <v>242.15100000000001</v>
      </c>
      <c r="AP33" s="190">
        <v>259.29899999999998</v>
      </c>
      <c r="AQ33" s="190">
        <v>370.637</v>
      </c>
      <c r="AR33" s="190">
        <v>481.84500000000003</v>
      </c>
      <c r="AS33" s="190">
        <v>557.35299999999995</v>
      </c>
      <c r="AT33" s="190">
        <v>629.06200000000001</v>
      </c>
      <c r="AU33" s="190">
        <v>759.00300000000004</v>
      </c>
      <c r="AV33" s="190">
        <v>857.32299999999998</v>
      </c>
      <c r="AW33" s="190">
        <v>841.90499999999997</v>
      </c>
      <c r="AX33" s="190">
        <v>698.23500000000001</v>
      </c>
      <c r="AY33" s="190">
        <v>547.44799999999998</v>
      </c>
      <c r="AZ33" s="190">
        <v>422.834</v>
      </c>
      <c r="BA33" s="190">
        <v>334.17899999999997</v>
      </c>
      <c r="BB33" s="190">
        <v>413.42857142999998</v>
      </c>
      <c r="BC33" s="190">
        <v>542</v>
      </c>
      <c r="BD33" s="242">
        <v>652.45190000000002</v>
      </c>
      <c r="BE33" s="242">
        <v>725.09029999999996</v>
      </c>
      <c r="BF33" s="242">
        <v>773.94159999999999</v>
      </c>
      <c r="BG33" s="242">
        <v>866.71960000000001</v>
      </c>
      <c r="BH33" s="242">
        <v>926.15129999999999</v>
      </c>
      <c r="BI33" s="242">
        <v>889.64859999999999</v>
      </c>
      <c r="BJ33" s="242">
        <v>723.02750000000003</v>
      </c>
      <c r="BK33" s="242">
        <v>547.90359999999998</v>
      </c>
      <c r="BL33" s="242">
        <v>406.02640000000002</v>
      </c>
      <c r="BM33" s="242">
        <v>342.20299999999997</v>
      </c>
      <c r="BN33" s="242">
        <v>410.2962</v>
      </c>
      <c r="BO33" s="242">
        <v>542.02359999999999</v>
      </c>
      <c r="BP33" s="242">
        <v>648.52409999999998</v>
      </c>
      <c r="BQ33" s="242">
        <v>726.26840000000004</v>
      </c>
      <c r="BR33" s="242">
        <v>787.44420000000002</v>
      </c>
      <c r="BS33" s="242">
        <v>881.81730000000005</v>
      </c>
      <c r="BT33" s="242">
        <v>958.32069999999999</v>
      </c>
      <c r="BU33" s="242">
        <v>932.13509999999997</v>
      </c>
      <c r="BV33" s="242">
        <v>774.66420000000005</v>
      </c>
    </row>
    <row r="34" spans="1:74" ht="11.1" customHeight="1" x14ac:dyDescent="0.2">
      <c r="A34" s="471" t="s">
        <v>972</v>
      </c>
      <c r="B34" s="472" t="s">
        <v>977</v>
      </c>
      <c r="C34" s="190">
        <v>521.36400000000003</v>
      </c>
      <c r="D34" s="190">
        <v>337.01499999999999</v>
      </c>
      <c r="E34" s="190">
        <v>241.81299999999999</v>
      </c>
      <c r="F34" s="190">
        <v>305.166</v>
      </c>
      <c r="G34" s="190">
        <v>439.20800000000003</v>
      </c>
      <c r="H34" s="190">
        <v>579.34699999999998</v>
      </c>
      <c r="I34" s="190">
        <v>696.24599999999998</v>
      </c>
      <c r="J34" s="190">
        <v>834.22900000000004</v>
      </c>
      <c r="K34" s="190">
        <v>990.12099999999998</v>
      </c>
      <c r="L34" s="190">
        <v>1102.942</v>
      </c>
      <c r="M34" s="190">
        <v>1029.8109999999999</v>
      </c>
      <c r="N34" s="190">
        <v>884.81100000000004</v>
      </c>
      <c r="O34" s="190">
        <v>717.08199999999999</v>
      </c>
      <c r="P34" s="190">
        <v>541.07500000000005</v>
      </c>
      <c r="Q34" s="190">
        <v>471.33600000000001</v>
      </c>
      <c r="R34" s="190">
        <v>523.28800000000001</v>
      </c>
      <c r="S34" s="190">
        <v>640.524</v>
      </c>
      <c r="T34" s="190">
        <v>746.98599999999999</v>
      </c>
      <c r="U34" s="190">
        <v>827.11599999999999</v>
      </c>
      <c r="V34" s="190">
        <v>934.70100000000002</v>
      </c>
      <c r="W34" s="190">
        <v>1052.6420000000001</v>
      </c>
      <c r="X34" s="190">
        <v>1113.2</v>
      </c>
      <c r="Y34" s="190">
        <v>1107.643</v>
      </c>
      <c r="Z34" s="190">
        <v>917.51599999999996</v>
      </c>
      <c r="AA34" s="190">
        <v>692.38099999999997</v>
      </c>
      <c r="AB34" s="190">
        <v>453.46300000000002</v>
      </c>
      <c r="AC34" s="190">
        <v>395.23099999999999</v>
      </c>
      <c r="AD34" s="190">
        <v>437.99299999999999</v>
      </c>
      <c r="AE34" s="190">
        <v>531.67999999999995</v>
      </c>
      <c r="AF34" s="190">
        <v>629.53800000000001</v>
      </c>
      <c r="AG34" s="190">
        <v>720.101</v>
      </c>
      <c r="AH34" s="190">
        <v>827.45600000000002</v>
      </c>
      <c r="AI34" s="190">
        <v>965.71500000000003</v>
      </c>
      <c r="AJ34" s="190">
        <v>1075.3610000000001</v>
      </c>
      <c r="AK34" s="190">
        <v>1022.811</v>
      </c>
      <c r="AL34" s="190">
        <v>886.6</v>
      </c>
      <c r="AM34" s="190">
        <v>574.95299999999997</v>
      </c>
      <c r="AN34" s="190">
        <v>372.28699999999998</v>
      </c>
      <c r="AO34" s="190">
        <v>296.10599999999999</v>
      </c>
      <c r="AP34" s="190">
        <v>330.20800000000003</v>
      </c>
      <c r="AQ34" s="190">
        <v>444.25799999999998</v>
      </c>
      <c r="AR34" s="190">
        <v>557.01099999999997</v>
      </c>
      <c r="AS34" s="190">
        <v>648.32299999999998</v>
      </c>
      <c r="AT34" s="190">
        <v>767.01400000000001</v>
      </c>
      <c r="AU34" s="190">
        <v>916.58699999999999</v>
      </c>
      <c r="AV34" s="190">
        <v>1053.441</v>
      </c>
      <c r="AW34" s="190">
        <v>1030.375</v>
      </c>
      <c r="AX34" s="190">
        <v>831.31100000000004</v>
      </c>
      <c r="AY34" s="190">
        <v>660.15</v>
      </c>
      <c r="AZ34" s="190">
        <v>518.22699999999998</v>
      </c>
      <c r="BA34" s="190">
        <v>416.673</v>
      </c>
      <c r="BB34" s="190">
        <v>485.57142857000002</v>
      </c>
      <c r="BC34" s="190">
        <v>597.71428571000001</v>
      </c>
      <c r="BD34" s="242">
        <v>699.53319999999997</v>
      </c>
      <c r="BE34" s="242">
        <v>774.00199999999995</v>
      </c>
      <c r="BF34" s="242">
        <v>869.23800000000006</v>
      </c>
      <c r="BG34" s="242">
        <v>1004.901</v>
      </c>
      <c r="BH34" s="242">
        <v>1117.7850000000001</v>
      </c>
      <c r="BI34" s="242">
        <v>1078.6479999999999</v>
      </c>
      <c r="BJ34" s="242">
        <v>867.87270000000001</v>
      </c>
      <c r="BK34" s="242">
        <v>648.70299999999997</v>
      </c>
      <c r="BL34" s="242">
        <v>491.46809999999999</v>
      </c>
      <c r="BM34" s="242">
        <v>420.23930000000001</v>
      </c>
      <c r="BN34" s="242">
        <v>485.36189999999999</v>
      </c>
      <c r="BO34" s="242">
        <v>613.13789999999995</v>
      </c>
      <c r="BP34" s="242">
        <v>723.79280000000006</v>
      </c>
      <c r="BQ34" s="242">
        <v>825.54449999999997</v>
      </c>
      <c r="BR34" s="242">
        <v>920.46230000000003</v>
      </c>
      <c r="BS34" s="242">
        <v>1046.432</v>
      </c>
      <c r="BT34" s="242">
        <v>1151.7940000000001</v>
      </c>
      <c r="BU34" s="242">
        <v>1127.0450000000001</v>
      </c>
      <c r="BV34" s="242">
        <v>923.03189999999995</v>
      </c>
    </row>
    <row r="35" spans="1:74" ht="11.1" customHeight="1" x14ac:dyDescent="0.2">
      <c r="A35" s="471" t="s">
        <v>973</v>
      </c>
      <c r="B35" s="472" t="s">
        <v>978</v>
      </c>
      <c r="C35" s="190">
        <v>696.52300000000002</v>
      </c>
      <c r="D35" s="190">
        <v>562.56100000000004</v>
      </c>
      <c r="E35" s="190">
        <v>519.04499999999996</v>
      </c>
      <c r="F35" s="190">
        <v>695.03499999999997</v>
      </c>
      <c r="G35" s="190">
        <v>825.66899999999998</v>
      </c>
      <c r="H35" s="190">
        <v>917.25599999999997</v>
      </c>
      <c r="I35" s="190">
        <v>941.72699999999998</v>
      </c>
      <c r="J35" s="190">
        <v>948.79399999999998</v>
      </c>
      <c r="K35" s="190">
        <v>1049.0540000000001</v>
      </c>
      <c r="L35" s="190">
        <v>1191.8009999999999</v>
      </c>
      <c r="M35" s="190">
        <v>1180.4459999999999</v>
      </c>
      <c r="N35" s="190">
        <v>1094.683</v>
      </c>
      <c r="O35" s="190">
        <v>934.55100000000004</v>
      </c>
      <c r="P35" s="190">
        <v>777.98900000000003</v>
      </c>
      <c r="Q35" s="190">
        <v>856.99599999999998</v>
      </c>
      <c r="R35" s="190">
        <v>1021.981</v>
      </c>
      <c r="S35" s="190">
        <v>1140.3</v>
      </c>
      <c r="T35" s="190">
        <v>1221.2280000000001</v>
      </c>
      <c r="U35" s="190">
        <v>1206.979</v>
      </c>
      <c r="V35" s="190">
        <v>1233.355</v>
      </c>
      <c r="W35" s="190">
        <v>1312.67</v>
      </c>
      <c r="X35" s="190">
        <v>1280.971</v>
      </c>
      <c r="Y35" s="190">
        <v>1312.672</v>
      </c>
      <c r="Z35" s="190">
        <v>1155.134</v>
      </c>
      <c r="AA35" s="190">
        <v>944.577</v>
      </c>
      <c r="AB35" s="190">
        <v>679.43299999999999</v>
      </c>
      <c r="AC35" s="190">
        <v>760.14800000000002</v>
      </c>
      <c r="AD35" s="190">
        <v>832.26900000000001</v>
      </c>
      <c r="AE35" s="190">
        <v>978.79600000000005</v>
      </c>
      <c r="AF35" s="190">
        <v>993.36500000000001</v>
      </c>
      <c r="AG35" s="190">
        <v>973.06899999999996</v>
      </c>
      <c r="AH35" s="190">
        <v>939.52200000000005</v>
      </c>
      <c r="AI35" s="190">
        <v>1052.7349999999999</v>
      </c>
      <c r="AJ35" s="190">
        <v>1184.701</v>
      </c>
      <c r="AK35" s="190">
        <v>1169.171</v>
      </c>
      <c r="AL35" s="190">
        <v>1142.665</v>
      </c>
      <c r="AM35" s="190">
        <v>793.52800000000002</v>
      </c>
      <c r="AN35" s="190">
        <v>580.62400000000002</v>
      </c>
      <c r="AO35" s="190">
        <v>587.35799999999995</v>
      </c>
      <c r="AP35" s="190">
        <v>731.01900000000001</v>
      </c>
      <c r="AQ35" s="190">
        <v>840.63300000000004</v>
      </c>
      <c r="AR35" s="190">
        <v>884.80700000000002</v>
      </c>
      <c r="AS35" s="190">
        <v>871.65099999999995</v>
      </c>
      <c r="AT35" s="190">
        <v>883.95500000000004</v>
      </c>
      <c r="AU35" s="190">
        <v>1006.276</v>
      </c>
      <c r="AV35" s="190">
        <v>1170.046</v>
      </c>
      <c r="AW35" s="190">
        <v>1178.827</v>
      </c>
      <c r="AX35" s="190">
        <v>1041.6020000000001</v>
      </c>
      <c r="AY35" s="190">
        <v>979.35500000000002</v>
      </c>
      <c r="AZ35" s="190">
        <v>919.26700000000005</v>
      </c>
      <c r="BA35" s="190">
        <v>918.64499999999998</v>
      </c>
      <c r="BB35" s="190">
        <v>984.14285714000005</v>
      </c>
      <c r="BC35" s="190">
        <v>1087.8571429000001</v>
      </c>
      <c r="BD35" s="242">
        <v>1131.4960000000001</v>
      </c>
      <c r="BE35" s="242">
        <v>1083.452</v>
      </c>
      <c r="BF35" s="242">
        <v>1043.2760000000001</v>
      </c>
      <c r="BG35" s="242">
        <v>1117.671</v>
      </c>
      <c r="BH35" s="242">
        <v>1237.153</v>
      </c>
      <c r="BI35" s="242">
        <v>1238.173</v>
      </c>
      <c r="BJ35" s="242">
        <v>1093.193</v>
      </c>
      <c r="BK35" s="242">
        <v>873.52300000000002</v>
      </c>
      <c r="BL35" s="242">
        <v>747.14700000000005</v>
      </c>
      <c r="BM35" s="242">
        <v>786.65329999999994</v>
      </c>
      <c r="BN35" s="242">
        <v>931.60080000000005</v>
      </c>
      <c r="BO35" s="242">
        <v>1070.0989999999999</v>
      </c>
      <c r="BP35" s="242">
        <v>1135.4749999999999</v>
      </c>
      <c r="BQ35" s="242">
        <v>1109.2349999999999</v>
      </c>
      <c r="BR35" s="242">
        <v>1093.521</v>
      </c>
      <c r="BS35" s="242">
        <v>1195.049</v>
      </c>
      <c r="BT35" s="242">
        <v>1304.8530000000001</v>
      </c>
      <c r="BU35" s="242">
        <v>1312.2090000000001</v>
      </c>
      <c r="BV35" s="242">
        <v>1183.002</v>
      </c>
    </row>
    <row r="36" spans="1:74" ht="11.1" customHeight="1" x14ac:dyDescent="0.2">
      <c r="A36" s="471" t="s">
        <v>974</v>
      </c>
      <c r="B36" s="472" t="s">
        <v>979</v>
      </c>
      <c r="C36" s="190">
        <v>103.471</v>
      </c>
      <c r="D36" s="190">
        <v>73.132000000000005</v>
      </c>
      <c r="E36" s="190">
        <v>63.338999999999999</v>
      </c>
      <c r="F36" s="190">
        <v>76.438000000000002</v>
      </c>
      <c r="G36" s="190">
        <v>101.82</v>
      </c>
      <c r="H36" s="190">
        <v>135.13999999999999</v>
      </c>
      <c r="I36" s="190">
        <v>158.78299999999999</v>
      </c>
      <c r="J36" s="190">
        <v>177.92099999999999</v>
      </c>
      <c r="K36" s="190">
        <v>200.48599999999999</v>
      </c>
      <c r="L36" s="190">
        <v>206.239</v>
      </c>
      <c r="M36" s="190">
        <v>196.303</v>
      </c>
      <c r="N36" s="190">
        <v>167.4</v>
      </c>
      <c r="O36" s="190">
        <v>134.99700000000001</v>
      </c>
      <c r="P36" s="190">
        <v>99.387</v>
      </c>
      <c r="Q36" s="190">
        <v>91.873000000000005</v>
      </c>
      <c r="R36" s="190">
        <v>109.496</v>
      </c>
      <c r="S36" s="190">
        <v>143.38399999999999</v>
      </c>
      <c r="T36" s="190">
        <v>177.05500000000001</v>
      </c>
      <c r="U36" s="190">
        <v>200.209</v>
      </c>
      <c r="V36" s="190">
        <v>214.78200000000001</v>
      </c>
      <c r="W36" s="190">
        <v>235.09399999999999</v>
      </c>
      <c r="X36" s="190">
        <v>239.428</v>
      </c>
      <c r="Y36" s="190">
        <v>236.36199999999999</v>
      </c>
      <c r="Z36" s="190">
        <v>195.131</v>
      </c>
      <c r="AA36" s="190">
        <v>154.86199999999999</v>
      </c>
      <c r="AB36" s="190">
        <v>115.10599999999999</v>
      </c>
      <c r="AC36" s="190">
        <v>113.42700000000001</v>
      </c>
      <c r="AD36" s="190">
        <v>123.884</v>
      </c>
      <c r="AE36" s="190">
        <v>154.82900000000001</v>
      </c>
      <c r="AF36" s="190">
        <v>175.06200000000001</v>
      </c>
      <c r="AG36" s="190">
        <v>184.54599999999999</v>
      </c>
      <c r="AH36" s="190">
        <v>190.40700000000001</v>
      </c>
      <c r="AI36" s="190">
        <v>205.22200000000001</v>
      </c>
      <c r="AJ36" s="190">
        <v>213.31800000000001</v>
      </c>
      <c r="AK36" s="190">
        <v>204.40299999999999</v>
      </c>
      <c r="AL36" s="190">
        <v>171.28200000000001</v>
      </c>
      <c r="AM36" s="190">
        <v>127.863</v>
      </c>
      <c r="AN36" s="190">
        <v>92.822999999999993</v>
      </c>
      <c r="AO36" s="190">
        <v>90.370999999999995</v>
      </c>
      <c r="AP36" s="190">
        <v>92.991</v>
      </c>
      <c r="AQ36" s="190">
        <v>116.554</v>
      </c>
      <c r="AR36" s="190">
        <v>137.01300000000001</v>
      </c>
      <c r="AS36" s="190">
        <v>147.446</v>
      </c>
      <c r="AT36" s="190">
        <v>159.45599999999999</v>
      </c>
      <c r="AU36" s="190">
        <v>184.27699999999999</v>
      </c>
      <c r="AV36" s="190">
        <v>206.011</v>
      </c>
      <c r="AW36" s="190">
        <v>194.315</v>
      </c>
      <c r="AX36" s="190">
        <v>157.51300000000001</v>
      </c>
      <c r="AY36" s="190">
        <v>122.78</v>
      </c>
      <c r="AZ36" s="190">
        <v>93.683000000000007</v>
      </c>
      <c r="BA36" s="190">
        <v>79.253</v>
      </c>
      <c r="BB36" s="190">
        <v>97.571428570999998</v>
      </c>
      <c r="BC36" s="190">
        <v>132.71428571000001</v>
      </c>
      <c r="BD36" s="242">
        <v>163.69399999999999</v>
      </c>
      <c r="BE36" s="242">
        <v>187.792</v>
      </c>
      <c r="BF36" s="242">
        <v>209.4701</v>
      </c>
      <c r="BG36" s="242">
        <v>229.4906</v>
      </c>
      <c r="BH36" s="242">
        <v>241.00700000000001</v>
      </c>
      <c r="BI36" s="242">
        <v>232.3708</v>
      </c>
      <c r="BJ36" s="242">
        <v>195.71889999999999</v>
      </c>
      <c r="BK36" s="242">
        <v>164.7955</v>
      </c>
      <c r="BL36" s="242">
        <v>139.6524</v>
      </c>
      <c r="BM36" s="242">
        <v>127.74460000000001</v>
      </c>
      <c r="BN36" s="242">
        <v>127.59569999999999</v>
      </c>
      <c r="BO36" s="242">
        <v>144.24430000000001</v>
      </c>
      <c r="BP36" s="242">
        <v>166.77850000000001</v>
      </c>
      <c r="BQ36" s="242">
        <v>187.02160000000001</v>
      </c>
      <c r="BR36" s="242">
        <v>206.91990000000001</v>
      </c>
      <c r="BS36" s="242">
        <v>226.56399999999999</v>
      </c>
      <c r="BT36" s="242">
        <v>238.77430000000001</v>
      </c>
      <c r="BU36" s="242">
        <v>231.2346</v>
      </c>
      <c r="BV36" s="242">
        <v>195.67189999999999</v>
      </c>
    </row>
    <row r="37" spans="1:74" ht="11.1" customHeight="1" x14ac:dyDescent="0.2">
      <c r="A37" s="471" t="s">
        <v>975</v>
      </c>
      <c r="B37" s="472" t="s">
        <v>980</v>
      </c>
      <c r="C37" s="190">
        <v>170.928</v>
      </c>
      <c r="D37" s="190">
        <v>110.759</v>
      </c>
      <c r="E37" s="190">
        <v>114.514</v>
      </c>
      <c r="F37" s="190">
        <v>158.43899999999999</v>
      </c>
      <c r="G37" s="190">
        <v>214.374</v>
      </c>
      <c r="H37" s="190">
        <v>258.71600000000001</v>
      </c>
      <c r="I37" s="190">
        <v>271.65100000000001</v>
      </c>
      <c r="J37" s="190">
        <v>276.31900000000002</v>
      </c>
      <c r="K37" s="190">
        <v>294.11599999999999</v>
      </c>
      <c r="L37" s="190">
        <v>292.34100000000001</v>
      </c>
      <c r="M37" s="190">
        <v>282.58199999999999</v>
      </c>
      <c r="N37" s="190">
        <v>244.91399999999999</v>
      </c>
      <c r="O37" s="190">
        <v>209.90100000000001</v>
      </c>
      <c r="P37" s="190">
        <v>199.06700000000001</v>
      </c>
      <c r="Q37" s="190">
        <v>200.44800000000001</v>
      </c>
      <c r="R37" s="190">
        <v>227.10300000000001</v>
      </c>
      <c r="S37" s="190">
        <v>276.32100000000003</v>
      </c>
      <c r="T37" s="190">
        <v>307.63900000000001</v>
      </c>
      <c r="U37" s="190">
        <v>310.85300000000001</v>
      </c>
      <c r="V37" s="190">
        <v>306.63600000000002</v>
      </c>
      <c r="W37" s="190">
        <v>318.45600000000002</v>
      </c>
      <c r="X37" s="190">
        <v>319.786</v>
      </c>
      <c r="Y37" s="190">
        <v>315.94</v>
      </c>
      <c r="Z37" s="190">
        <v>282.24299999999999</v>
      </c>
      <c r="AA37" s="190">
        <v>259.44099999999997</v>
      </c>
      <c r="AB37" s="190">
        <v>209.17400000000001</v>
      </c>
      <c r="AC37" s="190">
        <v>196.5</v>
      </c>
      <c r="AD37" s="190">
        <v>224.02099999999999</v>
      </c>
      <c r="AE37" s="190">
        <v>274.25599999999997</v>
      </c>
      <c r="AF37" s="190">
        <v>245.655</v>
      </c>
      <c r="AG37" s="190">
        <v>243.90199999999999</v>
      </c>
      <c r="AH37" s="190">
        <v>242.07</v>
      </c>
      <c r="AI37" s="190">
        <v>247.595</v>
      </c>
      <c r="AJ37" s="190">
        <v>257.26499999999999</v>
      </c>
      <c r="AK37" s="190">
        <v>266.36399999999998</v>
      </c>
      <c r="AL37" s="190">
        <v>218.285</v>
      </c>
      <c r="AM37" s="190">
        <v>193.77</v>
      </c>
      <c r="AN37" s="190">
        <v>163.19200000000001</v>
      </c>
      <c r="AO37" s="190">
        <v>164.84899999999999</v>
      </c>
      <c r="AP37" s="190">
        <v>177.39500000000001</v>
      </c>
      <c r="AQ37" s="190">
        <v>207.28</v>
      </c>
      <c r="AR37" s="190">
        <v>239.541</v>
      </c>
      <c r="AS37" s="190">
        <v>252.923</v>
      </c>
      <c r="AT37" s="190">
        <v>240.18</v>
      </c>
      <c r="AU37" s="190">
        <v>247.42699999999999</v>
      </c>
      <c r="AV37" s="190">
        <v>249.994</v>
      </c>
      <c r="AW37" s="190">
        <v>224.364</v>
      </c>
      <c r="AX37" s="190">
        <v>168.91200000000001</v>
      </c>
      <c r="AY37" s="190">
        <v>130.893</v>
      </c>
      <c r="AZ37" s="190">
        <v>90.224999999999994</v>
      </c>
      <c r="BA37" s="190">
        <v>74.186000000000007</v>
      </c>
      <c r="BB37" s="190">
        <v>104</v>
      </c>
      <c r="BC37" s="190">
        <v>158.85714286000001</v>
      </c>
      <c r="BD37" s="242">
        <v>202.4965</v>
      </c>
      <c r="BE37" s="242">
        <v>220.65690000000001</v>
      </c>
      <c r="BF37" s="242">
        <v>227.20699999999999</v>
      </c>
      <c r="BG37" s="242">
        <v>245.9357</v>
      </c>
      <c r="BH37" s="242">
        <v>271.28320000000002</v>
      </c>
      <c r="BI37" s="242">
        <v>266.54579999999999</v>
      </c>
      <c r="BJ37" s="242">
        <v>230.22970000000001</v>
      </c>
      <c r="BK37" s="242">
        <v>168.2071</v>
      </c>
      <c r="BL37" s="242">
        <v>153.26859999999999</v>
      </c>
      <c r="BM37" s="242">
        <v>158.5804</v>
      </c>
      <c r="BN37" s="242">
        <v>188.47020000000001</v>
      </c>
      <c r="BO37" s="242">
        <v>235.17939999999999</v>
      </c>
      <c r="BP37" s="242">
        <v>272.31110000000001</v>
      </c>
      <c r="BQ37" s="242">
        <v>287.7097</v>
      </c>
      <c r="BR37" s="242">
        <v>290.6508</v>
      </c>
      <c r="BS37" s="242">
        <v>306.18759999999997</v>
      </c>
      <c r="BT37" s="242">
        <v>329.00310000000002</v>
      </c>
      <c r="BU37" s="242">
        <v>322.3535</v>
      </c>
      <c r="BV37" s="242">
        <v>284.34840000000003</v>
      </c>
    </row>
    <row r="38" spans="1:74" ht="11.1" customHeight="1" x14ac:dyDescent="0.2">
      <c r="A38" s="471" t="s">
        <v>981</v>
      </c>
      <c r="B38" s="535" t="s">
        <v>406</v>
      </c>
      <c r="C38" s="205">
        <v>33.99</v>
      </c>
      <c r="D38" s="205">
        <v>31.233000000000001</v>
      </c>
      <c r="E38" s="205">
        <v>29.957000000000001</v>
      </c>
      <c r="F38" s="205">
        <v>30.100999999999999</v>
      </c>
      <c r="G38" s="205">
        <v>31.32</v>
      </c>
      <c r="H38" s="205">
        <v>32.844999999999999</v>
      </c>
      <c r="I38" s="205">
        <v>34.353000000000002</v>
      </c>
      <c r="J38" s="205">
        <v>35.673000000000002</v>
      </c>
      <c r="K38" s="205">
        <v>36.515999999999998</v>
      </c>
      <c r="L38" s="205">
        <v>36.338999999999999</v>
      </c>
      <c r="M38" s="205">
        <v>35.067</v>
      </c>
      <c r="N38" s="205">
        <v>32.628</v>
      </c>
      <c r="O38" s="205">
        <v>28.131</v>
      </c>
      <c r="P38" s="205">
        <v>25.716000000000001</v>
      </c>
      <c r="Q38" s="205">
        <v>23.402999999999999</v>
      </c>
      <c r="R38" s="205">
        <v>22.981999999999999</v>
      </c>
      <c r="S38" s="205">
        <v>24.030999999999999</v>
      </c>
      <c r="T38" s="205">
        <v>25.356000000000002</v>
      </c>
      <c r="U38" s="205">
        <v>27.109000000000002</v>
      </c>
      <c r="V38" s="205">
        <v>29.44</v>
      </c>
      <c r="W38" s="205">
        <v>31.172999999999998</v>
      </c>
      <c r="X38" s="205">
        <v>31.393000000000001</v>
      </c>
      <c r="Y38" s="205">
        <v>29.899000000000001</v>
      </c>
      <c r="Z38" s="205">
        <v>28.298999999999999</v>
      </c>
      <c r="AA38" s="205">
        <v>26.687999999999999</v>
      </c>
      <c r="AB38" s="205">
        <v>24.759</v>
      </c>
      <c r="AC38" s="205">
        <v>23.266999999999999</v>
      </c>
      <c r="AD38" s="205">
        <v>23.27</v>
      </c>
      <c r="AE38" s="205">
        <v>24.82</v>
      </c>
      <c r="AF38" s="205">
        <v>26.742999999999999</v>
      </c>
      <c r="AG38" s="205">
        <v>28.265999999999998</v>
      </c>
      <c r="AH38" s="205">
        <v>29.498999999999999</v>
      </c>
      <c r="AI38" s="205">
        <v>30.337</v>
      </c>
      <c r="AJ38" s="205">
        <v>30.388000000000002</v>
      </c>
      <c r="AK38" s="205">
        <v>28.04</v>
      </c>
      <c r="AL38" s="205">
        <v>25.425999999999998</v>
      </c>
      <c r="AM38" s="205">
        <v>22.815999999999999</v>
      </c>
      <c r="AN38" s="205">
        <v>21.408999999999999</v>
      </c>
      <c r="AO38" s="205">
        <v>20.631</v>
      </c>
      <c r="AP38" s="205">
        <v>20.853000000000002</v>
      </c>
      <c r="AQ38" s="205">
        <v>22.553000000000001</v>
      </c>
      <c r="AR38" s="205">
        <v>25.105</v>
      </c>
      <c r="AS38" s="205">
        <v>27.427</v>
      </c>
      <c r="AT38" s="205">
        <v>29.754999999999999</v>
      </c>
      <c r="AU38" s="205">
        <v>32.075000000000003</v>
      </c>
      <c r="AV38" s="205">
        <v>32.548000000000002</v>
      </c>
      <c r="AW38" s="205">
        <v>31.376999999999999</v>
      </c>
      <c r="AX38" s="205">
        <v>29.510999999999999</v>
      </c>
      <c r="AY38" s="205">
        <v>28.652999999999999</v>
      </c>
      <c r="AZ38" s="205">
        <v>27.492999999999999</v>
      </c>
      <c r="BA38" s="205">
        <v>26.245999999999999</v>
      </c>
      <c r="BB38" s="205">
        <v>26.468</v>
      </c>
      <c r="BC38" s="205">
        <v>28.167999999999999</v>
      </c>
      <c r="BD38" s="249">
        <v>28.650400000000001</v>
      </c>
      <c r="BE38" s="249">
        <v>30.443999999999999</v>
      </c>
      <c r="BF38" s="249">
        <v>32.245199999999997</v>
      </c>
      <c r="BG38" s="249">
        <v>33.699399999999997</v>
      </c>
      <c r="BH38" s="249">
        <v>33.961199999999998</v>
      </c>
      <c r="BI38" s="249">
        <v>32.602400000000003</v>
      </c>
      <c r="BJ38" s="249">
        <v>30.588200000000001</v>
      </c>
      <c r="BK38" s="249">
        <v>28.055599999999998</v>
      </c>
      <c r="BL38" s="249">
        <v>26.122</v>
      </c>
      <c r="BM38" s="249">
        <v>24.700800000000001</v>
      </c>
      <c r="BN38" s="249">
        <v>24.7348</v>
      </c>
      <c r="BO38" s="249">
        <v>26.1784</v>
      </c>
      <c r="BP38" s="249">
        <v>27.739879999999999</v>
      </c>
      <c r="BQ38" s="249">
        <v>29.5198</v>
      </c>
      <c r="BR38" s="249">
        <v>31.32244</v>
      </c>
      <c r="BS38" s="249">
        <v>32.760080000000002</v>
      </c>
      <c r="BT38" s="249">
        <v>32.925840000000001</v>
      </c>
      <c r="BU38" s="249">
        <v>31.397079999999999</v>
      </c>
      <c r="BV38" s="249">
        <v>29.29044</v>
      </c>
    </row>
    <row r="39" spans="1:74" s="335" customFormat="1" ht="12" customHeight="1" x14ac:dyDescent="0.2">
      <c r="A39" s="334"/>
      <c r="B39" s="675" t="s">
        <v>832</v>
      </c>
      <c r="C39" s="630"/>
      <c r="D39" s="630"/>
      <c r="E39" s="630"/>
      <c r="F39" s="630"/>
      <c r="G39" s="630"/>
      <c r="H39" s="630"/>
      <c r="I39" s="630"/>
      <c r="J39" s="630"/>
      <c r="K39" s="630"/>
      <c r="L39" s="630"/>
      <c r="M39" s="630"/>
      <c r="N39" s="630"/>
      <c r="O39" s="630"/>
      <c r="P39" s="630"/>
      <c r="Q39" s="624"/>
      <c r="AY39" s="390"/>
      <c r="AZ39" s="390"/>
      <c r="BA39" s="390"/>
      <c r="BB39" s="481"/>
      <c r="BC39" s="390"/>
      <c r="BD39" s="390"/>
      <c r="BE39" s="390"/>
      <c r="BF39" s="390"/>
      <c r="BG39" s="390"/>
      <c r="BH39" s="390"/>
      <c r="BI39" s="390"/>
      <c r="BJ39" s="390"/>
    </row>
    <row r="40" spans="1:74" s="335" customFormat="1" ht="12" customHeight="1" x14ac:dyDescent="0.2">
      <c r="A40" s="334"/>
      <c r="B40" s="688" t="s">
        <v>833</v>
      </c>
      <c r="C40" s="630"/>
      <c r="D40" s="630"/>
      <c r="E40" s="630"/>
      <c r="F40" s="630"/>
      <c r="G40" s="630"/>
      <c r="H40" s="630"/>
      <c r="I40" s="630"/>
      <c r="J40" s="630"/>
      <c r="K40" s="630"/>
      <c r="L40" s="630"/>
      <c r="M40" s="630"/>
      <c r="N40" s="630"/>
      <c r="O40" s="630"/>
      <c r="P40" s="630"/>
      <c r="Q40" s="624"/>
      <c r="Y40" s="536"/>
      <c r="Z40" s="536"/>
      <c r="AA40" s="536"/>
      <c r="AB40" s="536"/>
      <c r="AY40" s="390"/>
      <c r="AZ40" s="390"/>
      <c r="BA40" s="390"/>
      <c r="BB40" s="390"/>
      <c r="BC40" s="390"/>
      <c r="BD40" s="390"/>
      <c r="BE40" s="390"/>
      <c r="BF40" s="390"/>
      <c r="BG40" s="390"/>
      <c r="BH40" s="390"/>
      <c r="BI40" s="390"/>
      <c r="BJ40" s="390"/>
    </row>
    <row r="41" spans="1:74" s="335" customFormat="1" ht="12" customHeight="1" x14ac:dyDescent="0.2">
      <c r="A41" s="334"/>
      <c r="B41" s="688" t="s">
        <v>834</v>
      </c>
      <c r="C41" s="630"/>
      <c r="D41" s="630"/>
      <c r="E41" s="630"/>
      <c r="F41" s="630"/>
      <c r="G41" s="630"/>
      <c r="H41" s="630"/>
      <c r="I41" s="630"/>
      <c r="J41" s="630"/>
      <c r="K41" s="630"/>
      <c r="L41" s="630"/>
      <c r="M41" s="630"/>
      <c r="N41" s="630"/>
      <c r="O41" s="630"/>
      <c r="P41" s="630"/>
      <c r="Q41" s="624"/>
      <c r="AY41" s="390"/>
      <c r="AZ41" s="390"/>
      <c r="BA41" s="390"/>
      <c r="BB41" s="390"/>
      <c r="BC41" s="390"/>
      <c r="BD41" s="390"/>
      <c r="BE41" s="390"/>
      <c r="BF41" s="390"/>
      <c r="BG41" s="390"/>
      <c r="BH41" s="390"/>
      <c r="BI41" s="390"/>
      <c r="BJ41" s="390"/>
    </row>
    <row r="42" spans="1:74" s="335" customFormat="1" ht="12" customHeight="1" x14ac:dyDescent="0.2">
      <c r="A42" s="334"/>
      <c r="B42" s="686" t="s">
        <v>982</v>
      </c>
      <c r="C42" s="624"/>
      <c r="D42" s="624"/>
      <c r="E42" s="624"/>
      <c r="F42" s="624"/>
      <c r="G42" s="624"/>
      <c r="H42" s="624"/>
      <c r="I42" s="624"/>
      <c r="J42" s="624"/>
      <c r="K42" s="624"/>
      <c r="L42" s="624"/>
      <c r="M42" s="624"/>
      <c r="N42" s="624"/>
      <c r="O42" s="624"/>
      <c r="P42" s="624"/>
      <c r="Q42" s="624"/>
      <c r="AY42" s="390"/>
      <c r="AZ42" s="390"/>
      <c r="BA42" s="390"/>
      <c r="BB42" s="390"/>
      <c r="BC42" s="390"/>
      <c r="BD42" s="390"/>
      <c r="BE42" s="390"/>
      <c r="BF42" s="390"/>
      <c r="BG42" s="390"/>
      <c r="BH42" s="390"/>
      <c r="BI42" s="390"/>
      <c r="BJ42" s="390"/>
    </row>
    <row r="43" spans="1:74" s="218" customFormat="1" ht="12" customHeight="1" x14ac:dyDescent="0.2">
      <c r="A43" s="61"/>
      <c r="B43" s="645" t="s">
        <v>790</v>
      </c>
      <c r="C43" s="646"/>
      <c r="D43" s="646"/>
      <c r="E43" s="646"/>
      <c r="F43" s="646"/>
      <c r="G43" s="646"/>
      <c r="H43" s="646"/>
      <c r="I43" s="646"/>
      <c r="J43" s="646"/>
      <c r="K43" s="646"/>
      <c r="L43" s="646"/>
      <c r="M43" s="646"/>
      <c r="N43" s="646"/>
      <c r="O43" s="646"/>
      <c r="P43" s="646"/>
      <c r="Q43" s="646"/>
      <c r="AY43" s="389"/>
      <c r="AZ43" s="389"/>
      <c r="BA43" s="389"/>
      <c r="BB43" s="389"/>
      <c r="BC43" s="389"/>
      <c r="BD43" s="389"/>
      <c r="BE43" s="389"/>
      <c r="BF43" s="389"/>
      <c r="BG43" s="389"/>
      <c r="BH43" s="389"/>
      <c r="BI43" s="389"/>
      <c r="BJ43" s="389"/>
    </row>
    <row r="44" spans="1:74" s="335" customFormat="1" ht="12" customHeight="1" x14ac:dyDescent="0.2">
      <c r="A44" s="334"/>
      <c r="B44" s="689" t="s">
        <v>838</v>
      </c>
      <c r="C44" s="689"/>
      <c r="D44" s="689"/>
      <c r="E44" s="689"/>
      <c r="F44" s="689"/>
      <c r="G44" s="689"/>
      <c r="H44" s="689"/>
      <c r="I44" s="689"/>
      <c r="J44" s="689"/>
      <c r="K44" s="689"/>
      <c r="L44" s="689"/>
      <c r="M44" s="689"/>
      <c r="N44" s="689"/>
      <c r="O44" s="689"/>
      <c r="P44" s="689"/>
      <c r="Q44" s="624"/>
      <c r="AY44" s="390"/>
      <c r="AZ44" s="390"/>
      <c r="BA44" s="390"/>
      <c r="BB44" s="390"/>
      <c r="BC44" s="390"/>
      <c r="BD44" s="390"/>
      <c r="BE44" s="390"/>
      <c r="BF44" s="390"/>
      <c r="BG44" s="390"/>
      <c r="BH44" s="390"/>
      <c r="BI44" s="390"/>
      <c r="BJ44" s="390"/>
    </row>
    <row r="45" spans="1:74" s="335" customFormat="1" ht="12" customHeight="1" x14ac:dyDescent="0.2">
      <c r="A45" s="334"/>
      <c r="B45" s="665" t="str">
        <f>"Notes: "&amp;"EIA completed modeling and analysis for this report on " &amp;Dates!D2&amp;"."</f>
        <v>Notes: EIA completed modeling and analysis for this report on Monday June 5, 2023.</v>
      </c>
      <c r="C45" s="687"/>
      <c r="D45" s="687"/>
      <c r="E45" s="687"/>
      <c r="F45" s="687"/>
      <c r="G45" s="687"/>
      <c r="H45" s="687"/>
      <c r="I45" s="687"/>
      <c r="J45" s="687"/>
      <c r="K45" s="687"/>
      <c r="L45" s="687"/>
      <c r="M45" s="687"/>
      <c r="N45" s="687"/>
      <c r="O45" s="687"/>
      <c r="P45" s="687"/>
      <c r="Q45" s="666"/>
      <c r="AY45" s="390"/>
      <c r="AZ45" s="390"/>
      <c r="BA45" s="390"/>
      <c r="BB45" s="390"/>
      <c r="BC45" s="390"/>
      <c r="BD45" s="390"/>
      <c r="BE45" s="390"/>
      <c r="BF45" s="390"/>
      <c r="BG45" s="390"/>
      <c r="BH45" s="390"/>
      <c r="BI45" s="390"/>
      <c r="BJ45" s="390"/>
    </row>
    <row r="46" spans="1:74" s="335" customFormat="1" ht="12" customHeight="1" x14ac:dyDescent="0.2">
      <c r="A46" s="334"/>
      <c r="B46" s="638" t="s">
        <v>338</v>
      </c>
      <c r="C46" s="637"/>
      <c r="D46" s="637"/>
      <c r="E46" s="637"/>
      <c r="F46" s="637"/>
      <c r="G46" s="637"/>
      <c r="H46" s="637"/>
      <c r="I46" s="637"/>
      <c r="J46" s="637"/>
      <c r="K46" s="637"/>
      <c r="L46" s="637"/>
      <c r="M46" s="637"/>
      <c r="N46" s="637"/>
      <c r="O46" s="637"/>
      <c r="P46" s="637"/>
      <c r="Q46" s="637"/>
      <c r="AY46" s="390"/>
      <c r="AZ46" s="390"/>
      <c r="BA46" s="390"/>
      <c r="BB46" s="390"/>
      <c r="BC46" s="390"/>
      <c r="BD46" s="390"/>
      <c r="BE46" s="390"/>
      <c r="BF46" s="390"/>
      <c r="BG46" s="390"/>
      <c r="BH46" s="390"/>
      <c r="BI46" s="390"/>
      <c r="BJ46" s="390"/>
    </row>
    <row r="47" spans="1:74" s="335" customFormat="1" ht="12" customHeight="1" x14ac:dyDescent="0.2">
      <c r="A47" s="334"/>
      <c r="B47" s="631" t="s">
        <v>839</v>
      </c>
      <c r="C47" s="630"/>
      <c r="D47" s="630"/>
      <c r="E47" s="630"/>
      <c r="F47" s="630"/>
      <c r="G47" s="630"/>
      <c r="H47" s="630"/>
      <c r="I47" s="630"/>
      <c r="J47" s="630"/>
      <c r="K47" s="630"/>
      <c r="L47" s="630"/>
      <c r="M47" s="630"/>
      <c r="N47" s="630"/>
      <c r="O47" s="630"/>
      <c r="P47" s="630"/>
      <c r="Q47" s="624"/>
      <c r="AY47" s="390"/>
      <c r="AZ47" s="390"/>
      <c r="BA47" s="390"/>
      <c r="BB47" s="390"/>
      <c r="BC47" s="390"/>
      <c r="BD47" s="390"/>
      <c r="BE47" s="390"/>
      <c r="BF47" s="390"/>
      <c r="BG47" s="390"/>
      <c r="BH47" s="390"/>
      <c r="BI47" s="390"/>
      <c r="BJ47" s="390"/>
    </row>
    <row r="48" spans="1:74" s="335" customFormat="1" ht="12" customHeight="1" x14ac:dyDescent="0.2">
      <c r="A48" s="334"/>
      <c r="B48" s="633" t="s">
        <v>813</v>
      </c>
      <c r="C48" s="634"/>
      <c r="D48" s="634"/>
      <c r="E48" s="634"/>
      <c r="F48" s="634"/>
      <c r="G48" s="634"/>
      <c r="H48" s="634"/>
      <c r="I48" s="634"/>
      <c r="J48" s="634"/>
      <c r="K48" s="634"/>
      <c r="L48" s="634"/>
      <c r="M48" s="634"/>
      <c r="N48" s="634"/>
      <c r="O48" s="634"/>
      <c r="P48" s="634"/>
      <c r="Q48" s="624"/>
      <c r="AY48" s="390"/>
      <c r="AZ48" s="390"/>
      <c r="BA48" s="390"/>
      <c r="BB48" s="390"/>
      <c r="BC48" s="390"/>
      <c r="BD48" s="497"/>
      <c r="BE48" s="497"/>
      <c r="BF48" s="497"/>
      <c r="BG48" s="390"/>
      <c r="BH48" s="390"/>
      <c r="BI48" s="390"/>
      <c r="BJ48" s="390"/>
    </row>
    <row r="49" spans="1:74" s="336" customFormat="1" ht="12" customHeight="1" x14ac:dyDescent="0.2">
      <c r="A49" s="322"/>
      <c r="B49" s="654" t="s">
        <v>1283</v>
      </c>
      <c r="C49" s="624"/>
      <c r="D49" s="624"/>
      <c r="E49" s="624"/>
      <c r="F49" s="624"/>
      <c r="G49" s="624"/>
      <c r="H49" s="624"/>
      <c r="I49" s="624"/>
      <c r="J49" s="624"/>
      <c r="K49" s="624"/>
      <c r="L49" s="624"/>
      <c r="M49" s="624"/>
      <c r="N49" s="624"/>
      <c r="O49" s="624"/>
      <c r="P49" s="624"/>
      <c r="Q49" s="624"/>
      <c r="AY49" s="391"/>
      <c r="AZ49" s="391"/>
      <c r="BA49" s="391"/>
      <c r="BB49" s="391"/>
      <c r="BC49" s="391"/>
      <c r="BD49" s="498"/>
      <c r="BE49" s="498"/>
      <c r="BF49" s="498"/>
      <c r="BG49" s="391"/>
      <c r="BH49" s="391"/>
      <c r="BI49" s="391"/>
      <c r="BJ49" s="391"/>
    </row>
    <row r="50" spans="1:74" x14ac:dyDescent="0.2">
      <c r="BK50" s="287"/>
      <c r="BL50" s="287"/>
      <c r="BM50" s="287"/>
      <c r="BN50" s="287"/>
      <c r="BO50" s="287"/>
      <c r="BP50" s="287"/>
      <c r="BQ50" s="287"/>
      <c r="BR50" s="287"/>
      <c r="BS50" s="287"/>
      <c r="BT50" s="287"/>
      <c r="BU50" s="287"/>
      <c r="BV50" s="287"/>
    </row>
    <row r="51" spans="1:74" x14ac:dyDescent="0.2">
      <c r="BK51" s="287"/>
      <c r="BL51" s="287"/>
      <c r="BM51" s="287"/>
      <c r="BN51" s="287"/>
      <c r="BO51" s="287"/>
      <c r="BP51" s="287"/>
      <c r="BQ51" s="287"/>
      <c r="BR51" s="287"/>
      <c r="BS51" s="287"/>
      <c r="BT51" s="287"/>
      <c r="BU51" s="287"/>
      <c r="BV51" s="287"/>
    </row>
    <row r="52" spans="1:74" x14ac:dyDescent="0.2">
      <c r="BK52" s="287"/>
      <c r="BL52" s="287"/>
      <c r="BM52" s="287"/>
      <c r="BN52" s="287"/>
      <c r="BO52" s="287"/>
      <c r="BP52" s="287"/>
      <c r="BQ52" s="287"/>
      <c r="BR52" s="287"/>
      <c r="BS52" s="287"/>
      <c r="BT52" s="287"/>
      <c r="BU52" s="287"/>
      <c r="BV52" s="287"/>
    </row>
    <row r="53" spans="1:74" x14ac:dyDescent="0.2">
      <c r="BK53" s="287"/>
      <c r="BL53" s="287"/>
      <c r="BM53" s="287"/>
      <c r="BN53" s="287"/>
      <c r="BO53" s="287"/>
      <c r="BP53" s="287"/>
      <c r="BQ53" s="287"/>
      <c r="BR53" s="287"/>
      <c r="BS53" s="287"/>
      <c r="BT53" s="287"/>
      <c r="BU53" s="287"/>
      <c r="BV53" s="287"/>
    </row>
    <row r="54" spans="1:74" x14ac:dyDescent="0.2">
      <c r="BK54" s="287"/>
      <c r="BL54" s="287"/>
      <c r="BM54" s="287"/>
      <c r="BN54" s="287"/>
      <c r="BO54" s="287"/>
      <c r="BP54" s="287"/>
      <c r="BQ54" s="287"/>
      <c r="BR54" s="287"/>
      <c r="BS54" s="287"/>
      <c r="BT54" s="287"/>
      <c r="BU54" s="287"/>
      <c r="BV54" s="287"/>
    </row>
    <row r="55" spans="1:74" x14ac:dyDescent="0.2">
      <c r="BK55" s="287"/>
      <c r="BL55" s="287"/>
      <c r="BM55" s="287"/>
      <c r="BN55" s="287"/>
      <c r="BO55" s="287"/>
      <c r="BP55" s="287"/>
      <c r="BQ55" s="287"/>
      <c r="BR55" s="287"/>
      <c r="BS55" s="287"/>
      <c r="BT55" s="287"/>
      <c r="BU55" s="287"/>
      <c r="BV55" s="287"/>
    </row>
    <row r="56" spans="1:74" x14ac:dyDescent="0.2">
      <c r="BK56" s="287"/>
      <c r="BL56" s="287"/>
      <c r="BM56" s="287"/>
      <c r="BN56" s="287"/>
      <c r="BO56" s="287"/>
      <c r="BP56" s="287"/>
      <c r="BQ56" s="287"/>
      <c r="BR56" s="287"/>
      <c r="BS56" s="287"/>
      <c r="BT56" s="287"/>
      <c r="BU56" s="287"/>
      <c r="BV56" s="287"/>
    </row>
    <row r="57" spans="1:74" x14ac:dyDescent="0.2">
      <c r="BK57" s="287"/>
      <c r="BL57" s="287"/>
      <c r="BM57" s="287"/>
      <c r="BN57" s="287"/>
      <c r="BO57" s="287"/>
      <c r="BP57" s="287"/>
      <c r="BQ57" s="287"/>
      <c r="BR57" s="287"/>
      <c r="BS57" s="287"/>
      <c r="BT57" s="287"/>
      <c r="BU57" s="287"/>
      <c r="BV57" s="287"/>
    </row>
    <row r="58" spans="1:74" x14ac:dyDescent="0.2">
      <c r="BK58" s="287"/>
      <c r="BL58" s="287"/>
      <c r="BM58" s="287"/>
      <c r="BN58" s="287"/>
      <c r="BO58" s="287"/>
      <c r="BP58" s="287"/>
      <c r="BQ58" s="287"/>
      <c r="BR58" s="287"/>
      <c r="BS58" s="287"/>
      <c r="BT58" s="287"/>
      <c r="BU58" s="287"/>
      <c r="BV58" s="287"/>
    </row>
    <row r="59" spans="1:74" x14ac:dyDescent="0.2">
      <c r="BK59" s="287"/>
      <c r="BL59" s="287"/>
      <c r="BM59" s="287"/>
      <c r="BN59" s="287"/>
      <c r="BO59" s="287"/>
      <c r="BP59" s="287"/>
      <c r="BQ59" s="287"/>
      <c r="BR59" s="287"/>
      <c r="BS59" s="287"/>
      <c r="BT59" s="287"/>
      <c r="BU59" s="287"/>
      <c r="BV59" s="287"/>
    </row>
    <row r="60" spans="1:74" x14ac:dyDescent="0.2">
      <c r="BK60" s="287"/>
      <c r="BL60" s="287"/>
      <c r="BM60" s="287"/>
      <c r="BN60" s="287"/>
      <c r="BO60" s="287"/>
      <c r="BP60" s="287"/>
      <c r="BQ60" s="287"/>
      <c r="BR60" s="287"/>
      <c r="BS60" s="287"/>
      <c r="BT60" s="287"/>
      <c r="BU60" s="287"/>
      <c r="BV60" s="287"/>
    </row>
    <row r="61" spans="1:74" x14ac:dyDescent="0.2">
      <c r="BK61" s="287"/>
      <c r="BL61" s="287"/>
      <c r="BM61" s="287"/>
      <c r="BN61" s="287"/>
      <c r="BO61" s="287"/>
      <c r="BP61" s="287"/>
      <c r="BQ61" s="287"/>
      <c r="BR61" s="287"/>
      <c r="BS61" s="287"/>
      <c r="BT61" s="287"/>
      <c r="BU61" s="287"/>
      <c r="BV61" s="287"/>
    </row>
    <row r="62" spans="1:74" x14ac:dyDescent="0.2">
      <c r="BK62" s="287"/>
      <c r="BL62" s="287"/>
      <c r="BM62" s="287"/>
      <c r="BN62" s="287"/>
      <c r="BO62" s="287"/>
      <c r="BP62" s="287"/>
      <c r="BQ62" s="287"/>
      <c r="BR62" s="287"/>
      <c r="BS62" s="287"/>
      <c r="BT62" s="287"/>
      <c r="BU62" s="287"/>
      <c r="BV62" s="287"/>
    </row>
    <row r="63" spans="1:74" x14ac:dyDescent="0.2">
      <c r="BK63" s="287"/>
      <c r="BL63" s="287"/>
      <c r="BM63" s="287"/>
      <c r="BN63" s="287"/>
      <c r="BO63" s="287"/>
      <c r="BP63" s="287"/>
      <c r="BQ63" s="287"/>
      <c r="BR63" s="287"/>
      <c r="BS63" s="287"/>
      <c r="BT63" s="287"/>
      <c r="BU63" s="287"/>
      <c r="BV63" s="287"/>
    </row>
    <row r="64" spans="1:74" x14ac:dyDescent="0.2">
      <c r="BK64" s="287"/>
      <c r="BL64" s="287"/>
      <c r="BM64" s="287"/>
      <c r="BN64" s="287"/>
      <c r="BO64" s="287"/>
      <c r="BP64" s="287"/>
      <c r="BQ64" s="287"/>
      <c r="BR64" s="287"/>
      <c r="BS64" s="287"/>
      <c r="BT64" s="287"/>
      <c r="BU64" s="287"/>
      <c r="BV64" s="287"/>
    </row>
    <row r="65" spans="63:74" x14ac:dyDescent="0.2">
      <c r="BK65" s="287"/>
      <c r="BL65" s="287"/>
      <c r="BM65" s="287"/>
      <c r="BN65" s="287"/>
      <c r="BO65" s="287"/>
      <c r="BP65" s="287"/>
      <c r="BQ65" s="287"/>
      <c r="BR65" s="287"/>
      <c r="BS65" s="287"/>
      <c r="BT65" s="287"/>
      <c r="BU65" s="287"/>
      <c r="BV65" s="287"/>
    </row>
    <row r="66" spans="63:74" x14ac:dyDescent="0.2">
      <c r="BK66" s="287"/>
      <c r="BL66" s="287"/>
      <c r="BM66" s="287"/>
      <c r="BN66" s="287"/>
      <c r="BO66" s="287"/>
      <c r="BP66" s="287"/>
      <c r="BQ66" s="287"/>
      <c r="BR66" s="287"/>
      <c r="BS66" s="287"/>
      <c r="BT66" s="287"/>
      <c r="BU66" s="287"/>
      <c r="BV66" s="287"/>
    </row>
    <row r="67" spans="63:74" x14ac:dyDescent="0.2">
      <c r="BK67" s="287"/>
      <c r="BL67" s="287"/>
      <c r="BM67" s="287"/>
      <c r="BN67" s="287"/>
      <c r="BO67" s="287"/>
      <c r="BP67" s="287"/>
      <c r="BQ67" s="287"/>
      <c r="BR67" s="287"/>
      <c r="BS67" s="287"/>
      <c r="BT67" s="287"/>
      <c r="BU67" s="287"/>
      <c r="BV67" s="287"/>
    </row>
    <row r="68" spans="63:74" x14ac:dyDescent="0.2">
      <c r="BK68" s="287"/>
      <c r="BL68" s="287"/>
      <c r="BM68" s="287"/>
      <c r="BN68" s="287"/>
      <c r="BO68" s="287"/>
      <c r="BP68" s="287"/>
      <c r="BQ68" s="287"/>
      <c r="BR68" s="287"/>
      <c r="BS68" s="287"/>
      <c r="BT68" s="287"/>
      <c r="BU68" s="287"/>
      <c r="BV68" s="287"/>
    </row>
    <row r="69" spans="63:74" x14ac:dyDescent="0.2">
      <c r="BK69" s="287"/>
      <c r="BL69" s="287"/>
      <c r="BM69" s="287"/>
      <c r="BN69" s="287"/>
      <c r="BO69" s="287"/>
      <c r="BP69" s="287"/>
      <c r="BQ69" s="287"/>
      <c r="BR69" s="287"/>
      <c r="BS69" s="287"/>
      <c r="BT69" s="287"/>
      <c r="BU69" s="287"/>
      <c r="BV69" s="287"/>
    </row>
    <row r="70" spans="63:74" x14ac:dyDescent="0.2">
      <c r="BK70" s="287"/>
      <c r="BL70" s="287"/>
      <c r="BM70" s="287"/>
      <c r="BN70" s="287"/>
      <c r="BO70" s="287"/>
      <c r="BP70" s="287"/>
      <c r="BQ70" s="287"/>
      <c r="BR70" s="287"/>
      <c r="BS70" s="287"/>
      <c r="BT70" s="287"/>
      <c r="BU70" s="287"/>
      <c r="BV70" s="287"/>
    </row>
    <row r="71" spans="63:74" x14ac:dyDescent="0.2">
      <c r="BK71" s="287"/>
      <c r="BL71" s="287"/>
      <c r="BM71" s="287"/>
      <c r="BN71" s="287"/>
      <c r="BO71" s="287"/>
      <c r="BP71" s="287"/>
      <c r="BQ71" s="287"/>
      <c r="BR71" s="287"/>
      <c r="BS71" s="287"/>
      <c r="BT71" s="287"/>
      <c r="BU71" s="287"/>
      <c r="BV71" s="287"/>
    </row>
    <row r="72" spans="63:74" x14ac:dyDescent="0.2">
      <c r="BK72" s="287"/>
      <c r="BL72" s="287"/>
      <c r="BM72" s="287"/>
      <c r="BN72" s="287"/>
      <c r="BO72" s="287"/>
      <c r="BP72" s="287"/>
      <c r="BQ72" s="287"/>
      <c r="BR72" s="287"/>
      <c r="BS72" s="287"/>
      <c r="BT72" s="287"/>
      <c r="BU72" s="287"/>
      <c r="BV72" s="287"/>
    </row>
    <row r="73" spans="63:74" x14ac:dyDescent="0.2">
      <c r="BK73" s="287"/>
      <c r="BL73" s="287"/>
      <c r="BM73" s="287"/>
      <c r="BN73" s="287"/>
      <c r="BO73" s="287"/>
      <c r="BP73" s="287"/>
      <c r="BQ73" s="287"/>
      <c r="BR73" s="287"/>
      <c r="BS73" s="287"/>
      <c r="BT73" s="287"/>
      <c r="BU73" s="287"/>
      <c r="BV73" s="287"/>
    </row>
    <row r="74" spans="63:74" x14ac:dyDescent="0.2">
      <c r="BK74" s="287"/>
      <c r="BL74" s="287"/>
      <c r="BM74" s="287"/>
      <c r="BN74" s="287"/>
      <c r="BO74" s="287"/>
      <c r="BP74" s="287"/>
      <c r="BQ74" s="287"/>
      <c r="BR74" s="287"/>
      <c r="BS74" s="287"/>
      <c r="BT74" s="287"/>
      <c r="BU74" s="287"/>
      <c r="BV74" s="287"/>
    </row>
    <row r="75" spans="63:74" x14ac:dyDescent="0.2">
      <c r="BK75" s="287"/>
      <c r="BL75" s="287"/>
      <c r="BM75" s="287"/>
      <c r="BN75" s="287"/>
      <c r="BO75" s="287"/>
      <c r="BP75" s="287"/>
      <c r="BQ75" s="287"/>
      <c r="BR75" s="287"/>
      <c r="BS75" s="287"/>
      <c r="BT75" s="287"/>
      <c r="BU75" s="287"/>
      <c r="BV75" s="287"/>
    </row>
    <row r="76" spans="63:74" x14ac:dyDescent="0.2">
      <c r="BK76" s="287"/>
      <c r="BL76" s="287"/>
      <c r="BM76" s="287"/>
      <c r="BN76" s="287"/>
      <c r="BO76" s="287"/>
      <c r="BP76" s="287"/>
      <c r="BQ76" s="287"/>
      <c r="BR76" s="287"/>
      <c r="BS76" s="287"/>
      <c r="BT76" s="287"/>
      <c r="BU76" s="287"/>
      <c r="BV76" s="287"/>
    </row>
    <row r="77" spans="63:74" x14ac:dyDescent="0.2">
      <c r="BK77" s="287"/>
      <c r="BL77" s="287"/>
      <c r="BM77" s="287"/>
      <c r="BN77" s="287"/>
      <c r="BO77" s="287"/>
      <c r="BP77" s="287"/>
      <c r="BQ77" s="287"/>
      <c r="BR77" s="287"/>
      <c r="BS77" s="287"/>
      <c r="BT77" s="287"/>
      <c r="BU77" s="287"/>
      <c r="BV77" s="287"/>
    </row>
    <row r="78" spans="63:74" x14ac:dyDescent="0.2">
      <c r="BK78" s="287"/>
      <c r="BL78" s="287"/>
      <c r="BM78" s="287"/>
      <c r="BN78" s="287"/>
      <c r="BO78" s="287"/>
      <c r="BP78" s="287"/>
      <c r="BQ78" s="287"/>
      <c r="BR78" s="287"/>
      <c r="BS78" s="287"/>
      <c r="BT78" s="287"/>
      <c r="BU78" s="287"/>
      <c r="BV78" s="287"/>
    </row>
    <row r="79" spans="63:74" x14ac:dyDescent="0.2">
      <c r="BK79" s="287"/>
      <c r="BL79" s="287"/>
      <c r="BM79" s="287"/>
      <c r="BN79" s="287"/>
      <c r="BO79" s="287"/>
      <c r="BP79" s="287"/>
      <c r="BQ79" s="287"/>
      <c r="BR79" s="287"/>
      <c r="BS79" s="287"/>
      <c r="BT79" s="287"/>
      <c r="BU79" s="287"/>
      <c r="BV79" s="287"/>
    </row>
    <row r="80" spans="63:74" x14ac:dyDescent="0.2">
      <c r="BK80" s="287"/>
      <c r="BL80" s="287"/>
      <c r="BM80" s="287"/>
      <c r="BN80" s="287"/>
      <c r="BO80" s="287"/>
      <c r="BP80" s="287"/>
      <c r="BQ80" s="287"/>
      <c r="BR80" s="287"/>
      <c r="BS80" s="287"/>
      <c r="BT80" s="287"/>
      <c r="BU80" s="287"/>
      <c r="BV80" s="287"/>
    </row>
    <row r="81" spans="63:74" x14ac:dyDescent="0.2">
      <c r="BK81" s="287"/>
      <c r="BL81" s="287"/>
      <c r="BM81" s="287"/>
      <c r="BN81" s="287"/>
      <c r="BO81" s="287"/>
      <c r="BP81" s="287"/>
      <c r="BQ81" s="287"/>
      <c r="BR81" s="287"/>
      <c r="BS81" s="287"/>
      <c r="BT81" s="287"/>
      <c r="BU81" s="287"/>
      <c r="BV81" s="287"/>
    </row>
    <row r="82" spans="63:74" x14ac:dyDescent="0.2">
      <c r="BK82" s="287"/>
      <c r="BL82" s="287"/>
      <c r="BM82" s="287"/>
      <c r="BN82" s="287"/>
      <c r="BO82" s="287"/>
      <c r="BP82" s="287"/>
      <c r="BQ82" s="287"/>
      <c r="BR82" s="287"/>
      <c r="BS82" s="287"/>
      <c r="BT82" s="287"/>
      <c r="BU82" s="287"/>
      <c r="BV82" s="287"/>
    </row>
    <row r="83" spans="63:74" x14ac:dyDescent="0.2">
      <c r="BK83" s="287"/>
      <c r="BL83" s="287"/>
      <c r="BM83" s="287"/>
      <c r="BN83" s="287"/>
      <c r="BO83" s="287"/>
      <c r="BP83" s="287"/>
      <c r="BQ83" s="287"/>
      <c r="BR83" s="287"/>
      <c r="BS83" s="287"/>
      <c r="BT83" s="287"/>
      <c r="BU83" s="287"/>
      <c r="BV83" s="287"/>
    </row>
    <row r="84" spans="63:74" x14ac:dyDescent="0.2">
      <c r="BK84" s="287"/>
      <c r="BL84" s="287"/>
      <c r="BM84" s="287"/>
      <c r="BN84" s="287"/>
      <c r="BO84" s="287"/>
      <c r="BP84" s="287"/>
      <c r="BQ84" s="287"/>
      <c r="BR84" s="287"/>
      <c r="BS84" s="287"/>
      <c r="BT84" s="287"/>
      <c r="BU84" s="287"/>
      <c r="BV84" s="287"/>
    </row>
    <row r="85" spans="63:74" x14ac:dyDescent="0.2">
      <c r="BK85" s="287"/>
      <c r="BL85" s="287"/>
      <c r="BM85" s="287"/>
      <c r="BN85" s="287"/>
      <c r="BO85" s="287"/>
      <c r="BP85" s="287"/>
      <c r="BQ85" s="287"/>
      <c r="BR85" s="287"/>
      <c r="BS85" s="287"/>
      <c r="BT85" s="287"/>
      <c r="BU85" s="287"/>
      <c r="BV85" s="287"/>
    </row>
    <row r="86" spans="63:74" x14ac:dyDescent="0.2">
      <c r="BK86" s="287"/>
      <c r="BL86" s="287"/>
      <c r="BM86" s="287"/>
      <c r="BN86" s="287"/>
      <c r="BO86" s="287"/>
      <c r="BP86" s="287"/>
      <c r="BQ86" s="287"/>
      <c r="BR86" s="287"/>
      <c r="BS86" s="287"/>
      <c r="BT86" s="287"/>
      <c r="BU86" s="287"/>
      <c r="BV86" s="287"/>
    </row>
    <row r="87" spans="63:74" x14ac:dyDescent="0.2">
      <c r="BK87" s="287"/>
      <c r="BL87" s="287"/>
      <c r="BM87" s="287"/>
      <c r="BN87" s="287"/>
      <c r="BO87" s="287"/>
      <c r="BP87" s="287"/>
      <c r="BQ87" s="287"/>
      <c r="BR87" s="287"/>
      <c r="BS87" s="287"/>
      <c r="BT87" s="287"/>
      <c r="BU87" s="287"/>
      <c r="BV87" s="287"/>
    </row>
    <row r="88" spans="63:74" x14ac:dyDescent="0.2">
      <c r="BK88" s="287"/>
      <c r="BL88" s="287"/>
      <c r="BM88" s="287"/>
      <c r="BN88" s="287"/>
      <c r="BO88" s="287"/>
      <c r="BP88" s="287"/>
      <c r="BQ88" s="287"/>
      <c r="BR88" s="287"/>
      <c r="BS88" s="287"/>
      <c r="BT88" s="287"/>
      <c r="BU88" s="287"/>
      <c r="BV88" s="287"/>
    </row>
    <row r="89" spans="63:74" x14ac:dyDescent="0.2">
      <c r="BK89" s="287"/>
      <c r="BL89" s="287"/>
      <c r="BM89" s="287"/>
      <c r="BN89" s="287"/>
      <c r="BO89" s="287"/>
      <c r="BP89" s="287"/>
      <c r="BQ89" s="287"/>
      <c r="BR89" s="287"/>
      <c r="BS89" s="287"/>
      <c r="BT89" s="287"/>
      <c r="BU89" s="287"/>
      <c r="BV89" s="287"/>
    </row>
    <row r="90" spans="63:74" x14ac:dyDescent="0.2">
      <c r="BK90" s="287"/>
      <c r="BL90" s="287"/>
      <c r="BM90" s="287"/>
      <c r="BN90" s="287"/>
      <c r="BO90" s="287"/>
      <c r="BP90" s="287"/>
      <c r="BQ90" s="287"/>
      <c r="BR90" s="287"/>
      <c r="BS90" s="287"/>
      <c r="BT90" s="287"/>
      <c r="BU90" s="287"/>
      <c r="BV90" s="287"/>
    </row>
    <row r="91" spans="63:74" x14ac:dyDescent="0.2">
      <c r="BK91" s="287"/>
      <c r="BL91" s="287"/>
      <c r="BM91" s="287"/>
      <c r="BN91" s="287"/>
      <c r="BO91" s="287"/>
      <c r="BP91" s="287"/>
      <c r="BQ91" s="287"/>
      <c r="BR91" s="287"/>
      <c r="BS91" s="287"/>
      <c r="BT91" s="287"/>
      <c r="BU91" s="287"/>
      <c r="BV91" s="287"/>
    </row>
    <row r="92" spans="63:74" x14ac:dyDescent="0.2">
      <c r="BK92" s="287"/>
      <c r="BL92" s="287"/>
      <c r="BM92" s="287"/>
      <c r="BN92" s="287"/>
      <c r="BO92" s="287"/>
      <c r="BP92" s="287"/>
      <c r="BQ92" s="287"/>
      <c r="BR92" s="287"/>
      <c r="BS92" s="287"/>
      <c r="BT92" s="287"/>
      <c r="BU92" s="287"/>
      <c r="BV92" s="287"/>
    </row>
    <row r="93" spans="63:74" x14ac:dyDescent="0.2">
      <c r="BK93" s="287"/>
      <c r="BL93" s="287"/>
      <c r="BM93" s="287"/>
      <c r="BN93" s="287"/>
      <c r="BO93" s="287"/>
      <c r="BP93" s="287"/>
      <c r="BQ93" s="287"/>
      <c r="BR93" s="287"/>
      <c r="BS93" s="287"/>
      <c r="BT93" s="287"/>
      <c r="BU93" s="287"/>
      <c r="BV93" s="287"/>
    </row>
    <row r="94" spans="63:74" x14ac:dyDescent="0.2">
      <c r="BK94" s="287"/>
      <c r="BL94" s="287"/>
      <c r="BM94" s="287"/>
      <c r="BN94" s="287"/>
      <c r="BO94" s="287"/>
      <c r="BP94" s="287"/>
      <c r="BQ94" s="287"/>
      <c r="BR94" s="287"/>
      <c r="BS94" s="287"/>
      <c r="BT94" s="287"/>
      <c r="BU94" s="287"/>
      <c r="BV94" s="287"/>
    </row>
    <row r="95" spans="63:74" x14ac:dyDescent="0.2">
      <c r="BK95" s="287"/>
      <c r="BL95" s="287"/>
      <c r="BM95" s="287"/>
      <c r="BN95" s="287"/>
      <c r="BO95" s="287"/>
      <c r="BP95" s="287"/>
      <c r="BQ95" s="287"/>
      <c r="BR95" s="287"/>
      <c r="BS95" s="287"/>
      <c r="BT95" s="287"/>
      <c r="BU95" s="287"/>
      <c r="BV95" s="287"/>
    </row>
    <row r="96" spans="63:74" x14ac:dyDescent="0.2">
      <c r="BK96" s="287"/>
      <c r="BL96" s="287"/>
      <c r="BM96" s="287"/>
      <c r="BN96" s="287"/>
      <c r="BO96" s="287"/>
      <c r="BP96" s="287"/>
      <c r="BQ96" s="287"/>
      <c r="BR96" s="287"/>
      <c r="BS96" s="287"/>
      <c r="BT96" s="287"/>
      <c r="BU96" s="287"/>
      <c r="BV96" s="287"/>
    </row>
    <row r="97" spans="63:74" x14ac:dyDescent="0.2">
      <c r="BK97" s="287"/>
      <c r="BL97" s="287"/>
      <c r="BM97" s="287"/>
      <c r="BN97" s="287"/>
      <c r="BO97" s="287"/>
      <c r="BP97" s="287"/>
      <c r="BQ97" s="287"/>
      <c r="BR97" s="287"/>
      <c r="BS97" s="287"/>
      <c r="BT97" s="287"/>
      <c r="BU97" s="287"/>
      <c r="BV97" s="287"/>
    </row>
    <row r="98" spans="63:74" x14ac:dyDescent="0.2">
      <c r="BK98" s="287"/>
      <c r="BL98" s="287"/>
      <c r="BM98" s="287"/>
      <c r="BN98" s="287"/>
      <c r="BO98" s="287"/>
      <c r="BP98" s="287"/>
      <c r="BQ98" s="287"/>
      <c r="BR98" s="287"/>
      <c r="BS98" s="287"/>
      <c r="BT98" s="287"/>
      <c r="BU98" s="287"/>
      <c r="BV98" s="287"/>
    </row>
    <row r="99" spans="63:74" x14ac:dyDescent="0.2">
      <c r="BK99" s="287"/>
      <c r="BL99" s="287"/>
      <c r="BM99" s="287"/>
      <c r="BN99" s="287"/>
      <c r="BO99" s="287"/>
      <c r="BP99" s="287"/>
      <c r="BQ99" s="287"/>
      <c r="BR99" s="287"/>
      <c r="BS99" s="287"/>
      <c r="BT99" s="287"/>
      <c r="BU99" s="287"/>
      <c r="BV99" s="287"/>
    </row>
    <row r="100" spans="63:74" x14ac:dyDescent="0.2">
      <c r="BK100" s="287"/>
      <c r="BL100" s="287"/>
      <c r="BM100" s="287"/>
      <c r="BN100" s="287"/>
      <c r="BO100" s="287"/>
      <c r="BP100" s="287"/>
      <c r="BQ100" s="287"/>
      <c r="BR100" s="287"/>
      <c r="BS100" s="287"/>
      <c r="BT100" s="287"/>
      <c r="BU100" s="287"/>
      <c r="BV100" s="287"/>
    </row>
    <row r="101" spans="63:74" x14ac:dyDescent="0.2">
      <c r="BK101" s="287"/>
      <c r="BL101" s="287"/>
      <c r="BM101" s="287"/>
      <c r="BN101" s="287"/>
      <c r="BO101" s="287"/>
      <c r="BP101" s="287"/>
      <c r="BQ101" s="287"/>
      <c r="BR101" s="287"/>
      <c r="BS101" s="287"/>
      <c r="BT101" s="287"/>
      <c r="BU101" s="287"/>
      <c r="BV101" s="287"/>
    </row>
    <row r="102" spans="63:74" x14ac:dyDescent="0.2">
      <c r="BK102" s="287"/>
      <c r="BL102" s="287"/>
      <c r="BM102" s="287"/>
      <c r="BN102" s="287"/>
      <c r="BO102" s="287"/>
      <c r="BP102" s="287"/>
      <c r="BQ102" s="287"/>
      <c r="BR102" s="287"/>
      <c r="BS102" s="287"/>
      <c r="BT102" s="287"/>
      <c r="BU102" s="287"/>
      <c r="BV102" s="287"/>
    </row>
    <row r="103" spans="63:74" x14ac:dyDescent="0.2">
      <c r="BK103" s="287"/>
      <c r="BL103" s="287"/>
      <c r="BM103" s="287"/>
      <c r="BN103" s="287"/>
      <c r="BO103" s="287"/>
      <c r="BP103" s="287"/>
      <c r="BQ103" s="287"/>
      <c r="BR103" s="287"/>
      <c r="BS103" s="287"/>
      <c r="BT103" s="287"/>
      <c r="BU103" s="287"/>
      <c r="BV103" s="287"/>
    </row>
    <row r="104" spans="63:74" x14ac:dyDescent="0.2">
      <c r="BK104" s="287"/>
      <c r="BL104" s="287"/>
      <c r="BM104" s="287"/>
      <c r="BN104" s="287"/>
      <c r="BO104" s="287"/>
      <c r="BP104" s="287"/>
      <c r="BQ104" s="287"/>
      <c r="BR104" s="287"/>
      <c r="BS104" s="287"/>
      <c r="BT104" s="287"/>
      <c r="BU104" s="287"/>
      <c r="BV104" s="287"/>
    </row>
    <row r="105" spans="63:74" x14ac:dyDescent="0.2">
      <c r="BK105" s="287"/>
      <c r="BL105" s="287"/>
      <c r="BM105" s="287"/>
      <c r="BN105" s="287"/>
      <c r="BO105" s="287"/>
      <c r="BP105" s="287"/>
      <c r="BQ105" s="287"/>
      <c r="BR105" s="287"/>
      <c r="BS105" s="287"/>
      <c r="BT105" s="287"/>
      <c r="BU105" s="287"/>
      <c r="BV105" s="287"/>
    </row>
    <row r="106" spans="63:74" x14ac:dyDescent="0.2">
      <c r="BK106" s="287"/>
      <c r="BL106" s="287"/>
      <c r="BM106" s="287"/>
      <c r="BN106" s="287"/>
      <c r="BO106" s="287"/>
      <c r="BP106" s="287"/>
      <c r="BQ106" s="287"/>
      <c r="BR106" s="287"/>
      <c r="BS106" s="287"/>
      <c r="BT106" s="287"/>
      <c r="BU106" s="287"/>
      <c r="BV106" s="287"/>
    </row>
    <row r="107" spans="63:74" x14ac:dyDescent="0.2">
      <c r="BK107" s="287"/>
      <c r="BL107" s="287"/>
      <c r="BM107" s="287"/>
      <c r="BN107" s="287"/>
      <c r="BO107" s="287"/>
      <c r="BP107" s="287"/>
      <c r="BQ107" s="287"/>
      <c r="BR107" s="287"/>
      <c r="BS107" s="287"/>
      <c r="BT107" s="287"/>
      <c r="BU107" s="287"/>
      <c r="BV107" s="287"/>
    </row>
    <row r="108" spans="63:74" x14ac:dyDescent="0.2">
      <c r="BK108" s="287"/>
      <c r="BL108" s="287"/>
      <c r="BM108" s="287"/>
      <c r="BN108" s="287"/>
      <c r="BO108" s="287"/>
      <c r="BP108" s="287"/>
      <c r="BQ108" s="287"/>
      <c r="BR108" s="287"/>
      <c r="BS108" s="287"/>
      <c r="BT108" s="287"/>
      <c r="BU108" s="287"/>
      <c r="BV108" s="287"/>
    </row>
    <row r="109" spans="63:74" x14ac:dyDescent="0.2">
      <c r="BK109" s="287"/>
      <c r="BL109" s="287"/>
      <c r="BM109" s="287"/>
      <c r="BN109" s="287"/>
      <c r="BO109" s="287"/>
      <c r="BP109" s="287"/>
      <c r="BQ109" s="287"/>
      <c r="BR109" s="287"/>
      <c r="BS109" s="287"/>
      <c r="BT109" s="287"/>
      <c r="BU109" s="287"/>
      <c r="BV109" s="287"/>
    </row>
    <row r="110" spans="63:74" x14ac:dyDescent="0.2">
      <c r="BK110" s="287"/>
      <c r="BL110" s="287"/>
      <c r="BM110" s="287"/>
      <c r="BN110" s="287"/>
      <c r="BO110" s="287"/>
      <c r="BP110" s="287"/>
      <c r="BQ110" s="287"/>
      <c r="BR110" s="287"/>
      <c r="BS110" s="287"/>
      <c r="BT110" s="287"/>
      <c r="BU110" s="287"/>
      <c r="BV110" s="287"/>
    </row>
    <row r="111" spans="63:74" x14ac:dyDescent="0.2">
      <c r="BK111" s="287"/>
      <c r="BL111" s="287"/>
      <c r="BM111" s="287"/>
      <c r="BN111" s="287"/>
      <c r="BO111" s="287"/>
      <c r="BP111" s="287"/>
      <c r="BQ111" s="287"/>
      <c r="BR111" s="287"/>
      <c r="BS111" s="287"/>
      <c r="BT111" s="287"/>
      <c r="BU111" s="287"/>
      <c r="BV111" s="287"/>
    </row>
    <row r="112" spans="63:74" x14ac:dyDescent="0.2">
      <c r="BK112" s="287"/>
      <c r="BL112" s="287"/>
      <c r="BM112" s="287"/>
      <c r="BN112" s="287"/>
      <c r="BO112" s="287"/>
      <c r="BP112" s="287"/>
      <c r="BQ112" s="287"/>
      <c r="BR112" s="287"/>
      <c r="BS112" s="287"/>
      <c r="BT112" s="287"/>
      <c r="BU112" s="287"/>
      <c r="BV112" s="287"/>
    </row>
    <row r="113" spans="63:74" x14ac:dyDescent="0.2">
      <c r="BK113" s="287"/>
      <c r="BL113" s="287"/>
      <c r="BM113" s="287"/>
      <c r="BN113" s="287"/>
      <c r="BO113" s="287"/>
      <c r="BP113" s="287"/>
      <c r="BQ113" s="287"/>
      <c r="BR113" s="287"/>
      <c r="BS113" s="287"/>
      <c r="BT113" s="287"/>
      <c r="BU113" s="287"/>
      <c r="BV113" s="287"/>
    </row>
    <row r="114" spans="63:74" x14ac:dyDescent="0.2">
      <c r="BK114" s="287"/>
      <c r="BL114" s="287"/>
      <c r="BM114" s="287"/>
      <c r="BN114" s="287"/>
      <c r="BO114" s="287"/>
      <c r="BP114" s="287"/>
      <c r="BQ114" s="287"/>
      <c r="BR114" s="287"/>
      <c r="BS114" s="287"/>
      <c r="BT114" s="287"/>
      <c r="BU114" s="287"/>
      <c r="BV114" s="287"/>
    </row>
    <row r="115" spans="63:74" x14ac:dyDescent="0.2">
      <c r="BK115" s="287"/>
      <c r="BL115" s="287"/>
      <c r="BM115" s="287"/>
      <c r="BN115" s="287"/>
      <c r="BO115" s="287"/>
      <c r="BP115" s="287"/>
      <c r="BQ115" s="287"/>
      <c r="BR115" s="287"/>
      <c r="BS115" s="287"/>
      <c r="BT115" s="287"/>
      <c r="BU115" s="287"/>
      <c r="BV115" s="287"/>
    </row>
    <row r="116" spans="63:74" x14ac:dyDescent="0.2">
      <c r="BK116" s="287"/>
      <c r="BL116" s="287"/>
      <c r="BM116" s="287"/>
      <c r="BN116" s="287"/>
      <c r="BO116" s="287"/>
      <c r="BP116" s="287"/>
      <c r="BQ116" s="287"/>
      <c r="BR116" s="287"/>
      <c r="BS116" s="287"/>
      <c r="BT116" s="287"/>
      <c r="BU116" s="287"/>
      <c r="BV116" s="287"/>
    </row>
    <row r="117" spans="63:74" x14ac:dyDescent="0.2">
      <c r="BK117" s="287"/>
      <c r="BL117" s="287"/>
      <c r="BM117" s="287"/>
      <c r="BN117" s="287"/>
      <c r="BO117" s="287"/>
      <c r="BP117" s="287"/>
      <c r="BQ117" s="287"/>
      <c r="BR117" s="287"/>
      <c r="BS117" s="287"/>
      <c r="BT117" s="287"/>
      <c r="BU117" s="287"/>
      <c r="BV117" s="287"/>
    </row>
    <row r="118" spans="63:74" x14ac:dyDescent="0.2">
      <c r="BK118" s="287"/>
      <c r="BL118" s="287"/>
      <c r="BM118" s="287"/>
      <c r="BN118" s="287"/>
      <c r="BO118" s="287"/>
      <c r="BP118" s="287"/>
      <c r="BQ118" s="287"/>
      <c r="BR118" s="287"/>
      <c r="BS118" s="287"/>
      <c r="BT118" s="287"/>
      <c r="BU118" s="287"/>
      <c r="BV118" s="287"/>
    </row>
    <row r="119" spans="63:74" x14ac:dyDescent="0.2">
      <c r="BK119" s="287"/>
      <c r="BL119" s="287"/>
      <c r="BM119" s="287"/>
      <c r="BN119" s="287"/>
      <c r="BO119" s="287"/>
      <c r="BP119" s="287"/>
      <c r="BQ119" s="287"/>
      <c r="BR119" s="287"/>
      <c r="BS119" s="287"/>
      <c r="BT119" s="287"/>
      <c r="BU119" s="287"/>
      <c r="BV119" s="287"/>
    </row>
    <row r="120" spans="63:74" x14ac:dyDescent="0.2">
      <c r="BK120" s="287"/>
      <c r="BL120" s="287"/>
      <c r="BM120" s="287"/>
      <c r="BN120" s="287"/>
      <c r="BO120" s="287"/>
      <c r="BP120" s="287"/>
      <c r="BQ120" s="287"/>
      <c r="BR120" s="287"/>
      <c r="BS120" s="287"/>
      <c r="BT120" s="287"/>
      <c r="BU120" s="287"/>
      <c r="BV120" s="287"/>
    </row>
    <row r="121" spans="63:74" x14ac:dyDescent="0.2">
      <c r="BK121" s="287"/>
      <c r="BL121" s="287"/>
      <c r="BM121" s="287"/>
      <c r="BN121" s="287"/>
      <c r="BO121" s="287"/>
      <c r="BP121" s="287"/>
      <c r="BQ121" s="287"/>
      <c r="BR121" s="287"/>
      <c r="BS121" s="287"/>
      <c r="BT121" s="287"/>
      <c r="BU121" s="287"/>
      <c r="BV121" s="287"/>
    </row>
    <row r="122" spans="63:74" x14ac:dyDescent="0.2">
      <c r="BK122" s="287"/>
      <c r="BL122" s="287"/>
      <c r="BM122" s="287"/>
      <c r="BN122" s="287"/>
      <c r="BO122" s="287"/>
      <c r="BP122" s="287"/>
      <c r="BQ122" s="287"/>
      <c r="BR122" s="287"/>
      <c r="BS122" s="287"/>
      <c r="BT122" s="287"/>
      <c r="BU122" s="287"/>
      <c r="BV122" s="287"/>
    </row>
    <row r="123" spans="63:74" x14ac:dyDescent="0.2">
      <c r="BK123" s="287"/>
      <c r="BL123" s="287"/>
      <c r="BM123" s="287"/>
      <c r="BN123" s="287"/>
      <c r="BO123" s="287"/>
      <c r="BP123" s="287"/>
      <c r="BQ123" s="287"/>
      <c r="BR123" s="287"/>
      <c r="BS123" s="287"/>
      <c r="BT123" s="287"/>
      <c r="BU123" s="287"/>
      <c r="BV123" s="287"/>
    </row>
    <row r="124" spans="63:74" x14ac:dyDescent="0.2">
      <c r="BK124" s="287"/>
      <c r="BL124" s="287"/>
      <c r="BM124" s="287"/>
      <c r="BN124" s="287"/>
      <c r="BO124" s="287"/>
      <c r="BP124" s="287"/>
      <c r="BQ124" s="287"/>
      <c r="BR124" s="287"/>
      <c r="BS124" s="287"/>
      <c r="BT124" s="287"/>
      <c r="BU124" s="287"/>
      <c r="BV124" s="287"/>
    </row>
    <row r="125" spans="63:74" x14ac:dyDescent="0.2">
      <c r="BK125" s="287"/>
      <c r="BL125" s="287"/>
      <c r="BM125" s="287"/>
      <c r="BN125" s="287"/>
      <c r="BO125" s="287"/>
      <c r="BP125" s="287"/>
      <c r="BQ125" s="287"/>
      <c r="BR125" s="287"/>
      <c r="BS125" s="287"/>
      <c r="BT125" s="287"/>
      <c r="BU125" s="287"/>
      <c r="BV125" s="287"/>
    </row>
    <row r="126" spans="63:74" x14ac:dyDescent="0.2">
      <c r="BK126" s="287"/>
      <c r="BL126" s="287"/>
      <c r="BM126" s="287"/>
      <c r="BN126" s="287"/>
      <c r="BO126" s="287"/>
      <c r="BP126" s="287"/>
      <c r="BQ126" s="287"/>
      <c r="BR126" s="287"/>
      <c r="BS126" s="287"/>
      <c r="BT126" s="287"/>
      <c r="BU126" s="287"/>
      <c r="BV126" s="287"/>
    </row>
    <row r="127" spans="63:74" x14ac:dyDescent="0.2">
      <c r="BK127" s="287"/>
      <c r="BL127" s="287"/>
      <c r="BM127" s="287"/>
      <c r="BN127" s="287"/>
      <c r="BO127" s="287"/>
      <c r="BP127" s="287"/>
      <c r="BQ127" s="287"/>
      <c r="BR127" s="287"/>
      <c r="BS127" s="287"/>
      <c r="BT127" s="287"/>
      <c r="BU127" s="287"/>
      <c r="BV127" s="287"/>
    </row>
    <row r="128" spans="63:74" x14ac:dyDescent="0.2">
      <c r="BK128" s="287"/>
      <c r="BL128" s="287"/>
      <c r="BM128" s="287"/>
      <c r="BN128" s="287"/>
      <c r="BO128" s="287"/>
      <c r="BP128" s="287"/>
      <c r="BQ128" s="287"/>
      <c r="BR128" s="287"/>
      <c r="BS128" s="287"/>
      <c r="BT128" s="287"/>
      <c r="BU128" s="287"/>
      <c r="BV128" s="287"/>
    </row>
    <row r="129" spans="63:74" x14ac:dyDescent="0.2">
      <c r="BK129" s="287"/>
      <c r="BL129" s="287"/>
      <c r="BM129" s="287"/>
      <c r="BN129" s="287"/>
      <c r="BO129" s="287"/>
      <c r="BP129" s="287"/>
      <c r="BQ129" s="287"/>
      <c r="BR129" s="287"/>
      <c r="BS129" s="287"/>
      <c r="BT129" s="287"/>
      <c r="BU129" s="287"/>
      <c r="BV129" s="287"/>
    </row>
    <row r="130" spans="63:74" x14ac:dyDescent="0.2">
      <c r="BK130" s="287"/>
      <c r="BL130" s="287"/>
      <c r="BM130" s="287"/>
      <c r="BN130" s="287"/>
      <c r="BO130" s="287"/>
      <c r="BP130" s="287"/>
      <c r="BQ130" s="287"/>
      <c r="BR130" s="287"/>
      <c r="BS130" s="287"/>
      <c r="BT130" s="287"/>
      <c r="BU130" s="287"/>
      <c r="BV130" s="287"/>
    </row>
    <row r="131" spans="63:74" x14ac:dyDescent="0.2">
      <c r="BK131" s="287"/>
      <c r="BL131" s="287"/>
      <c r="BM131" s="287"/>
      <c r="BN131" s="287"/>
      <c r="BO131" s="287"/>
      <c r="BP131" s="287"/>
      <c r="BQ131" s="287"/>
      <c r="BR131" s="287"/>
      <c r="BS131" s="287"/>
      <c r="BT131" s="287"/>
      <c r="BU131" s="287"/>
      <c r="BV131" s="287"/>
    </row>
    <row r="132" spans="63:74" x14ac:dyDescent="0.2">
      <c r="BK132" s="287"/>
      <c r="BL132" s="287"/>
      <c r="BM132" s="287"/>
      <c r="BN132" s="287"/>
      <c r="BO132" s="287"/>
      <c r="BP132" s="287"/>
      <c r="BQ132" s="287"/>
      <c r="BR132" s="287"/>
      <c r="BS132" s="287"/>
      <c r="BT132" s="287"/>
      <c r="BU132" s="287"/>
      <c r="BV132" s="287"/>
    </row>
    <row r="133" spans="63:74" x14ac:dyDescent="0.2">
      <c r="BK133" s="287"/>
      <c r="BL133" s="287"/>
      <c r="BM133" s="287"/>
      <c r="BN133" s="287"/>
      <c r="BO133" s="287"/>
      <c r="BP133" s="287"/>
      <c r="BQ133" s="287"/>
      <c r="BR133" s="287"/>
      <c r="BS133" s="287"/>
      <c r="BT133" s="287"/>
      <c r="BU133" s="287"/>
      <c r="BV133" s="287"/>
    </row>
    <row r="134" spans="63:74" x14ac:dyDescent="0.2">
      <c r="BK134" s="287"/>
      <c r="BL134" s="287"/>
      <c r="BM134" s="287"/>
      <c r="BN134" s="287"/>
      <c r="BO134" s="287"/>
      <c r="BP134" s="287"/>
      <c r="BQ134" s="287"/>
      <c r="BR134" s="287"/>
      <c r="BS134" s="287"/>
      <c r="BT134" s="287"/>
      <c r="BU134" s="287"/>
      <c r="BV134" s="287"/>
    </row>
    <row r="135" spans="63:74" x14ac:dyDescent="0.2">
      <c r="BK135" s="287"/>
      <c r="BL135" s="287"/>
      <c r="BM135" s="287"/>
      <c r="BN135" s="287"/>
      <c r="BO135" s="287"/>
      <c r="BP135" s="287"/>
      <c r="BQ135" s="287"/>
      <c r="BR135" s="287"/>
      <c r="BS135" s="287"/>
      <c r="BT135" s="287"/>
      <c r="BU135" s="287"/>
      <c r="BV135" s="287"/>
    </row>
    <row r="136" spans="63:74" x14ac:dyDescent="0.2">
      <c r="BK136" s="287"/>
      <c r="BL136" s="287"/>
      <c r="BM136" s="287"/>
      <c r="BN136" s="287"/>
      <c r="BO136" s="287"/>
      <c r="BP136" s="287"/>
      <c r="BQ136" s="287"/>
      <c r="BR136" s="287"/>
      <c r="BS136" s="287"/>
      <c r="BT136" s="287"/>
      <c r="BU136" s="287"/>
      <c r="BV136" s="287"/>
    </row>
    <row r="137" spans="63:74" x14ac:dyDescent="0.2">
      <c r="BK137" s="287"/>
      <c r="BL137" s="287"/>
      <c r="BM137" s="287"/>
      <c r="BN137" s="287"/>
      <c r="BO137" s="287"/>
      <c r="BP137" s="287"/>
      <c r="BQ137" s="287"/>
      <c r="BR137" s="287"/>
      <c r="BS137" s="287"/>
      <c r="BT137" s="287"/>
      <c r="BU137" s="287"/>
      <c r="BV137" s="287"/>
    </row>
    <row r="138" spans="63:74" x14ac:dyDescent="0.2">
      <c r="BK138" s="287"/>
      <c r="BL138" s="287"/>
      <c r="BM138" s="287"/>
      <c r="BN138" s="287"/>
      <c r="BO138" s="287"/>
      <c r="BP138" s="287"/>
      <c r="BQ138" s="287"/>
      <c r="BR138" s="287"/>
      <c r="BS138" s="287"/>
      <c r="BT138" s="287"/>
      <c r="BU138" s="287"/>
      <c r="BV138" s="287"/>
    </row>
    <row r="139" spans="63:74" x14ac:dyDescent="0.2">
      <c r="BK139" s="287"/>
      <c r="BL139" s="287"/>
      <c r="BM139" s="287"/>
      <c r="BN139" s="287"/>
      <c r="BO139" s="287"/>
      <c r="BP139" s="287"/>
      <c r="BQ139" s="287"/>
      <c r="BR139" s="287"/>
      <c r="BS139" s="287"/>
      <c r="BT139" s="287"/>
      <c r="BU139" s="287"/>
      <c r="BV139" s="287"/>
    </row>
    <row r="140" spans="63:74" x14ac:dyDescent="0.2">
      <c r="BK140" s="287"/>
      <c r="BL140" s="287"/>
      <c r="BM140" s="287"/>
      <c r="BN140" s="287"/>
      <c r="BO140" s="287"/>
      <c r="BP140" s="287"/>
      <c r="BQ140" s="287"/>
      <c r="BR140" s="287"/>
      <c r="BS140" s="287"/>
      <c r="BT140" s="287"/>
      <c r="BU140" s="287"/>
      <c r="BV140" s="287"/>
    </row>
    <row r="141" spans="63:74" x14ac:dyDescent="0.2">
      <c r="BK141" s="287"/>
      <c r="BL141" s="287"/>
      <c r="BM141" s="287"/>
      <c r="BN141" s="287"/>
      <c r="BO141" s="287"/>
      <c r="BP141" s="287"/>
      <c r="BQ141" s="287"/>
      <c r="BR141" s="287"/>
      <c r="BS141" s="287"/>
      <c r="BT141" s="287"/>
      <c r="BU141" s="287"/>
      <c r="BV141" s="287"/>
    </row>
    <row r="142" spans="63:74" x14ac:dyDescent="0.2">
      <c r="BK142" s="287"/>
      <c r="BL142" s="287"/>
      <c r="BM142" s="287"/>
      <c r="BN142" s="287"/>
      <c r="BO142" s="287"/>
      <c r="BP142" s="287"/>
      <c r="BQ142" s="287"/>
      <c r="BR142" s="287"/>
      <c r="BS142" s="287"/>
      <c r="BT142" s="287"/>
      <c r="BU142" s="287"/>
      <c r="BV142" s="287"/>
    </row>
    <row r="143" spans="63:74" x14ac:dyDescent="0.2">
      <c r="BK143" s="287"/>
      <c r="BL143" s="287"/>
      <c r="BM143" s="287"/>
      <c r="BN143" s="287"/>
      <c r="BO143" s="287"/>
      <c r="BP143" s="287"/>
      <c r="BQ143" s="287"/>
      <c r="BR143" s="287"/>
      <c r="BS143" s="287"/>
      <c r="BT143" s="287"/>
      <c r="BU143" s="287"/>
      <c r="BV143" s="287"/>
    </row>
    <row r="144" spans="63:74" x14ac:dyDescent="0.2">
      <c r="BK144" s="287"/>
      <c r="BL144" s="287"/>
      <c r="BM144" s="287"/>
      <c r="BN144" s="287"/>
      <c r="BO144" s="287"/>
      <c r="BP144" s="287"/>
      <c r="BQ144" s="287"/>
      <c r="BR144" s="287"/>
      <c r="BS144" s="287"/>
      <c r="BT144" s="287"/>
      <c r="BU144" s="287"/>
      <c r="BV144" s="287"/>
    </row>
    <row r="145" spans="63:74" x14ac:dyDescent="0.2">
      <c r="BK145" s="287"/>
      <c r="BL145" s="287"/>
      <c r="BM145" s="287"/>
      <c r="BN145" s="287"/>
      <c r="BO145" s="287"/>
      <c r="BP145" s="287"/>
      <c r="BQ145" s="287"/>
      <c r="BR145" s="287"/>
      <c r="BS145" s="287"/>
      <c r="BT145" s="287"/>
      <c r="BU145" s="287"/>
      <c r="BV145" s="287"/>
    </row>
    <row r="177" spans="2:74" ht="9" customHeight="1" x14ac:dyDescent="0.2"/>
    <row r="178" spans="2:74" ht="9" customHeight="1" x14ac:dyDescent="0.2">
      <c r="B178" s="63"/>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286"/>
      <c r="AZ178" s="286"/>
      <c r="BA178" s="286"/>
      <c r="BB178" s="286"/>
      <c r="BC178" s="286"/>
      <c r="BD178" s="65"/>
      <c r="BE178" s="65"/>
      <c r="BF178" s="65"/>
      <c r="BG178" s="286"/>
      <c r="BH178" s="286"/>
      <c r="BI178" s="286"/>
      <c r="BJ178" s="286"/>
      <c r="BK178" s="64"/>
      <c r="BL178" s="64"/>
      <c r="BM178" s="64"/>
      <c r="BN178" s="64"/>
      <c r="BO178" s="64"/>
      <c r="BP178" s="64"/>
      <c r="BQ178" s="64"/>
      <c r="BR178" s="64"/>
      <c r="BS178" s="64"/>
      <c r="BT178" s="64"/>
      <c r="BU178" s="64"/>
      <c r="BV178" s="64"/>
    </row>
    <row r="179" spans="2:74" ht="9" customHeight="1" x14ac:dyDescent="0.2">
      <c r="B179" s="63"/>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286"/>
      <c r="AZ179" s="286"/>
      <c r="BA179" s="286"/>
      <c r="BB179" s="286"/>
      <c r="BC179" s="286"/>
      <c r="BD179" s="65"/>
      <c r="BE179" s="65"/>
      <c r="BF179" s="65"/>
      <c r="BG179" s="286"/>
      <c r="BH179" s="286"/>
      <c r="BI179" s="286"/>
      <c r="BJ179" s="286"/>
      <c r="BK179" s="64"/>
      <c r="BL179" s="64"/>
      <c r="BM179" s="64"/>
      <c r="BN179" s="64"/>
      <c r="BO179" s="64"/>
      <c r="BP179" s="64"/>
      <c r="BQ179" s="64"/>
      <c r="BR179" s="64"/>
      <c r="BS179" s="64"/>
      <c r="BT179" s="64"/>
      <c r="BU179" s="64"/>
      <c r="BV179" s="64"/>
    </row>
    <row r="180" spans="2:74" ht="9" customHeight="1" x14ac:dyDescent="0.2">
      <c r="B180" s="63"/>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286"/>
      <c r="AZ180" s="286"/>
      <c r="BA180" s="286"/>
      <c r="BB180" s="286"/>
      <c r="BC180" s="286"/>
      <c r="BD180" s="65"/>
      <c r="BE180" s="65"/>
      <c r="BF180" s="65"/>
      <c r="BG180" s="286"/>
      <c r="BH180" s="286"/>
      <c r="BI180" s="286"/>
      <c r="BJ180" s="286"/>
      <c r="BK180" s="64"/>
      <c r="BL180" s="64"/>
      <c r="BM180" s="64"/>
      <c r="BN180" s="64"/>
      <c r="BO180" s="64"/>
      <c r="BP180" s="64"/>
      <c r="BQ180" s="64"/>
      <c r="BR180" s="64"/>
      <c r="BS180" s="64"/>
      <c r="BT180" s="64"/>
      <c r="BU180" s="64"/>
      <c r="BV180" s="64"/>
    </row>
    <row r="181" spans="2:74" ht="9" customHeight="1" x14ac:dyDescent="0.2">
      <c r="B181" s="63"/>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286"/>
      <c r="AZ181" s="286"/>
      <c r="BA181" s="286"/>
      <c r="BB181" s="286"/>
      <c r="BC181" s="286"/>
      <c r="BD181" s="65"/>
      <c r="BE181" s="65"/>
      <c r="BF181" s="65"/>
      <c r="BG181" s="286"/>
      <c r="BH181" s="286"/>
      <c r="BI181" s="286"/>
      <c r="BJ181" s="286"/>
      <c r="BK181" s="64"/>
      <c r="BL181" s="64"/>
      <c r="BM181" s="64"/>
      <c r="BN181" s="64"/>
      <c r="BO181" s="64"/>
      <c r="BP181" s="64"/>
      <c r="BQ181" s="64"/>
      <c r="BR181" s="64"/>
      <c r="BS181" s="64"/>
      <c r="BT181" s="64"/>
      <c r="BU181" s="64"/>
      <c r="BV181" s="64"/>
    </row>
    <row r="182" spans="2:74" ht="9" customHeight="1" x14ac:dyDescent="0.2">
      <c r="B182" s="63"/>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286"/>
      <c r="AZ182" s="286"/>
      <c r="BA182" s="286"/>
      <c r="BB182" s="286"/>
      <c r="BC182" s="286"/>
      <c r="BD182" s="65"/>
      <c r="BE182" s="65"/>
      <c r="BF182" s="65"/>
      <c r="BG182" s="286"/>
      <c r="BH182" s="286"/>
      <c r="BI182" s="286"/>
      <c r="BJ182" s="286"/>
      <c r="BK182" s="64"/>
      <c r="BL182" s="64"/>
      <c r="BM182" s="64"/>
      <c r="BN182" s="64"/>
      <c r="BO182" s="64"/>
      <c r="BP182" s="64"/>
      <c r="BQ182" s="64"/>
      <c r="BR182" s="64"/>
      <c r="BS182" s="64"/>
      <c r="BT182" s="64"/>
      <c r="BU182" s="64"/>
      <c r="BV182" s="64"/>
    </row>
    <row r="183" spans="2:74" x14ac:dyDescent="0.2">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392"/>
      <c r="AZ183" s="392"/>
      <c r="BA183" s="392"/>
      <c r="BB183" s="392"/>
      <c r="BC183" s="392"/>
      <c r="BD183" s="499"/>
      <c r="BE183" s="499"/>
      <c r="BF183" s="499"/>
      <c r="BG183" s="392"/>
      <c r="BH183" s="392"/>
      <c r="BI183" s="392"/>
      <c r="BJ183" s="392"/>
      <c r="BK183" s="66"/>
      <c r="BL183" s="66"/>
      <c r="BM183" s="66"/>
      <c r="BN183" s="66"/>
      <c r="BO183" s="66"/>
      <c r="BP183" s="66"/>
      <c r="BQ183" s="66"/>
      <c r="BR183" s="66"/>
      <c r="BS183" s="66"/>
      <c r="BT183" s="66"/>
      <c r="BU183" s="66"/>
      <c r="BV183" s="66"/>
    </row>
    <row r="184" spans="2:74" ht="9" customHeight="1" x14ac:dyDescent="0.2">
      <c r="B184" s="63"/>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286"/>
      <c r="AZ184" s="286"/>
      <c r="BA184" s="286"/>
      <c r="BB184" s="286"/>
      <c r="BC184" s="286"/>
      <c r="BD184" s="65"/>
      <c r="BE184" s="65"/>
      <c r="BF184" s="65"/>
      <c r="BG184" s="286"/>
      <c r="BH184" s="286"/>
      <c r="BI184" s="286"/>
      <c r="BJ184" s="286"/>
      <c r="BK184" s="64"/>
      <c r="BL184" s="64"/>
      <c r="BM184" s="64"/>
      <c r="BN184" s="64"/>
      <c r="BO184" s="64"/>
      <c r="BP184" s="64"/>
      <c r="BQ184" s="64"/>
      <c r="BR184" s="64"/>
      <c r="BS184" s="64"/>
      <c r="BT184" s="64"/>
      <c r="BU184" s="64"/>
      <c r="BV184" s="64"/>
    </row>
    <row r="185" spans="2:74" ht="9" customHeight="1" x14ac:dyDescent="0.2">
      <c r="B185" s="63"/>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286"/>
      <c r="AZ185" s="286"/>
      <c r="BA185" s="286"/>
      <c r="BB185" s="286"/>
      <c r="BC185" s="286"/>
      <c r="BD185" s="65"/>
      <c r="BE185" s="65"/>
      <c r="BF185" s="65"/>
      <c r="BG185" s="286"/>
      <c r="BH185" s="286"/>
      <c r="BI185" s="286"/>
      <c r="BJ185" s="286"/>
      <c r="BK185" s="64"/>
      <c r="BL185" s="64"/>
      <c r="BM185" s="64"/>
      <c r="BN185" s="64"/>
      <c r="BO185" s="64"/>
      <c r="BP185" s="64"/>
      <c r="BQ185" s="64"/>
      <c r="BR185" s="64"/>
      <c r="BS185" s="64"/>
      <c r="BT185" s="64"/>
      <c r="BU185" s="64"/>
      <c r="BV185" s="64"/>
    </row>
    <row r="186" spans="2:74" ht="9" customHeight="1" x14ac:dyDescent="0.2">
      <c r="B186" s="63"/>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286"/>
      <c r="AZ186" s="286"/>
      <c r="BA186" s="286"/>
      <c r="BB186" s="286"/>
      <c r="BC186" s="286"/>
      <c r="BD186" s="65"/>
      <c r="BE186" s="65"/>
      <c r="BF186" s="65"/>
      <c r="BG186" s="286"/>
      <c r="BH186" s="286"/>
      <c r="BI186" s="286"/>
      <c r="BJ186" s="286"/>
      <c r="BK186" s="64"/>
      <c r="BL186" s="64"/>
      <c r="BM186" s="64"/>
      <c r="BN186" s="64"/>
      <c r="BO186" s="64"/>
      <c r="BP186" s="64"/>
      <c r="BQ186" s="64"/>
      <c r="BR186" s="64"/>
      <c r="BS186" s="64"/>
      <c r="BT186" s="64"/>
      <c r="BU186" s="64"/>
      <c r="BV186" s="64"/>
    </row>
    <row r="187" spans="2:74" ht="9" customHeight="1" x14ac:dyDescent="0.2">
      <c r="B187" s="63"/>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286"/>
      <c r="AZ187" s="286"/>
      <c r="BA187" s="286"/>
      <c r="BB187" s="286"/>
      <c r="BC187" s="286"/>
      <c r="BD187" s="65"/>
      <c r="BE187" s="65"/>
      <c r="BF187" s="65"/>
      <c r="BG187" s="286"/>
      <c r="BH187" s="286"/>
      <c r="BI187" s="286"/>
      <c r="BJ187" s="286"/>
      <c r="BK187" s="64"/>
      <c r="BL187" s="64"/>
      <c r="BM187" s="64"/>
      <c r="BN187" s="64"/>
      <c r="BO187" s="64"/>
      <c r="BP187" s="64"/>
      <c r="BQ187" s="64"/>
      <c r="BR187" s="64"/>
      <c r="BS187" s="64"/>
      <c r="BT187" s="64"/>
      <c r="BU187" s="64"/>
      <c r="BV187" s="64"/>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4" priority="1" stopIfTrue="1" operator="notEqual">
      <formula>0</formula>
    </cfRule>
  </conditionalFormatting>
  <hyperlinks>
    <hyperlink ref="A1:A2" location="Contents!A1" display="Table of Contents" xr:uid="{00000000-0004-0000-0B00-000000000000}"/>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ransitionEntry="1" codeName="Sheet13">
    <pageSetUpPr fitToPage="1"/>
  </sheetPr>
  <dimension ref="A1:BV143"/>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5703125" style="5" customWidth="1"/>
    <col min="2" max="2" width="20" style="5" customWidth="1"/>
    <col min="3" max="50" width="6.5703125" style="5" customWidth="1"/>
    <col min="51" max="55" width="6.5703125" style="284" customWidth="1"/>
    <col min="56" max="59" width="6.5703125" style="70" customWidth="1"/>
    <col min="60" max="62" width="6.5703125" style="284" customWidth="1"/>
    <col min="63" max="74" width="6.5703125" style="5" customWidth="1"/>
    <col min="75" max="16384" width="9.5703125" style="5"/>
  </cols>
  <sheetData>
    <row r="1" spans="1:74" ht="13.35" customHeight="1" x14ac:dyDescent="0.2">
      <c r="A1" s="649" t="s">
        <v>774</v>
      </c>
      <c r="B1" s="690" t="s">
        <v>1269</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s="57" customFormat="1" ht="12.75" x14ac:dyDescent="0.2">
      <c r="A2" s="650"/>
      <c r="B2" s="402" t="str">
        <f>"U.S. Energy Information Administration  |  Short-Term Energy Outlook  - "&amp;Dates!D1</f>
        <v>U.S. Energy Information Administration  |  Short-Term Energy Outlook  - June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6"/>
      <c r="BE2" s="496"/>
      <c r="BF2" s="496"/>
      <c r="BG2" s="496"/>
      <c r="BH2" s="287"/>
      <c r="BI2" s="287"/>
      <c r="BJ2" s="287"/>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67"/>
      <c r="B5" s="68" t="s">
        <v>85</v>
      </c>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312"/>
      <c r="AZ5" s="312"/>
      <c r="BA5" s="312"/>
      <c r="BB5" s="312"/>
      <c r="BC5" s="312"/>
      <c r="BD5" s="69"/>
      <c r="BE5" s="69"/>
      <c r="BF5" s="69"/>
      <c r="BG5" s="69"/>
      <c r="BH5" s="69"/>
      <c r="BI5" s="69"/>
      <c r="BJ5" s="312"/>
      <c r="BK5" s="312"/>
      <c r="BL5" s="312"/>
      <c r="BM5" s="312"/>
      <c r="BN5" s="312"/>
      <c r="BO5" s="312"/>
      <c r="BP5" s="312"/>
      <c r="BQ5" s="312"/>
      <c r="BR5" s="312"/>
      <c r="BS5" s="312"/>
      <c r="BT5" s="312"/>
      <c r="BU5" s="312"/>
      <c r="BV5" s="312"/>
    </row>
    <row r="6" spans="1:74" ht="11.1" customHeight="1" x14ac:dyDescent="0.2">
      <c r="A6" s="67" t="s">
        <v>713</v>
      </c>
      <c r="B6" s="149" t="s">
        <v>6</v>
      </c>
      <c r="C6" s="168">
        <v>3.2333599999999998</v>
      </c>
      <c r="D6" s="168">
        <v>2.7986399999999998</v>
      </c>
      <c r="E6" s="168">
        <v>3.0659200000000002</v>
      </c>
      <c r="F6" s="168">
        <v>2.7528800000000002</v>
      </c>
      <c r="G6" s="168">
        <v>2.7435200000000002</v>
      </c>
      <c r="H6" s="168">
        <v>2.4949599999999998</v>
      </c>
      <c r="I6" s="168">
        <v>2.4606400000000002</v>
      </c>
      <c r="J6" s="168">
        <v>2.3098399999999999</v>
      </c>
      <c r="K6" s="168">
        <v>2.6613600000000002</v>
      </c>
      <c r="L6" s="168">
        <v>2.4242400000000002</v>
      </c>
      <c r="M6" s="168">
        <v>2.7591199999999998</v>
      </c>
      <c r="N6" s="168">
        <v>2.30776</v>
      </c>
      <c r="O6" s="168">
        <v>2.0987800000000001</v>
      </c>
      <c r="P6" s="168">
        <v>1.9844900000000001</v>
      </c>
      <c r="Q6" s="168">
        <v>1.85981</v>
      </c>
      <c r="R6" s="168">
        <v>1.80786</v>
      </c>
      <c r="S6" s="168">
        <v>1.8161719999999999</v>
      </c>
      <c r="T6" s="168">
        <v>1.694609</v>
      </c>
      <c r="U6" s="168">
        <v>1.8359129999999999</v>
      </c>
      <c r="V6" s="168">
        <v>2.3896999999999999</v>
      </c>
      <c r="W6" s="168">
        <v>1.996958</v>
      </c>
      <c r="X6" s="168">
        <v>2.4832100000000001</v>
      </c>
      <c r="Y6" s="168">
        <v>2.7117900000000001</v>
      </c>
      <c r="Z6" s="168">
        <v>2.6910099999999999</v>
      </c>
      <c r="AA6" s="168">
        <v>2.81569</v>
      </c>
      <c r="AB6" s="168">
        <v>5.5586500000000001</v>
      </c>
      <c r="AC6" s="168">
        <v>2.7221799999999998</v>
      </c>
      <c r="AD6" s="168">
        <v>2.7668569999999999</v>
      </c>
      <c r="AE6" s="168">
        <v>3.0234899999999998</v>
      </c>
      <c r="AF6" s="168">
        <v>3.38714</v>
      </c>
      <c r="AG6" s="168">
        <v>3.98976</v>
      </c>
      <c r="AH6" s="168">
        <v>4.2287299999999997</v>
      </c>
      <c r="AI6" s="168">
        <v>5.3612399999999996</v>
      </c>
      <c r="AJ6" s="168">
        <v>5.7248900000000003</v>
      </c>
      <c r="AK6" s="168">
        <v>5.24695</v>
      </c>
      <c r="AL6" s="168">
        <v>3.9066399999999999</v>
      </c>
      <c r="AM6" s="168">
        <v>4.5508199999999999</v>
      </c>
      <c r="AN6" s="168">
        <v>4.8729100000000001</v>
      </c>
      <c r="AO6" s="168">
        <v>5.0911</v>
      </c>
      <c r="AP6" s="168">
        <v>6.84701</v>
      </c>
      <c r="AQ6" s="168">
        <v>8.4574599999999993</v>
      </c>
      <c r="AR6" s="168">
        <v>8.0002999999999993</v>
      </c>
      <c r="AS6" s="168">
        <v>7.5680759999999996</v>
      </c>
      <c r="AT6" s="168">
        <v>9.1432000000000002</v>
      </c>
      <c r="AU6" s="168">
        <v>8.1873199999999997</v>
      </c>
      <c r="AV6" s="168">
        <v>5.8807400000000003</v>
      </c>
      <c r="AW6" s="168">
        <v>5.6625500000000004</v>
      </c>
      <c r="AX6" s="168">
        <v>5.7456699999999996</v>
      </c>
      <c r="AY6" s="168">
        <v>3.3975300000000002</v>
      </c>
      <c r="AZ6" s="168">
        <v>2.47282</v>
      </c>
      <c r="BA6" s="168">
        <v>2.4000900000000001</v>
      </c>
      <c r="BB6" s="168">
        <v>2.24424</v>
      </c>
      <c r="BC6" s="168">
        <v>2.2338499999999999</v>
      </c>
      <c r="BD6" s="258">
        <v>2.3884430000000001</v>
      </c>
      <c r="BE6" s="258">
        <v>2.5964109999999998</v>
      </c>
      <c r="BF6" s="258">
        <v>2.71271</v>
      </c>
      <c r="BG6" s="258">
        <v>2.8419110000000001</v>
      </c>
      <c r="BH6" s="258">
        <v>2.9222419999999998</v>
      </c>
      <c r="BI6" s="258">
        <v>3.2615500000000002</v>
      </c>
      <c r="BJ6" s="258">
        <v>3.641724</v>
      </c>
      <c r="BK6" s="258">
        <v>3.656603</v>
      </c>
      <c r="BL6" s="258">
        <v>3.5230130000000002</v>
      </c>
      <c r="BM6" s="258">
        <v>3.3943810000000001</v>
      </c>
      <c r="BN6" s="258">
        <v>3.157292</v>
      </c>
      <c r="BO6" s="258">
        <v>3.2194410000000002</v>
      </c>
      <c r="BP6" s="258">
        <v>3.2968280000000001</v>
      </c>
      <c r="BQ6" s="258">
        <v>3.5157949999999998</v>
      </c>
      <c r="BR6" s="258">
        <v>3.735754</v>
      </c>
      <c r="BS6" s="258">
        <v>3.8001119999999999</v>
      </c>
      <c r="BT6" s="258">
        <v>3.7022029999999999</v>
      </c>
      <c r="BU6" s="258">
        <v>3.7562329999999999</v>
      </c>
      <c r="BV6" s="258">
        <v>3.885094</v>
      </c>
    </row>
    <row r="7" spans="1:74" ht="11.1" customHeight="1" x14ac:dyDescent="0.2">
      <c r="A7" s="67"/>
      <c r="B7" s="70" t="s">
        <v>986</v>
      </c>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3"/>
      <c r="AT7" s="183"/>
      <c r="AU7" s="183"/>
      <c r="AV7" s="183"/>
      <c r="AW7" s="183"/>
      <c r="AX7" s="183"/>
      <c r="AY7" s="183"/>
      <c r="AZ7" s="183"/>
      <c r="BA7" s="183"/>
      <c r="BB7" s="183"/>
      <c r="BC7" s="183"/>
      <c r="BD7" s="282"/>
      <c r="BE7" s="282"/>
      <c r="BF7" s="282"/>
      <c r="BG7" s="282"/>
      <c r="BH7" s="282"/>
      <c r="BI7" s="282"/>
      <c r="BJ7" s="282"/>
      <c r="BK7" s="282"/>
      <c r="BL7" s="282"/>
      <c r="BM7" s="282"/>
      <c r="BN7" s="282"/>
      <c r="BO7" s="282"/>
      <c r="BP7" s="282"/>
      <c r="BQ7" s="282"/>
      <c r="BR7" s="282"/>
      <c r="BS7" s="282"/>
      <c r="BT7" s="282"/>
      <c r="BU7" s="282"/>
      <c r="BV7" s="282"/>
    </row>
    <row r="8" spans="1:74" ht="11.1" customHeight="1" x14ac:dyDescent="0.2">
      <c r="A8" s="67" t="s">
        <v>629</v>
      </c>
      <c r="B8" s="149" t="s">
        <v>418</v>
      </c>
      <c r="C8" s="168">
        <v>14.53261238</v>
      </c>
      <c r="D8" s="168">
        <v>14.286612379999999</v>
      </c>
      <c r="E8" s="168">
        <v>14.418115739999999</v>
      </c>
      <c r="F8" s="168">
        <v>15.13652315</v>
      </c>
      <c r="G8" s="168">
        <v>15.380931159999999</v>
      </c>
      <c r="H8" s="168">
        <v>16.59362084</v>
      </c>
      <c r="I8" s="168">
        <v>18.904978</v>
      </c>
      <c r="J8" s="168">
        <v>19.67530841</v>
      </c>
      <c r="K8" s="168">
        <v>18.623387730000001</v>
      </c>
      <c r="L8" s="168">
        <v>15.868380760000001</v>
      </c>
      <c r="M8" s="168">
        <v>13.65162336</v>
      </c>
      <c r="N8" s="168">
        <v>13.849805269999999</v>
      </c>
      <c r="O8" s="168">
        <v>14.003563310000001</v>
      </c>
      <c r="P8" s="168">
        <v>13.97503708</v>
      </c>
      <c r="Q8" s="168">
        <v>14.201051919999999</v>
      </c>
      <c r="R8" s="168">
        <v>14.618554700000001</v>
      </c>
      <c r="S8" s="168">
        <v>14.39268234</v>
      </c>
      <c r="T8" s="168">
        <v>15.815569740000001</v>
      </c>
      <c r="U8" s="168">
        <v>18.04564586</v>
      </c>
      <c r="V8" s="168">
        <v>19.355640730000001</v>
      </c>
      <c r="W8" s="168">
        <v>18.210788279999999</v>
      </c>
      <c r="X8" s="168">
        <v>15.235326779999999</v>
      </c>
      <c r="Y8" s="168">
        <v>14.22744284</v>
      </c>
      <c r="Z8" s="168">
        <v>15.170126460000001</v>
      </c>
      <c r="AA8" s="168">
        <v>14.74420091</v>
      </c>
      <c r="AB8" s="168">
        <v>14.445447290000001</v>
      </c>
      <c r="AC8" s="168">
        <v>14.955145910000001</v>
      </c>
      <c r="AD8" s="168">
        <v>15.606149179999999</v>
      </c>
      <c r="AE8" s="168">
        <v>16.505636639999999</v>
      </c>
      <c r="AF8" s="168">
        <v>17.688384660000001</v>
      </c>
      <c r="AG8" s="168">
        <v>19.327849799999999</v>
      </c>
      <c r="AH8" s="168">
        <v>21.585640609999999</v>
      </c>
      <c r="AI8" s="168">
        <v>20.425586939999999</v>
      </c>
      <c r="AJ8" s="168">
        <v>19.11876737</v>
      </c>
      <c r="AK8" s="168">
        <v>17.338174169999998</v>
      </c>
      <c r="AL8" s="168">
        <v>17.468619029999999</v>
      </c>
      <c r="AM8" s="168">
        <v>17.19597383</v>
      </c>
      <c r="AN8" s="168">
        <v>17.711779490000001</v>
      </c>
      <c r="AO8" s="168">
        <v>18.421074789999999</v>
      </c>
      <c r="AP8" s="168">
        <v>19.918953349999999</v>
      </c>
      <c r="AQ8" s="168">
        <v>21.04401846</v>
      </c>
      <c r="AR8" s="168">
        <v>23.887712969999999</v>
      </c>
      <c r="AS8" s="168">
        <v>26.364557659999999</v>
      </c>
      <c r="AT8" s="168">
        <v>27.726911940000001</v>
      </c>
      <c r="AU8" s="168">
        <v>26.458966830000001</v>
      </c>
      <c r="AV8" s="168">
        <v>22.45968397</v>
      </c>
      <c r="AW8" s="168">
        <v>21.299917449999999</v>
      </c>
      <c r="AX8" s="168">
        <v>21.735513470000001</v>
      </c>
      <c r="AY8" s="168">
        <v>21.642399489999999</v>
      </c>
      <c r="AZ8" s="168">
        <v>21.17711422</v>
      </c>
      <c r="BA8" s="168">
        <v>20.240346599999999</v>
      </c>
      <c r="BB8" s="168">
        <v>20.234439999999999</v>
      </c>
      <c r="BC8" s="168">
        <v>20.102540000000001</v>
      </c>
      <c r="BD8" s="258">
        <v>20.980229999999999</v>
      </c>
      <c r="BE8" s="258">
        <v>22.90859</v>
      </c>
      <c r="BF8" s="258">
        <v>23.835609999999999</v>
      </c>
      <c r="BG8" s="258">
        <v>22.09609</v>
      </c>
      <c r="BH8" s="258">
        <v>18.566089999999999</v>
      </c>
      <c r="BI8" s="258">
        <v>17.18149</v>
      </c>
      <c r="BJ8" s="258">
        <v>17.513459999999998</v>
      </c>
      <c r="BK8" s="258">
        <v>17.305199999999999</v>
      </c>
      <c r="BL8" s="258">
        <v>17.10023</v>
      </c>
      <c r="BM8" s="258">
        <v>17.42614</v>
      </c>
      <c r="BN8" s="258">
        <v>18.195900000000002</v>
      </c>
      <c r="BO8" s="258">
        <v>18.770409999999998</v>
      </c>
      <c r="BP8" s="258">
        <v>20.193819999999999</v>
      </c>
      <c r="BQ8" s="258">
        <v>22.61382</v>
      </c>
      <c r="BR8" s="258">
        <v>24.053460000000001</v>
      </c>
      <c r="BS8" s="258">
        <v>22.67822</v>
      </c>
      <c r="BT8" s="258">
        <v>19.268329999999999</v>
      </c>
      <c r="BU8" s="258">
        <v>17.91743</v>
      </c>
      <c r="BV8" s="258">
        <v>18.266770000000001</v>
      </c>
    </row>
    <row r="9" spans="1:74" ht="11.1" customHeight="1" x14ac:dyDescent="0.2">
      <c r="A9" s="67" t="s">
        <v>630</v>
      </c>
      <c r="B9" s="148" t="s">
        <v>448</v>
      </c>
      <c r="C9" s="168">
        <v>10.93718786</v>
      </c>
      <c r="D9" s="168">
        <v>10.61691581</v>
      </c>
      <c r="E9" s="168">
        <v>10.46851839</v>
      </c>
      <c r="F9" s="168">
        <v>11.69905792</v>
      </c>
      <c r="G9" s="168">
        <v>13.32055828</v>
      </c>
      <c r="H9" s="168">
        <v>15.77430204</v>
      </c>
      <c r="I9" s="168">
        <v>18.133853179999999</v>
      </c>
      <c r="J9" s="168">
        <v>18.796405119999999</v>
      </c>
      <c r="K9" s="168">
        <v>18.114293870000001</v>
      </c>
      <c r="L9" s="168">
        <v>15.15732569</v>
      </c>
      <c r="M9" s="168">
        <v>11.4562989</v>
      </c>
      <c r="N9" s="168">
        <v>10.29019806</v>
      </c>
      <c r="O9" s="168">
        <v>10.614712340000001</v>
      </c>
      <c r="P9" s="168">
        <v>10.76041309</v>
      </c>
      <c r="Q9" s="168">
        <v>11.004496769999999</v>
      </c>
      <c r="R9" s="168">
        <v>11.2033583</v>
      </c>
      <c r="S9" s="168">
        <v>11.205974230000001</v>
      </c>
      <c r="T9" s="168">
        <v>15.18960012</v>
      </c>
      <c r="U9" s="168">
        <v>17.552455500000001</v>
      </c>
      <c r="V9" s="168">
        <v>18.39567499</v>
      </c>
      <c r="W9" s="168">
        <v>17.61290164</v>
      </c>
      <c r="X9" s="168">
        <v>14.31481561</v>
      </c>
      <c r="Y9" s="168">
        <v>12.18042653</v>
      </c>
      <c r="Z9" s="168">
        <v>10.932597550000001</v>
      </c>
      <c r="AA9" s="168">
        <v>10.30597715</v>
      </c>
      <c r="AB9" s="168">
        <v>10.22381324</v>
      </c>
      <c r="AC9" s="168">
        <v>10.84259419</v>
      </c>
      <c r="AD9" s="168">
        <v>12.36274669</v>
      </c>
      <c r="AE9" s="168">
        <v>13.592349479999999</v>
      </c>
      <c r="AF9" s="168">
        <v>16.152996940000001</v>
      </c>
      <c r="AG9" s="168">
        <v>18.99930732</v>
      </c>
      <c r="AH9" s="168">
        <v>20.4625415</v>
      </c>
      <c r="AI9" s="168">
        <v>19.552949550000001</v>
      </c>
      <c r="AJ9" s="168">
        <v>19.571612559999998</v>
      </c>
      <c r="AK9" s="168">
        <v>14.33570576</v>
      </c>
      <c r="AL9" s="168">
        <v>13.04345125</v>
      </c>
      <c r="AM9" s="168">
        <v>12.735102100000001</v>
      </c>
      <c r="AN9" s="168">
        <v>12.46396974</v>
      </c>
      <c r="AO9" s="168">
        <v>13.273001839999999</v>
      </c>
      <c r="AP9" s="168">
        <v>13.67265413</v>
      </c>
      <c r="AQ9" s="168">
        <v>15.84809061</v>
      </c>
      <c r="AR9" s="168">
        <v>21.552862879999999</v>
      </c>
      <c r="AS9" s="168">
        <v>23.426477030000001</v>
      </c>
      <c r="AT9" s="168">
        <v>24.080029320000001</v>
      </c>
      <c r="AU9" s="168">
        <v>24.116681509999999</v>
      </c>
      <c r="AV9" s="168">
        <v>19.379182190000002</v>
      </c>
      <c r="AW9" s="168">
        <v>17.599583249999998</v>
      </c>
      <c r="AX9" s="168">
        <v>15.828842939999999</v>
      </c>
      <c r="AY9" s="168">
        <v>16.200550960000001</v>
      </c>
      <c r="AZ9" s="168">
        <v>15.746901769999999</v>
      </c>
      <c r="BA9" s="168">
        <v>14.820502790000001</v>
      </c>
      <c r="BB9" s="168">
        <v>14.29857</v>
      </c>
      <c r="BC9" s="168">
        <v>15.02468</v>
      </c>
      <c r="BD9" s="258">
        <v>17.555720000000001</v>
      </c>
      <c r="BE9" s="258">
        <v>20.242819999999998</v>
      </c>
      <c r="BF9" s="258">
        <v>21.07715</v>
      </c>
      <c r="BG9" s="258">
        <v>20.34121</v>
      </c>
      <c r="BH9" s="258">
        <v>16.761479999999999</v>
      </c>
      <c r="BI9" s="258">
        <v>14.38641</v>
      </c>
      <c r="BJ9" s="258">
        <v>13.01141</v>
      </c>
      <c r="BK9" s="258">
        <v>12.8253</v>
      </c>
      <c r="BL9" s="258">
        <v>12.510400000000001</v>
      </c>
      <c r="BM9" s="258">
        <v>13.017670000000001</v>
      </c>
      <c r="BN9" s="258">
        <v>13.751580000000001</v>
      </c>
      <c r="BO9" s="258">
        <v>15.388120000000001</v>
      </c>
      <c r="BP9" s="258">
        <v>18.41583</v>
      </c>
      <c r="BQ9" s="258">
        <v>21.452120000000001</v>
      </c>
      <c r="BR9" s="258">
        <v>22.47662</v>
      </c>
      <c r="BS9" s="258">
        <v>21.716049999999999</v>
      </c>
      <c r="BT9" s="258">
        <v>17.83568</v>
      </c>
      <c r="BU9" s="258">
        <v>15.1935</v>
      </c>
      <c r="BV9" s="258">
        <v>13.624359999999999</v>
      </c>
    </row>
    <row r="10" spans="1:74" ht="11.1" customHeight="1" x14ac:dyDescent="0.2">
      <c r="A10" s="67" t="s">
        <v>631</v>
      </c>
      <c r="B10" s="149" t="s">
        <v>419</v>
      </c>
      <c r="C10" s="168">
        <v>7.15576875</v>
      </c>
      <c r="D10" s="168">
        <v>7.2795136319999996</v>
      </c>
      <c r="E10" s="168">
        <v>7.3764071380000003</v>
      </c>
      <c r="F10" s="168">
        <v>8.7207947630000007</v>
      </c>
      <c r="G10" s="168">
        <v>10.8337784</v>
      </c>
      <c r="H10" s="168">
        <v>15.66754311</v>
      </c>
      <c r="I10" s="168">
        <v>18.84129622</v>
      </c>
      <c r="J10" s="168">
        <v>19.76591367</v>
      </c>
      <c r="K10" s="168">
        <v>18.593072289999999</v>
      </c>
      <c r="L10" s="168">
        <v>10.177041409999999</v>
      </c>
      <c r="M10" s="168">
        <v>7.2760906920000004</v>
      </c>
      <c r="N10" s="168">
        <v>7.133536415</v>
      </c>
      <c r="O10" s="168">
        <v>6.9083406309999997</v>
      </c>
      <c r="P10" s="168">
        <v>6.7672514660000003</v>
      </c>
      <c r="Q10" s="168">
        <v>7.4224799800000003</v>
      </c>
      <c r="R10" s="168">
        <v>7.8147533779999998</v>
      </c>
      <c r="S10" s="168">
        <v>9.6803061320000001</v>
      </c>
      <c r="T10" s="168">
        <v>15.33311011</v>
      </c>
      <c r="U10" s="168">
        <v>19.046438869999999</v>
      </c>
      <c r="V10" s="168">
        <v>20.023147850000001</v>
      </c>
      <c r="W10" s="168">
        <v>16.067706770000001</v>
      </c>
      <c r="X10" s="168">
        <v>9.4080067889999999</v>
      </c>
      <c r="Y10" s="168">
        <v>8.5136576250000005</v>
      </c>
      <c r="Z10" s="168">
        <v>7.2259324420000004</v>
      </c>
      <c r="AA10" s="168">
        <v>7.1008479099999997</v>
      </c>
      <c r="AB10" s="168">
        <v>7.0580455940000002</v>
      </c>
      <c r="AC10" s="168">
        <v>8.5722742969999999</v>
      </c>
      <c r="AD10" s="168">
        <v>10.49917619</v>
      </c>
      <c r="AE10" s="168">
        <v>13.01368796</v>
      </c>
      <c r="AF10" s="168">
        <v>19.815797150000002</v>
      </c>
      <c r="AG10" s="168">
        <v>22.048625040000001</v>
      </c>
      <c r="AH10" s="168">
        <v>23.097180080000001</v>
      </c>
      <c r="AI10" s="168">
        <v>22.23279458</v>
      </c>
      <c r="AJ10" s="168">
        <v>15.946036039999999</v>
      </c>
      <c r="AK10" s="168">
        <v>10.91822582</v>
      </c>
      <c r="AL10" s="168">
        <v>10.519188939999999</v>
      </c>
      <c r="AM10" s="168">
        <v>9.3843548250000008</v>
      </c>
      <c r="AN10" s="168">
        <v>9.7533488800000008</v>
      </c>
      <c r="AO10" s="168">
        <v>10.58984733</v>
      </c>
      <c r="AP10" s="168">
        <v>11.77501509</v>
      </c>
      <c r="AQ10" s="168">
        <v>17.204638889999998</v>
      </c>
      <c r="AR10" s="168">
        <v>23.794046789999999</v>
      </c>
      <c r="AS10" s="168">
        <v>26.455713759999998</v>
      </c>
      <c r="AT10" s="168">
        <v>27.429418720000001</v>
      </c>
      <c r="AU10" s="168">
        <v>23.89669597</v>
      </c>
      <c r="AV10" s="168">
        <v>16.417921459999999</v>
      </c>
      <c r="AW10" s="168">
        <v>13.58240726</v>
      </c>
      <c r="AX10" s="168">
        <v>11.89354537</v>
      </c>
      <c r="AY10" s="168">
        <v>11.51567603</v>
      </c>
      <c r="AZ10" s="168">
        <v>11.180503059999999</v>
      </c>
      <c r="BA10" s="168">
        <v>10.374722009999999</v>
      </c>
      <c r="BB10" s="168">
        <v>11.684089999999999</v>
      </c>
      <c r="BC10" s="168">
        <v>13.844390000000001</v>
      </c>
      <c r="BD10" s="258">
        <v>19.782350000000001</v>
      </c>
      <c r="BE10" s="258">
        <v>21.911930000000002</v>
      </c>
      <c r="BF10" s="258">
        <v>21.941299999999998</v>
      </c>
      <c r="BG10" s="258">
        <v>18.941870000000002</v>
      </c>
      <c r="BH10" s="258">
        <v>11.636620000000001</v>
      </c>
      <c r="BI10" s="258">
        <v>9.432423</v>
      </c>
      <c r="BJ10" s="258">
        <v>8.6214300000000001</v>
      </c>
      <c r="BK10" s="258">
        <v>8.2006460000000008</v>
      </c>
      <c r="BL10" s="258">
        <v>8.1064799999999995</v>
      </c>
      <c r="BM10" s="258">
        <v>9.0269300000000001</v>
      </c>
      <c r="BN10" s="258">
        <v>10.03628</v>
      </c>
      <c r="BO10" s="258">
        <v>12.86275</v>
      </c>
      <c r="BP10" s="258">
        <v>18.818190000000001</v>
      </c>
      <c r="BQ10" s="258">
        <v>21.64161</v>
      </c>
      <c r="BR10" s="258">
        <v>22.248249999999999</v>
      </c>
      <c r="BS10" s="258">
        <v>19.60173</v>
      </c>
      <c r="BT10" s="258">
        <v>12.15926</v>
      </c>
      <c r="BU10" s="258">
        <v>9.8524949999999993</v>
      </c>
      <c r="BV10" s="258">
        <v>8.9495380000000004</v>
      </c>
    </row>
    <row r="11" spans="1:74" ht="11.1" customHeight="1" x14ac:dyDescent="0.2">
      <c r="A11" s="67" t="s">
        <v>632</v>
      </c>
      <c r="B11" s="149" t="s">
        <v>420</v>
      </c>
      <c r="C11" s="168">
        <v>8.1084749049999996</v>
      </c>
      <c r="D11" s="168">
        <v>7.7108459580000002</v>
      </c>
      <c r="E11" s="168">
        <v>7.7769626909999996</v>
      </c>
      <c r="F11" s="168">
        <v>9.0918269229999993</v>
      </c>
      <c r="G11" s="168">
        <v>10.790273190000001</v>
      </c>
      <c r="H11" s="168">
        <v>14.92295318</v>
      </c>
      <c r="I11" s="168">
        <v>18.348286609999999</v>
      </c>
      <c r="J11" s="168">
        <v>18.331492900000001</v>
      </c>
      <c r="K11" s="168">
        <v>17.631958019999999</v>
      </c>
      <c r="L11" s="168">
        <v>10.67888595</v>
      </c>
      <c r="M11" s="168">
        <v>7.744743583</v>
      </c>
      <c r="N11" s="168">
        <v>7.3634229879999999</v>
      </c>
      <c r="O11" s="168">
        <v>7.0216414440000001</v>
      </c>
      <c r="P11" s="168">
        <v>7.1719727339999997</v>
      </c>
      <c r="Q11" s="168">
        <v>7.6292924500000003</v>
      </c>
      <c r="R11" s="168">
        <v>8.1618747480000007</v>
      </c>
      <c r="S11" s="168">
        <v>10.789231709999999</v>
      </c>
      <c r="T11" s="168">
        <v>14.79047132</v>
      </c>
      <c r="U11" s="168">
        <v>17.75684657</v>
      </c>
      <c r="V11" s="168">
        <v>18.672690580000001</v>
      </c>
      <c r="W11" s="168">
        <v>16.159621609999999</v>
      </c>
      <c r="X11" s="168">
        <v>10.047893520000001</v>
      </c>
      <c r="Y11" s="168">
        <v>9.0731182429999997</v>
      </c>
      <c r="Z11" s="168">
        <v>7.942608152</v>
      </c>
      <c r="AA11" s="168">
        <v>7.3214945340000002</v>
      </c>
      <c r="AB11" s="168">
        <v>7.1986086140000003</v>
      </c>
      <c r="AC11" s="168">
        <v>8.4220003210000005</v>
      </c>
      <c r="AD11" s="168">
        <v>9.7939907260000005</v>
      </c>
      <c r="AE11" s="168">
        <v>12.06546048</v>
      </c>
      <c r="AF11" s="168">
        <v>16.942730699999998</v>
      </c>
      <c r="AG11" s="168">
        <v>19.887176849999999</v>
      </c>
      <c r="AH11" s="168">
        <v>21.146926069999999</v>
      </c>
      <c r="AI11" s="168">
        <v>20.376039169999999</v>
      </c>
      <c r="AJ11" s="168">
        <v>17.021042640000001</v>
      </c>
      <c r="AK11" s="168">
        <v>11.979855929999999</v>
      </c>
      <c r="AL11" s="168">
        <v>11.67724159</v>
      </c>
      <c r="AM11" s="168">
        <v>10.902237489999999</v>
      </c>
      <c r="AN11" s="168">
        <v>11.476314800000001</v>
      </c>
      <c r="AO11" s="168">
        <v>12.137938800000001</v>
      </c>
      <c r="AP11" s="168">
        <v>12.48441366</v>
      </c>
      <c r="AQ11" s="168">
        <v>17.18938313</v>
      </c>
      <c r="AR11" s="168">
        <v>23.377249089999999</v>
      </c>
      <c r="AS11" s="168">
        <v>24.448560109999999</v>
      </c>
      <c r="AT11" s="168">
        <v>26.165144770000001</v>
      </c>
      <c r="AU11" s="168">
        <v>24.635382809999999</v>
      </c>
      <c r="AV11" s="168">
        <v>16.504339139999999</v>
      </c>
      <c r="AW11" s="168">
        <v>12.886458579999999</v>
      </c>
      <c r="AX11" s="168">
        <v>12.984932199999999</v>
      </c>
      <c r="AY11" s="168">
        <v>13.291998</v>
      </c>
      <c r="AZ11" s="168">
        <v>13.775772079999999</v>
      </c>
      <c r="BA11" s="168">
        <v>12.951898249999999</v>
      </c>
      <c r="BB11" s="168">
        <v>12.81653</v>
      </c>
      <c r="BC11" s="168">
        <v>15.595050000000001</v>
      </c>
      <c r="BD11" s="258">
        <v>20.120999999999999</v>
      </c>
      <c r="BE11" s="258">
        <v>21.953320000000001</v>
      </c>
      <c r="BF11" s="258">
        <v>22.135629999999999</v>
      </c>
      <c r="BG11" s="258">
        <v>19.529150000000001</v>
      </c>
      <c r="BH11" s="258">
        <v>12.946479999999999</v>
      </c>
      <c r="BI11" s="258">
        <v>9.7592009999999991</v>
      </c>
      <c r="BJ11" s="258">
        <v>9.3584829999999997</v>
      </c>
      <c r="BK11" s="258">
        <v>8.796405</v>
      </c>
      <c r="BL11" s="258">
        <v>8.958812</v>
      </c>
      <c r="BM11" s="258">
        <v>9.3228139999999993</v>
      </c>
      <c r="BN11" s="258">
        <v>9.9038880000000002</v>
      </c>
      <c r="BO11" s="258">
        <v>12.70177</v>
      </c>
      <c r="BP11" s="258">
        <v>17.26755</v>
      </c>
      <c r="BQ11" s="258">
        <v>19.715389999999999</v>
      </c>
      <c r="BR11" s="258">
        <v>20.703489999999999</v>
      </c>
      <c r="BS11" s="258">
        <v>18.86955</v>
      </c>
      <c r="BT11" s="258">
        <v>12.802060000000001</v>
      </c>
      <c r="BU11" s="258">
        <v>9.7771240000000006</v>
      </c>
      <c r="BV11" s="258">
        <v>9.4258400000000009</v>
      </c>
    </row>
    <row r="12" spans="1:74" ht="11.1" customHeight="1" x14ac:dyDescent="0.2">
      <c r="A12" s="67" t="s">
        <v>633</v>
      </c>
      <c r="B12" s="149" t="s">
        <v>421</v>
      </c>
      <c r="C12" s="168">
        <v>11.195632659999999</v>
      </c>
      <c r="D12" s="168">
        <v>11.687155539999999</v>
      </c>
      <c r="E12" s="168">
        <v>11.45610162</v>
      </c>
      <c r="F12" s="168">
        <v>14.34311641</v>
      </c>
      <c r="G12" s="168">
        <v>19.79506748</v>
      </c>
      <c r="H12" s="168">
        <v>22.956936030000001</v>
      </c>
      <c r="I12" s="168">
        <v>25.367387669999999</v>
      </c>
      <c r="J12" s="168">
        <v>24.943472230000001</v>
      </c>
      <c r="K12" s="168">
        <v>24.916222739999998</v>
      </c>
      <c r="L12" s="168">
        <v>21.262973290000001</v>
      </c>
      <c r="M12" s="168">
        <v>11.898654759999999</v>
      </c>
      <c r="N12" s="168">
        <v>11.39910317</v>
      </c>
      <c r="O12" s="168">
        <v>11.75983033</v>
      </c>
      <c r="P12" s="168">
        <v>11.44989912</v>
      </c>
      <c r="Q12" s="168">
        <v>12.702684680000001</v>
      </c>
      <c r="R12" s="168">
        <v>13.48612344</v>
      </c>
      <c r="S12" s="168">
        <v>14.63825641</v>
      </c>
      <c r="T12" s="168">
        <v>19.579034709999998</v>
      </c>
      <c r="U12" s="168">
        <v>23.267862260000001</v>
      </c>
      <c r="V12" s="168">
        <v>24.36411648</v>
      </c>
      <c r="W12" s="168">
        <v>22.9051373</v>
      </c>
      <c r="X12" s="168">
        <v>19.872368349999999</v>
      </c>
      <c r="Y12" s="168">
        <v>16.446801789999999</v>
      </c>
      <c r="Z12" s="168">
        <v>11.348026620000001</v>
      </c>
      <c r="AA12" s="168">
        <v>11.13512796</v>
      </c>
      <c r="AB12" s="168">
        <v>11.49435233</v>
      </c>
      <c r="AC12" s="168">
        <v>13.04027337</v>
      </c>
      <c r="AD12" s="168">
        <v>14.578710190000001</v>
      </c>
      <c r="AE12" s="168">
        <v>18.718330269999999</v>
      </c>
      <c r="AF12" s="168">
        <v>23.46793959</v>
      </c>
      <c r="AG12" s="168">
        <v>25.931261060000001</v>
      </c>
      <c r="AH12" s="168">
        <v>26.718150130000001</v>
      </c>
      <c r="AI12" s="168">
        <v>26.73913074</v>
      </c>
      <c r="AJ12" s="168">
        <v>23.838040679999999</v>
      </c>
      <c r="AK12" s="168">
        <v>15.01772016</v>
      </c>
      <c r="AL12" s="168">
        <v>15.080063920000001</v>
      </c>
      <c r="AM12" s="168">
        <v>12.884270539999999</v>
      </c>
      <c r="AN12" s="168">
        <v>14.12463453</v>
      </c>
      <c r="AO12" s="168">
        <v>15.858660820000001</v>
      </c>
      <c r="AP12" s="168">
        <v>18.157957190000001</v>
      </c>
      <c r="AQ12" s="168">
        <v>23.420069139999999</v>
      </c>
      <c r="AR12" s="168">
        <v>30.500268720000001</v>
      </c>
      <c r="AS12" s="168">
        <v>34.625274859999998</v>
      </c>
      <c r="AT12" s="168">
        <v>31.813267419999999</v>
      </c>
      <c r="AU12" s="168">
        <v>32.53870482</v>
      </c>
      <c r="AV12" s="168">
        <v>22.969303149999998</v>
      </c>
      <c r="AW12" s="168">
        <v>18.097078329999999</v>
      </c>
      <c r="AX12" s="168">
        <v>15.939826589999999</v>
      </c>
      <c r="AY12" s="168">
        <v>17.634686810000002</v>
      </c>
      <c r="AZ12" s="168">
        <v>17.886759690000002</v>
      </c>
      <c r="BA12" s="168">
        <v>16.364840650000001</v>
      </c>
      <c r="BB12" s="168">
        <v>16.24615</v>
      </c>
      <c r="BC12" s="168">
        <v>18.822790000000001</v>
      </c>
      <c r="BD12" s="258">
        <v>22.061050000000002</v>
      </c>
      <c r="BE12" s="258">
        <v>24.860779999999998</v>
      </c>
      <c r="BF12" s="258">
        <v>24.628710000000002</v>
      </c>
      <c r="BG12" s="258">
        <v>24.32471</v>
      </c>
      <c r="BH12" s="258">
        <v>21.220649999999999</v>
      </c>
      <c r="BI12" s="258">
        <v>13.88814</v>
      </c>
      <c r="BJ12" s="258">
        <v>12.559620000000001</v>
      </c>
      <c r="BK12" s="258">
        <v>12.573829999999999</v>
      </c>
      <c r="BL12" s="258">
        <v>13.141970000000001</v>
      </c>
      <c r="BM12" s="258">
        <v>13.958209999999999</v>
      </c>
      <c r="BN12" s="258">
        <v>15.290710000000001</v>
      </c>
      <c r="BO12" s="258">
        <v>19.319749999999999</v>
      </c>
      <c r="BP12" s="258">
        <v>23.238849999999999</v>
      </c>
      <c r="BQ12" s="258">
        <v>26.486799999999999</v>
      </c>
      <c r="BR12" s="258">
        <v>26.478079999999999</v>
      </c>
      <c r="BS12" s="258">
        <v>26.184799999999999</v>
      </c>
      <c r="BT12" s="258">
        <v>22.693840000000002</v>
      </c>
      <c r="BU12" s="258">
        <v>14.637230000000001</v>
      </c>
      <c r="BV12" s="258">
        <v>13.02398</v>
      </c>
    </row>
    <row r="13" spans="1:74" ht="11.1" customHeight="1" x14ac:dyDescent="0.2">
      <c r="A13" s="67" t="s">
        <v>634</v>
      </c>
      <c r="B13" s="149" t="s">
        <v>422</v>
      </c>
      <c r="C13" s="168">
        <v>9.7856448839999999</v>
      </c>
      <c r="D13" s="168">
        <v>9.6387459060000005</v>
      </c>
      <c r="E13" s="168">
        <v>9.4867367999999992</v>
      </c>
      <c r="F13" s="168">
        <v>11.742592849999999</v>
      </c>
      <c r="G13" s="168">
        <v>16.826939400000001</v>
      </c>
      <c r="H13" s="168">
        <v>20.310258439999998</v>
      </c>
      <c r="I13" s="168">
        <v>21.317678369999999</v>
      </c>
      <c r="J13" s="168">
        <v>21.929332649999999</v>
      </c>
      <c r="K13" s="168">
        <v>21.42104046</v>
      </c>
      <c r="L13" s="168">
        <v>17.46298131</v>
      </c>
      <c r="M13" s="168">
        <v>9.5758304009999993</v>
      </c>
      <c r="N13" s="168">
        <v>9.7917169289999997</v>
      </c>
      <c r="O13" s="168">
        <v>9.8349962180000006</v>
      </c>
      <c r="P13" s="168">
        <v>9.2940455750000002</v>
      </c>
      <c r="Q13" s="168">
        <v>10.04130911</v>
      </c>
      <c r="R13" s="168">
        <v>11.32382462</v>
      </c>
      <c r="S13" s="168">
        <v>13.955078739999999</v>
      </c>
      <c r="T13" s="168">
        <v>17.142842909999999</v>
      </c>
      <c r="U13" s="168">
        <v>20.255552510000001</v>
      </c>
      <c r="V13" s="168">
        <v>21.77567955</v>
      </c>
      <c r="W13" s="168">
        <v>20.484365029999999</v>
      </c>
      <c r="X13" s="168">
        <v>14.986083239999999</v>
      </c>
      <c r="Y13" s="168">
        <v>11.966849809999999</v>
      </c>
      <c r="Z13" s="168">
        <v>9.1592017479999992</v>
      </c>
      <c r="AA13" s="168">
        <v>9.6693723610000006</v>
      </c>
      <c r="AB13" s="168">
        <v>8.7670624010000004</v>
      </c>
      <c r="AC13" s="168">
        <v>10.20031472</v>
      </c>
      <c r="AD13" s="168">
        <v>12.578397600000001</v>
      </c>
      <c r="AE13" s="168">
        <v>15.702379880000001</v>
      </c>
      <c r="AF13" s="168">
        <v>20.934689559999999</v>
      </c>
      <c r="AG13" s="168">
        <v>21.995502120000001</v>
      </c>
      <c r="AH13" s="168">
        <v>25.168100469999999</v>
      </c>
      <c r="AI13" s="168">
        <v>22.92572302</v>
      </c>
      <c r="AJ13" s="168">
        <v>19.916550919999999</v>
      </c>
      <c r="AK13" s="168">
        <v>13.269114399999999</v>
      </c>
      <c r="AL13" s="168">
        <v>13.780494879999999</v>
      </c>
      <c r="AM13" s="168">
        <v>11.56368095</v>
      </c>
      <c r="AN13" s="168">
        <v>11.404739449999999</v>
      </c>
      <c r="AO13" s="168">
        <v>12.91626162</v>
      </c>
      <c r="AP13" s="168">
        <v>13.61127928</v>
      </c>
      <c r="AQ13" s="168">
        <v>20.063711529999999</v>
      </c>
      <c r="AR13" s="168">
        <v>25.60361365</v>
      </c>
      <c r="AS13" s="168">
        <v>27.377610099999998</v>
      </c>
      <c r="AT13" s="168">
        <v>25.837658990000001</v>
      </c>
      <c r="AU13" s="168">
        <v>25.988634959999999</v>
      </c>
      <c r="AV13" s="168">
        <v>20.398063329999999</v>
      </c>
      <c r="AW13" s="168">
        <v>15.93971106</v>
      </c>
      <c r="AX13" s="168">
        <v>13.9845989</v>
      </c>
      <c r="AY13" s="168">
        <v>14.325041629999999</v>
      </c>
      <c r="AZ13" s="168">
        <v>13.80410953</v>
      </c>
      <c r="BA13" s="168">
        <v>12.946695549999999</v>
      </c>
      <c r="BB13" s="168">
        <v>12.078900000000001</v>
      </c>
      <c r="BC13" s="168">
        <v>15.479900000000001</v>
      </c>
      <c r="BD13" s="258">
        <v>19.69247</v>
      </c>
      <c r="BE13" s="258">
        <v>21.680330000000001</v>
      </c>
      <c r="BF13" s="258">
        <v>22.774270000000001</v>
      </c>
      <c r="BG13" s="258">
        <v>21.647880000000001</v>
      </c>
      <c r="BH13" s="258">
        <v>17.14536</v>
      </c>
      <c r="BI13" s="258">
        <v>12.34244</v>
      </c>
      <c r="BJ13" s="258">
        <v>10.85731</v>
      </c>
      <c r="BK13" s="258">
        <v>10.9002</v>
      </c>
      <c r="BL13" s="258">
        <v>10.130129999999999</v>
      </c>
      <c r="BM13" s="258">
        <v>11.071160000000001</v>
      </c>
      <c r="BN13" s="258">
        <v>12.62017</v>
      </c>
      <c r="BO13" s="258">
        <v>16.286650000000002</v>
      </c>
      <c r="BP13" s="258">
        <v>20.57593</v>
      </c>
      <c r="BQ13" s="258">
        <v>22.570879999999999</v>
      </c>
      <c r="BR13" s="258">
        <v>23.77478</v>
      </c>
      <c r="BS13" s="258">
        <v>22.519770000000001</v>
      </c>
      <c r="BT13" s="258">
        <v>17.704750000000001</v>
      </c>
      <c r="BU13" s="258">
        <v>12.592549999999999</v>
      </c>
      <c r="BV13" s="258">
        <v>10.96508</v>
      </c>
    </row>
    <row r="14" spans="1:74" ht="11.1" customHeight="1" x14ac:dyDescent="0.2">
      <c r="A14" s="67" t="s">
        <v>635</v>
      </c>
      <c r="B14" s="149" t="s">
        <v>423</v>
      </c>
      <c r="C14" s="168">
        <v>8.2373333340000006</v>
      </c>
      <c r="D14" s="168">
        <v>8.1630731710000006</v>
      </c>
      <c r="E14" s="168">
        <v>8.3406918430000001</v>
      </c>
      <c r="F14" s="168">
        <v>10.58697125</v>
      </c>
      <c r="G14" s="168">
        <v>15.107788149999999</v>
      </c>
      <c r="H14" s="168">
        <v>17.905046850000002</v>
      </c>
      <c r="I14" s="168">
        <v>20.444181149999999</v>
      </c>
      <c r="J14" s="168">
        <v>21.935467840000001</v>
      </c>
      <c r="K14" s="168">
        <v>22.125302000000001</v>
      </c>
      <c r="L14" s="168">
        <v>20.45313578</v>
      </c>
      <c r="M14" s="168">
        <v>9.7735905699999996</v>
      </c>
      <c r="N14" s="168">
        <v>8.8576056740000002</v>
      </c>
      <c r="O14" s="168">
        <v>8.4364154009999996</v>
      </c>
      <c r="P14" s="168">
        <v>8.1346229640000001</v>
      </c>
      <c r="Q14" s="168">
        <v>9.1667458679999996</v>
      </c>
      <c r="R14" s="168">
        <v>11.841316559999999</v>
      </c>
      <c r="S14" s="168">
        <v>14.54770265</v>
      </c>
      <c r="T14" s="168">
        <v>17.898813359999998</v>
      </c>
      <c r="U14" s="168">
        <v>19.594154549999999</v>
      </c>
      <c r="V14" s="168">
        <v>21.446325309999999</v>
      </c>
      <c r="W14" s="168">
        <v>21.136209709999999</v>
      </c>
      <c r="X14" s="168">
        <v>16.21062191</v>
      </c>
      <c r="Y14" s="168">
        <v>12.89788267</v>
      </c>
      <c r="Z14" s="168">
        <v>9.9376559560000004</v>
      </c>
      <c r="AA14" s="168">
        <v>9.9692196230000008</v>
      </c>
      <c r="AB14" s="168">
        <v>8.4793528669999993</v>
      </c>
      <c r="AC14" s="168">
        <v>9.1426933819999991</v>
      </c>
      <c r="AD14" s="168">
        <v>13.368200529999999</v>
      </c>
      <c r="AE14" s="168">
        <v>16.238494079999999</v>
      </c>
      <c r="AF14" s="168">
        <v>19.93885672</v>
      </c>
      <c r="AG14" s="168">
        <v>22.433540130000001</v>
      </c>
      <c r="AH14" s="168">
        <v>24.705247570000001</v>
      </c>
      <c r="AI14" s="168">
        <v>23.859368809999999</v>
      </c>
      <c r="AJ14" s="168">
        <v>22.946788210000001</v>
      </c>
      <c r="AK14" s="168">
        <v>16.124117630000001</v>
      </c>
      <c r="AL14" s="168">
        <v>16.987405290000002</v>
      </c>
      <c r="AM14" s="168">
        <v>13.053930899999999</v>
      </c>
      <c r="AN14" s="168">
        <v>11.989850280000001</v>
      </c>
      <c r="AO14" s="168">
        <v>12.88104601</v>
      </c>
      <c r="AP14" s="168">
        <v>16.784916219999999</v>
      </c>
      <c r="AQ14" s="168">
        <v>23.925665259999999</v>
      </c>
      <c r="AR14" s="168">
        <v>27.001977889999999</v>
      </c>
      <c r="AS14" s="168">
        <v>29.026572349999999</v>
      </c>
      <c r="AT14" s="168">
        <v>32.884056149999999</v>
      </c>
      <c r="AU14" s="168">
        <v>31.166003409999998</v>
      </c>
      <c r="AV14" s="168">
        <v>26.869222929999999</v>
      </c>
      <c r="AW14" s="168">
        <v>17.698206240000001</v>
      </c>
      <c r="AX14" s="168">
        <v>15.21491799</v>
      </c>
      <c r="AY14" s="168">
        <v>15.255339449999999</v>
      </c>
      <c r="AZ14" s="168">
        <v>13.85137231</v>
      </c>
      <c r="BA14" s="168">
        <v>14.557627719999999</v>
      </c>
      <c r="BB14" s="168">
        <v>15.59552</v>
      </c>
      <c r="BC14" s="168">
        <v>17.451339999999998</v>
      </c>
      <c r="BD14" s="258">
        <v>19.036380000000001</v>
      </c>
      <c r="BE14" s="258">
        <v>20.162769999999998</v>
      </c>
      <c r="BF14" s="258">
        <v>21.809570000000001</v>
      </c>
      <c r="BG14" s="258">
        <v>21.047930000000001</v>
      </c>
      <c r="BH14" s="258">
        <v>18.291180000000001</v>
      </c>
      <c r="BI14" s="258">
        <v>12.67642</v>
      </c>
      <c r="BJ14" s="258">
        <v>10.347160000000001</v>
      </c>
      <c r="BK14" s="258">
        <v>10.292009999999999</v>
      </c>
      <c r="BL14" s="258">
        <v>9.0915490000000005</v>
      </c>
      <c r="BM14" s="258">
        <v>9.5578599999999998</v>
      </c>
      <c r="BN14" s="258">
        <v>12.57771</v>
      </c>
      <c r="BO14" s="258">
        <v>16.069289999999999</v>
      </c>
      <c r="BP14" s="258">
        <v>18.886939999999999</v>
      </c>
      <c r="BQ14" s="258">
        <v>20.865839999999999</v>
      </c>
      <c r="BR14" s="258">
        <v>23.182780000000001</v>
      </c>
      <c r="BS14" s="258">
        <v>22.62283</v>
      </c>
      <c r="BT14" s="258">
        <v>19.625640000000001</v>
      </c>
      <c r="BU14" s="258">
        <v>13.418699999999999</v>
      </c>
      <c r="BV14" s="258">
        <v>10.760120000000001</v>
      </c>
    </row>
    <row r="15" spans="1:74" ht="11.1" customHeight="1" x14ac:dyDescent="0.2">
      <c r="A15" s="67" t="s">
        <v>636</v>
      </c>
      <c r="B15" s="149" t="s">
        <v>424</v>
      </c>
      <c r="C15" s="168">
        <v>7.5151250989999996</v>
      </c>
      <c r="D15" s="168">
        <v>7.643193804</v>
      </c>
      <c r="E15" s="168">
        <v>7.7998418039999997</v>
      </c>
      <c r="F15" s="168">
        <v>8.566611086</v>
      </c>
      <c r="G15" s="168">
        <v>9.1663645270000007</v>
      </c>
      <c r="H15" s="168">
        <v>11.364102450000001</v>
      </c>
      <c r="I15" s="168">
        <v>12.78106221</v>
      </c>
      <c r="J15" s="168">
        <v>13.77819175</v>
      </c>
      <c r="K15" s="168">
        <v>12.92339992</v>
      </c>
      <c r="L15" s="168">
        <v>8.8122987659999996</v>
      </c>
      <c r="M15" s="168">
        <v>7.4173968239999999</v>
      </c>
      <c r="N15" s="168">
        <v>7.3921365730000002</v>
      </c>
      <c r="O15" s="168">
        <v>7.4542524080000003</v>
      </c>
      <c r="P15" s="168">
        <v>7.3979911740000004</v>
      </c>
      <c r="Q15" s="168">
        <v>7.8261144399999996</v>
      </c>
      <c r="R15" s="168">
        <v>8.2874618439999992</v>
      </c>
      <c r="S15" s="168">
        <v>9.8523559580000004</v>
      </c>
      <c r="T15" s="168">
        <v>11.369418749999999</v>
      </c>
      <c r="U15" s="168">
        <v>12.583276959999999</v>
      </c>
      <c r="V15" s="168">
        <v>13.31490135</v>
      </c>
      <c r="W15" s="168">
        <v>11.810922959999999</v>
      </c>
      <c r="X15" s="168">
        <v>9.5505583529999996</v>
      </c>
      <c r="Y15" s="168">
        <v>7.9905834689999997</v>
      </c>
      <c r="Z15" s="168">
        <v>7.6815719150000001</v>
      </c>
      <c r="AA15" s="168">
        <v>7.7545243609999996</v>
      </c>
      <c r="AB15" s="168">
        <v>7.8251646629999998</v>
      </c>
      <c r="AC15" s="168">
        <v>8.3065041260000001</v>
      </c>
      <c r="AD15" s="168">
        <v>9.4787348229999999</v>
      </c>
      <c r="AE15" s="168">
        <v>10.99486085</v>
      </c>
      <c r="AF15" s="168">
        <v>13.061938619999999</v>
      </c>
      <c r="AG15" s="168">
        <v>15.611761400000001</v>
      </c>
      <c r="AH15" s="168">
        <v>15.66931814</v>
      </c>
      <c r="AI15" s="168">
        <v>15.317224270000001</v>
      </c>
      <c r="AJ15" s="168">
        <v>12.37415186</v>
      </c>
      <c r="AK15" s="168">
        <v>10.95485233</v>
      </c>
      <c r="AL15" s="168">
        <v>10.22427804</v>
      </c>
      <c r="AM15" s="168">
        <v>10.12602892</v>
      </c>
      <c r="AN15" s="168">
        <v>10.26487391</v>
      </c>
      <c r="AO15" s="168">
        <v>10.61826505</v>
      </c>
      <c r="AP15" s="168">
        <v>11.57307379</v>
      </c>
      <c r="AQ15" s="168">
        <v>13.114442650000001</v>
      </c>
      <c r="AR15" s="168">
        <v>16.03954654</v>
      </c>
      <c r="AS15" s="168">
        <v>18.922867499999999</v>
      </c>
      <c r="AT15" s="168">
        <v>19.467294849999998</v>
      </c>
      <c r="AU15" s="168">
        <v>19.748526859999998</v>
      </c>
      <c r="AV15" s="168">
        <v>16.71530649</v>
      </c>
      <c r="AW15" s="168">
        <v>13.513042609999999</v>
      </c>
      <c r="AX15" s="168">
        <v>12.44541574</v>
      </c>
      <c r="AY15" s="168">
        <v>12.741211399999999</v>
      </c>
      <c r="AZ15" s="168">
        <v>12.716506320000001</v>
      </c>
      <c r="BA15" s="168">
        <v>12.36836325</v>
      </c>
      <c r="BB15" s="168">
        <v>8.4831880000000002</v>
      </c>
      <c r="BC15" s="168">
        <v>9.9565459999999995</v>
      </c>
      <c r="BD15" s="258">
        <v>11.63353</v>
      </c>
      <c r="BE15" s="258">
        <v>13.439679999999999</v>
      </c>
      <c r="BF15" s="258">
        <v>13.855029999999999</v>
      </c>
      <c r="BG15" s="258">
        <v>13.12135</v>
      </c>
      <c r="BH15" s="258">
        <v>10.32817</v>
      </c>
      <c r="BI15" s="258">
        <v>9.0327680000000008</v>
      </c>
      <c r="BJ15" s="258">
        <v>8.6007700000000007</v>
      </c>
      <c r="BK15" s="258">
        <v>8.5707439999999995</v>
      </c>
      <c r="BL15" s="258">
        <v>8.4251900000000006</v>
      </c>
      <c r="BM15" s="258">
        <v>8.4693520000000007</v>
      </c>
      <c r="BN15" s="258">
        <v>9.1766690000000004</v>
      </c>
      <c r="BO15" s="258">
        <v>10.44538</v>
      </c>
      <c r="BP15" s="258">
        <v>12.353440000000001</v>
      </c>
      <c r="BQ15" s="258">
        <v>14.30115</v>
      </c>
      <c r="BR15" s="258">
        <v>14.8377</v>
      </c>
      <c r="BS15" s="258">
        <v>13.98321</v>
      </c>
      <c r="BT15" s="258">
        <v>10.87378</v>
      </c>
      <c r="BU15" s="258">
        <v>9.3233549999999994</v>
      </c>
      <c r="BV15" s="258">
        <v>8.7278819999999993</v>
      </c>
    </row>
    <row r="16" spans="1:74" ht="11.1" customHeight="1" x14ac:dyDescent="0.2">
      <c r="A16" s="67" t="s">
        <v>637</v>
      </c>
      <c r="B16" s="149" t="s">
        <v>425</v>
      </c>
      <c r="C16" s="168">
        <v>12.389714250000001</v>
      </c>
      <c r="D16" s="168">
        <v>11.91351502</v>
      </c>
      <c r="E16" s="168">
        <v>12.20813047</v>
      </c>
      <c r="F16" s="168">
        <v>12.34160528</v>
      </c>
      <c r="G16" s="168">
        <v>12.592023599999999</v>
      </c>
      <c r="H16" s="168">
        <v>12.735868910000001</v>
      </c>
      <c r="I16" s="168">
        <v>13.60167107</v>
      </c>
      <c r="J16" s="168">
        <v>13.253654940000001</v>
      </c>
      <c r="K16" s="168">
        <v>12.69569051</v>
      </c>
      <c r="L16" s="168">
        <v>11.86109692</v>
      </c>
      <c r="M16" s="168">
        <v>11.389660360000001</v>
      </c>
      <c r="N16" s="168">
        <v>12.083675059999999</v>
      </c>
      <c r="O16" s="168">
        <v>13.56457105</v>
      </c>
      <c r="P16" s="168">
        <v>13.112920900000001</v>
      </c>
      <c r="Q16" s="168">
        <v>12.47477277</v>
      </c>
      <c r="R16" s="168">
        <v>12.893700519999999</v>
      </c>
      <c r="S16" s="168">
        <v>13.772988809999999</v>
      </c>
      <c r="T16" s="168">
        <v>13.99057212</v>
      </c>
      <c r="U16" s="168">
        <v>14.015450850000001</v>
      </c>
      <c r="V16" s="168">
        <v>14.13967879</v>
      </c>
      <c r="W16" s="168">
        <v>14.33432934</v>
      </c>
      <c r="X16" s="168">
        <v>13.29743921</v>
      </c>
      <c r="Y16" s="168">
        <v>12.93932581</v>
      </c>
      <c r="Z16" s="168">
        <v>13.75938762</v>
      </c>
      <c r="AA16" s="168">
        <v>14.42482362</v>
      </c>
      <c r="AB16" s="168">
        <v>13.81705253</v>
      </c>
      <c r="AC16" s="168">
        <v>14.11677137</v>
      </c>
      <c r="AD16" s="168">
        <v>14.68838899</v>
      </c>
      <c r="AE16" s="168">
        <v>14.88463024</v>
      </c>
      <c r="AF16" s="168">
        <v>15.484894629999999</v>
      </c>
      <c r="AG16" s="168">
        <v>15.834407860000001</v>
      </c>
      <c r="AH16" s="168">
        <v>15.93915427</v>
      </c>
      <c r="AI16" s="168">
        <v>15.765240459999999</v>
      </c>
      <c r="AJ16" s="168">
        <v>16.135173510000001</v>
      </c>
      <c r="AK16" s="168">
        <v>16.097829669999999</v>
      </c>
      <c r="AL16" s="168">
        <v>16.649940430000001</v>
      </c>
      <c r="AM16" s="168">
        <v>17.59867985</v>
      </c>
      <c r="AN16" s="168">
        <v>16.789537930000002</v>
      </c>
      <c r="AO16" s="168">
        <v>16.60392959</v>
      </c>
      <c r="AP16" s="168">
        <v>16.219493060000001</v>
      </c>
      <c r="AQ16" s="168">
        <v>17.848521699999999</v>
      </c>
      <c r="AR16" s="168">
        <v>20.571252220000002</v>
      </c>
      <c r="AS16" s="168">
        <v>19.954364099999999</v>
      </c>
      <c r="AT16" s="168">
        <v>21.03477912</v>
      </c>
      <c r="AU16" s="168">
        <v>20.689887379999998</v>
      </c>
      <c r="AV16" s="168">
        <v>18.552650929999999</v>
      </c>
      <c r="AW16" s="168">
        <v>17.85970944</v>
      </c>
      <c r="AX16" s="168">
        <v>19.888938809999999</v>
      </c>
      <c r="AY16" s="168">
        <v>22.009108609999998</v>
      </c>
      <c r="AZ16" s="168">
        <v>21.738216170000001</v>
      </c>
      <c r="BA16" s="168">
        <v>16.577762270000001</v>
      </c>
      <c r="BB16" s="168">
        <v>16.38016</v>
      </c>
      <c r="BC16" s="168">
        <v>16.097809999999999</v>
      </c>
      <c r="BD16" s="258">
        <v>16.203520000000001</v>
      </c>
      <c r="BE16" s="258">
        <v>16.05198</v>
      </c>
      <c r="BF16" s="258">
        <v>16.036049999999999</v>
      </c>
      <c r="BG16" s="258">
        <v>15.63142</v>
      </c>
      <c r="BH16" s="258">
        <v>14.57748</v>
      </c>
      <c r="BI16" s="258">
        <v>13.90605</v>
      </c>
      <c r="BJ16" s="258">
        <v>15.052479999999999</v>
      </c>
      <c r="BK16" s="258">
        <v>15.936199999999999</v>
      </c>
      <c r="BL16" s="258">
        <v>15.08806</v>
      </c>
      <c r="BM16" s="258">
        <v>14.80185</v>
      </c>
      <c r="BN16" s="258">
        <v>15.214790000000001</v>
      </c>
      <c r="BO16" s="258">
        <v>15.453950000000001</v>
      </c>
      <c r="BP16" s="258">
        <v>15.947319999999999</v>
      </c>
      <c r="BQ16" s="258">
        <v>16.113209999999999</v>
      </c>
      <c r="BR16" s="258">
        <v>16.375409999999999</v>
      </c>
      <c r="BS16" s="258">
        <v>16.154990000000002</v>
      </c>
      <c r="BT16" s="258">
        <v>15.15738</v>
      </c>
      <c r="BU16" s="258">
        <v>14.45134</v>
      </c>
      <c r="BV16" s="258">
        <v>15.56452</v>
      </c>
    </row>
    <row r="17" spans="1:74" ht="11.1" customHeight="1" x14ac:dyDescent="0.2">
      <c r="A17" s="67" t="s">
        <v>509</v>
      </c>
      <c r="B17" s="149" t="s">
        <v>399</v>
      </c>
      <c r="C17" s="168">
        <v>9.36</v>
      </c>
      <c r="D17" s="168">
        <v>9.4</v>
      </c>
      <c r="E17" s="168">
        <v>9.42</v>
      </c>
      <c r="F17" s="168">
        <v>10.85</v>
      </c>
      <c r="G17" s="168">
        <v>12.76</v>
      </c>
      <c r="H17" s="168">
        <v>15.6</v>
      </c>
      <c r="I17" s="168">
        <v>17.739999999999998</v>
      </c>
      <c r="J17" s="168">
        <v>18.37</v>
      </c>
      <c r="K17" s="168">
        <v>17.61</v>
      </c>
      <c r="L17" s="168">
        <v>12.5</v>
      </c>
      <c r="M17" s="168">
        <v>9.33</v>
      </c>
      <c r="N17" s="168">
        <v>9.3000000000000007</v>
      </c>
      <c r="O17" s="168">
        <v>9.43</v>
      </c>
      <c r="P17" s="168">
        <v>9.19</v>
      </c>
      <c r="Q17" s="168">
        <v>9.8000000000000007</v>
      </c>
      <c r="R17" s="168">
        <v>10.42</v>
      </c>
      <c r="S17" s="168">
        <v>11.79</v>
      </c>
      <c r="T17" s="168">
        <v>15.33</v>
      </c>
      <c r="U17" s="168">
        <v>17.489999999999998</v>
      </c>
      <c r="V17" s="168">
        <v>18.27</v>
      </c>
      <c r="W17" s="168">
        <v>16.850000000000001</v>
      </c>
      <c r="X17" s="168">
        <v>12.26</v>
      </c>
      <c r="Y17" s="168">
        <v>10.99</v>
      </c>
      <c r="Z17" s="168">
        <v>9.75</v>
      </c>
      <c r="AA17" s="168">
        <v>9.6300000000000008</v>
      </c>
      <c r="AB17" s="168">
        <v>9.2899999999999991</v>
      </c>
      <c r="AC17" s="168">
        <v>10.48</v>
      </c>
      <c r="AD17" s="168">
        <v>12.21</v>
      </c>
      <c r="AE17" s="168">
        <v>14.08</v>
      </c>
      <c r="AF17" s="168">
        <v>17.64</v>
      </c>
      <c r="AG17" s="168">
        <v>19.829999999999998</v>
      </c>
      <c r="AH17" s="168">
        <v>20.88</v>
      </c>
      <c r="AI17" s="168">
        <v>20.149999999999999</v>
      </c>
      <c r="AJ17" s="168">
        <v>17.41</v>
      </c>
      <c r="AK17" s="168">
        <v>13.12</v>
      </c>
      <c r="AL17" s="168">
        <v>13.08</v>
      </c>
      <c r="AM17" s="168">
        <v>12.02</v>
      </c>
      <c r="AN17" s="168">
        <v>12.18</v>
      </c>
      <c r="AO17" s="168">
        <v>12.98</v>
      </c>
      <c r="AP17" s="168">
        <v>14.01</v>
      </c>
      <c r="AQ17" s="168">
        <v>17.760000000000002</v>
      </c>
      <c r="AR17" s="168">
        <v>22.69</v>
      </c>
      <c r="AS17" s="168">
        <v>24.73</v>
      </c>
      <c r="AT17" s="168">
        <v>25.52</v>
      </c>
      <c r="AU17" s="168">
        <v>24.65</v>
      </c>
      <c r="AV17" s="168">
        <v>18.72</v>
      </c>
      <c r="AW17" s="168">
        <v>15.63</v>
      </c>
      <c r="AX17" s="168">
        <v>14.74</v>
      </c>
      <c r="AY17" s="168">
        <v>15.28</v>
      </c>
      <c r="AZ17" s="168">
        <v>15.2</v>
      </c>
      <c r="BA17" s="168">
        <v>13.8</v>
      </c>
      <c r="BB17" s="168">
        <v>13.61964</v>
      </c>
      <c r="BC17" s="168">
        <v>15.22437</v>
      </c>
      <c r="BD17" s="258">
        <v>18.126049999999999</v>
      </c>
      <c r="BE17" s="258">
        <v>19.818660000000001</v>
      </c>
      <c r="BF17" s="258">
        <v>20.267499999999998</v>
      </c>
      <c r="BG17" s="258">
        <v>18.988700000000001</v>
      </c>
      <c r="BH17" s="258">
        <v>14.405950000000001</v>
      </c>
      <c r="BI17" s="258">
        <v>11.913169999999999</v>
      </c>
      <c r="BJ17" s="258">
        <v>11.29861</v>
      </c>
      <c r="BK17" s="258">
        <v>11.106</v>
      </c>
      <c r="BL17" s="258">
        <v>10.81887</v>
      </c>
      <c r="BM17" s="258">
        <v>11.48413</v>
      </c>
      <c r="BN17" s="258">
        <v>12.41807</v>
      </c>
      <c r="BO17" s="258">
        <v>14.64691</v>
      </c>
      <c r="BP17" s="258">
        <v>18.004169999999998</v>
      </c>
      <c r="BQ17" s="258">
        <v>20.148859999999999</v>
      </c>
      <c r="BR17" s="258">
        <v>20.957799999999999</v>
      </c>
      <c r="BS17" s="258">
        <v>19.84796</v>
      </c>
      <c r="BT17" s="258">
        <v>15.081810000000001</v>
      </c>
      <c r="BU17" s="258">
        <v>12.433020000000001</v>
      </c>
      <c r="BV17" s="258">
        <v>11.70086</v>
      </c>
    </row>
    <row r="18" spans="1:74" ht="11.1" customHeight="1" x14ac:dyDescent="0.2">
      <c r="A18" s="67"/>
      <c r="B18" s="70" t="s">
        <v>987</v>
      </c>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184"/>
      <c r="BC18" s="184"/>
      <c r="BD18" s="283"/>
      <c r="BE18" s="283"/>
      <c r="BF18" s="283"/>
      <c r="BG18" s="283"/>
      <c r="BH18" s="283"/>
      <c r="BI18" s="283"/>
      <c r="BJ18" s="283"/>
      <c r="BK18" s="283"/>
      <c r="BL18" s="283"/>
      <c r="BM18" s="283"/>
      <c r="BN18" s="283"/>
      <c r="BO18" s="283"/>
      <c r="BP18" s="283"/>
      <c r="BQ18" s="283"/>
      <c r="BR18" s="283"/>
      <c r="BS18" s="283"/>
      <c r="BT18" s="283"/>
      <c r="BU18" s="283"/>
      <c r="BV18" s="283"/>
    </row>
    <row r="19" spans="1:74" ht="11.1" customHeight="1" x14ac:dyDescent="0.2">
      <c r="A19" s="67" t="s">
        <v>638</v>
      </c>
      <c r="B19" s="149" t="s">
        <v>418</v>
      </c>
      <c r="C19" s="168">
        <v>10.807900780000001</v>
      </c>
      <c r="D19" s="168">
        <v>10.70081465</v>
      </c>
      <c r="E19" s="168">
        <v>10.953221299999999</v>
      </c>
      <c r="F19" s="168">
        <v>11.07155912</v>
      </c>
      <c r="G19" s="168">
        <v>11.032624370000001</v>
      </c>
      <c r="H19" s="168">
        <v>11.00152883</v>
      </c>
      <c r="I19" s="168">
        <v>11.23331159</v>
      </c>
      <c r="J19" s="168">
        <v>12.04342626</v>
      </c>
      <c r="K19" s="168">
        <v>10.92773326</v>
      </c>
      <c r="L19" s="168">
        <v>10.2914251</v>
      </c>
      <c r="M19" s="168">
        <v>9.5681629949999998</v>
      </c>
      <c r="N19" s="168">
        <v>9.9237210979999997</v>
      </c>
      <c r="O19" s="168">
        <v>9.9214645180000005</v>
      </c>
      <c r="P19" s="168">
        <v>10.31408495</v>
      </c>
      <c r="Q19" s="168">
        <v>9.9430122460000003</v>
      </c>
      <c r="R19" s="168">
        <v>10.504890079999999</v>
      </c>
      <c r="S19" s="168">
        <v>9.8745539059999992</v>
      </c>
      <c r="T19" s="168">
        <v>11.54241438</v>
      </c>
      <c r="U19" s="168">
        <v>10.632177130000001</v>
      </c>
      <c r="V19" s="168">
        <v>10.86430758</v>
      </c>
      <c r="W19" s="168">
        <v>11.67563417</v>
      </c>
      <c r="X19" s="168">
        <v>10.25346701</v>
      </c>
      <c r="Y19" s="168">
        <v>9.7290156539999995</v>
      </c>
      <c r="Z19" s="168">
        <v>10.446579249999999</v>
      </c>
      <c r="AA19" s="168">
        <v>10.27800674</v>
      </c>
      <c r="AB19" s="168">
        <v>10.32893883</v>
      </c>
      <c r="AC19" s="168">
        <v>10.605457299999999</v>
      </c>
      <c r="AD19" s="168">
        <v>10.851922979999999</v>
      </c>
      <c r="AE19" s="168">
        <v>11.13720436</v>
      </c>
      <c r="AF19" s="168">
        <v>11.892004650000001</v>
      </c>
      <c r="AG19" s="168">
        <v>11.872291239999999</v>
      </c>
      <c r="AH19" s="168">
        <v>12.8176294</v>
      </c>
      <c r="AI19" s="168">
        <v>12.575822179999999</v>
      </c>
      <c r="AJ19" s="168">
        <v>12.747364770000001</v>
      </c>
      <c r="AK19" s="168">
        <v>12.91050452</v>
      </c>
      <c r="AL19" s="168">
        <v>12.316041650000001</v>
      </c>
      <c r="AM19" s="168">
        <v>12.501476589999999</v>
      </c>
      <c r="AN19" s="168">
        <v>12.44630643</v>
      </c>
      <c r="AO19" s="168">
        <v>12.981021869999999</v>
      </c>
      <c r="AP19" s="168">
        <v>13.64743358</v>
      </c>
      <c r="AQ19" s="168">
        <v>15.063802799999999</v>
      </c>
      <c r="AR19" s="168">
        <v>15.52250317</v>
      </c>
      <c r="AS19" s="168">
        <v>16.131206500000001</v>
      </c>
      <c r="AT19" s="168">
        <v>16.020220909999999</v>
      </c>
      <c r="AU19" s="168">
        <v>16.53676828</v>
      </c>
      <c r="AV19" s="168">
        <v>16.059541100000001</v>
      </c>
      <c r="AW19" s="168">
        <v>15.389619639999999</v>
      </c>
      <c r="AX19" s="168">
        <v>15.98701943</v>
      </c>
      <c r="AY19" s="168">
        <v>15.85265871</v>
      </c>
      <c r="AZ19" s="168">
        <v>15.46189279</v>
      </c>
      <c r="BA19" s="168">
        <v>14.167171740000001</v>
      </c>
      <c r="BB19" s="168">
        <v>13.52233</v>
      </c>
      <c r="BC19" s="168">
        <v>12.904450000000001</v>
      </c>
      <c r="BD19" s="258">
        <v>12.534520000000001</v>
      </c>
      <c r="BE19" s="258">
        <v>12.116680000000001</v>
      </c>
      <c r="BF19" s="258">
        <v>12.19073</v>
      </c>
      <c r="BG19" s="258">
        <v>11.720219999999999</v>
      </c>
      <c r="BH19" s="258">
        <v>10.857279999999999</v>
      </c>
      <c r="BI19" s="258">
        <v>10.41422</v>
      </c>
      <c r="BJ19" s="258">
        <v>10.818429999999999</v>
      </c>
      <c r="BK19" s="258">
        <v>10.76779</v>
      </c>
      <c r="BL19" s="258">
        <v>10.943339999999999</v>
      </c>
      <c r="BM19" s="258">
        <v>11.112299999999999</v>
      </c>
      <c r="BN19" s="258">
        <v>11.391920000000001</v>
      </c>
      <c r="BO19" s="258">
        <v>11.50859</v>
      </c>
      <c r="BP19" s="258">
        <v>11.687580000000001</v>
      </c>
      <c r="BQ19" s="258">
        <v>11.69763</v>
      </c>
      <c r="BR19" s="258">
        <v>12.12973</v>
      </c>
      <c r="BS19" s="258">
        <v>11.91976</v>
      </c>
      <c r="BT19" s="258">
        <v>11.212680000000001</v>
      </c>
      <c r="BU19" s="258">
        <v>10.81683</v>
      </c>
      <c r="BV19" s="258">
        <v>11.192880000000001</v>
      </c>
    </row>
    <row r="20" spans="1:74" ht="11.1" customHeight="1" x14ac:dyDescent="0.2">
      <c r="A20" s="67" t="s">
        <v>639</v>
      </c>
      <c r="B20" s="148" t="s">
        <v>448</v>
      </c>
      <c r="C20" s="168">
        <v>9.1200355169999998</v>
      </c>
      <c r="D20" s="168">
        <v>8.2811791150000005</v>
      </c>
      <c r="E20" s="168">
        <v>7.9740701019999998</v>
      </c>
      <c r="F20" s="168">
        <v>7.5752168759999998</v>
      </c>
      <c r="G20" s="168">
        <v>7.9882811929999997</v>
      </c>
      <c r="H20" s="168">
        <v>7.382685135</v>
      </c>
      <c r="I20" s="168">
        <v>6.8945961860000002</v>
      </c>
      <c r="J20" s="168">
        <v>6.7650361749999997</v>
      </c>
      <c r="K20" s="168">
        <v>6.777540278</v>
      </c>
      <c r="L20" s="168">
        <v>7.4513124849999999</v>
      </c>
      <c r="M20" s="168">
        <v>7.304577943</v>
      </c>
      <c r="N20" s="168">
        <v>7.5136301029999997</v>
      </c>
      <c r="O20" s="168">
        <v>7.8976232120000001</v>
      </c>
      <c r="P20" s="168">
        <v>7.7586788589999998</v>
      </c>
      <c r="Q20" s="168">
        <v>7.9587758500000003</v>
      </c>
      <c r="R20" s="168">
        <v>7.2569609560000004</v>
      </c>
      <c r="S20" s="168">
        <v>6.838145183</v>
      </c>
      <c r="T20" s="168">
        <v>6.7712460940000003</v>
      </c>
      <c r="U20" s="168">
        <v>6.8113600529999996</v>
      </c>
      <c r="V20" s="168">
        <v>6.5149590829999999</v>
      </c>
      <c r="W20" s="168">
        <v>6.8662545179999999</v>
      </c>
      <c r="X20" s="168">
        <v>6.9806896480000002</v>
      </c>
      <c r="Y20" s="168">
        <v>7.2254642909999998</v>
      </c>
      <c r="Z20" s="168">
        <v>7.7345386549999997</v>
      </c>
      <c r="AA20" s="168">
        <v>7.8070130720000002</v>
      </c>
      <c r="AB20" s="168">
        <v>7.842322061</v>
      </c>
      <c r="AC20" s="168">
        <v>8.1803669449999994</v>
      </c>
      <c r="AD20" s="168">
        <v>8.203261092</v>
      </c>
      <c r="AE20" s="168">
        <v>7.8748120070000001</v>
      </c>
      <c r="AF20" s="168">
        <v>7.7411221010000002</v>
      </c>
      <c r="AG20" s="168">
        <v>7.9443320130000004</v>
      </c>
      <c r="AH20" s="168">
        <v>7.9447605980000002</v>
      </c>
      <c r="AI20" s="168">
        <v>11.73577186</v>
      </c>
      <c r="AJ20" s="168">
        <v>9.4322164409999996</v>
      </c>
      <c r="AK20" s="168">
        <v>10.04966759</v>
      </c>
      <c r="AL20" s="168">
        <v>10.45599857</v>
      </c>
      <c r="AM20" s="168">
        <v>10.22108124</v>
      </c>
      <c r="AN20" s="168">
        <v>10.51740657</v>
      </c>
      <c r="AO20" s="168">
        <v>10.370714270000001</v>
      </c>
      <c r="AP20" s="168">
        <v>10.171494640000001</v>
      </c>
      <c r="AQ20" s="168">
        <v>10.77384034</v>
      </c>
      <c r="AR20" s="168">
        <v>11.96910613</v>
      </c>
      <c r="AS20" s="168">
        <v>11.096501379999999</v>
      </c>
      <c r="AT20" s="168">
        <v>11.58234042</v>
      </c>
      <c r="AU20" s="168">
        <v>13.51553384</v>
      </c>
      <c r="AV20" s="168">
        <v>11.91171673</v>
      </c>
      <c r="AW20" s="168">
        <v>11.54196286</v>
      </c>
      <c r="AX20" s="168">
        <v>12.296482689999999</v>
      </c>
      <c r="AY20" s="168">
        <v>12.573623</v>
      </c>
      <c r="AZ20" s="168">
        <v>11.948941870000001</v>
      </c>
      <c r="BA20" s="168">
        <v>10.66241213</v>
      </c>
      <c r="BB20" s="168">
        <v>9.2039910000000003</v>
      </c>
      <c r="BC20" s="168">
        <v>8.4561679999999999</v>
      </c>
      <c r="BD20" s="258">
        <v>7.9572269999999996</v>
      </c>
      <c r="BE20" s="258">
        <v>7.5453650000000003</v>
      </c>
      <c r="BF20" s="258">
        <v>7.0657249999999996</v>
      </c>
      <c r="BG20" s="258">
        <v>7.5623509999999996</v>
      </c>
      <c r="BH20" s="258">
        <v>7.3404100000000003</v>
      </c>
      <c r="BI20" s="258">
        <v>7.5427479999999996</v>
      </c>
      <c r="BJ20" s="258">
        <v>8.1073350000000008</v>
      </c>
      <c r="BK20" s="258">
        <v>8.4386449999999993</v>
      </c>
      <c r="BL20" s="258">
        <v>8.4725889999999993</v>
      </c>
      <c r="BM20" s="258">
        <v>8.5102510000000002</v>
      </c>
      <c r="BN20" s="258">
        <v>8.0195279999999993</v>
      </c>
      <c r="BO20" s="258">
        <v>7.9563620000000004</v>
      </c>
      <c r="BP20" s="258">
        <v>7.9013619999999998</v>
      </c>
      <c r="BQ20" s="258">
        <v>7.7965799999999996</v>
      </c>
      <c r="BR20" s="258">
        <v>7.5595879999999998</v>
      </c>
      <c r="BS20" s="258">
        <v>8.2017530000000001</v>
      </c>
      <c r="BT20" s="258">
        <v>8.0232360000000007</v>
      </c>
      <c r="BU20" s="258">
        <v>8.1654689999999999</v>
      </c>
      <c r="BV20" s="258">
        <v>8.6098339999999993</v>
      </c>
    </row>
    <row r="21" spans="1:74" ht="11.1" customHeight="1" x14ac:dyDescent="0.2">
      <c r="A21" s="67" t="s">
        <v>640</v>
      </c>
      <c r="B21" s="149" t="s">
        <v>419</v>
      </c>
      <c r="C21" s="168">
        <v>6.2827297440000001</v>
      </c>
      <c r="D21" s="168">
        <v>6.2460028400000001</v>
      </c>
      <c r="E21" s="168">
        <v>6.1488257659999999</v>
      </c>
      <c r="F21" s="168">
        <v>6.6670790149999997</v>
      </c>
      <c r="G21" s="168">
        <v>7.2392398910000004</v>
      </c>
      <c r="H21" s="168">
        <v>8.2519260869999993</v>
      </c>
      <c r="I21" s="168">
        <v>8.9747837639999997</v>
      </c>
      <c r="J21" s="168">
        <v>8.8038604829999993</v>
      </c>
      <c r="K21" s="168">
        <v>8.6354078219999995</v>
      </c>
      <c r="L21" s="168">
        <v>6.6279092620000002</v>
      </c>
      <c r="M21" s="168">
        <v>5.8647446649999999</v>
      </c>
      <c r="N21" s="168">
        <v>5.8708601500000004</v>
      </c>
      <c r="O21" s="168">
        <v>5.7300329159999999</v>
      </c>
      <c r="P21" s="168">
        <v>5.6066080569999999</v>
      </c>
      <c r="Q21" s="168">
        <v>5.8943313909999997</v>
      </c>
      <c r="R21" s="168">
        <v>5.8640354549999998</v>
      </c>
      <c r="S21" s="168">
        <v>6.8738770599999999</v>
      </c>
      <c r="T21" s="168">
        <v>9.5290934689999993</v>
      </c>
      <c r="U21" s="168">
        <v>8.8239402699999996</v>
      </c>
      <c r="V21" s="168">
        <v>9.0366959579999993</v>
      </c>
      <c r="W21" s="168">
        <v>8.4947285990000001</v>
      </c>
      <c r="X21" s="168">
        <v>6.5316382040000001</v>
      </c>
      <c r="Y21" s="168">
        <v>6.4077101819999998</v>
      </c>
      <c r="Z21" s="168">
        <v>5.9289883090000002</v>
      </c>
      <c r="AA21" s="168">
        <v>5.8861347249999998</v>
      </c>
      <c r="AB21" s="168">
        <v>5.9698691449999997</v>
      </c>
      <c r="AC21" s="168">
        <v>6.7529969080000001</v>
      </c>
      <c r="AD21" s="168">
        <v>7.6067540080000002</v>
      </c>
      <c r="AE21" s="168">
        <v>8.9596770370000005</v>
      </c>
      <c r="AF21" s="168">
        <v>10.84609601</v>
      </c>
      <c r="AG21" s="168">
        <v>10.63732546</v>
      </c>
      <c r="AH21" s="168">
        <v>11.102377219999999</v>
      </c>
      <c r="AI21" s="168">
        <v>11.36700853</v>
      </c>
      <c r="AJ21" s="168">
        <v>9.8586433240000009</v>
      </c>
      <c r="AK21" s="168">
        <v>8.359155544</v>
      </c>
      <c r="AL21" s="168">
        <v>8.5802247200000004</v>
      </c>
      <c r="AM21" s="168">
        <v>7.8711515780000001</v>
      </c>
      <c r="AN21" s="168">
        <v>8.2185805490000003</v>
      </c>
      <c r="AO21" s="168">
        <v>8.3886728870000002</v>
      </c>
      <c r="AP21" s="168">
        <v>9.2986828080000006</v>
      </c>
      <c r="AQ21" s="168">
        <v>11.70455583</v>
      </c>
      <c r="AR21" s="168">
        <v>12.27278866</v>
      </c>
      <c r="AS21" s="168">
        <v>13.66165043</v>
      </c>
      <c r="AT21" s="168">
        <v>15.13945655</v>
      </c>
      <c r="AU21" s="168">
        <v>14.00070719</v>
      </c>
      <c r="AV21" s="168">
        <v>11.64395135</v>
      </c>
      <c r="AW21" s="168">
        <v>10.219300629999999</v>
      </c>
      <c r="AX21" s="168">
        <v>9.9376851300000002</v>
      </c>
      <c r="AY21" s="168">
        <v>9.6963460730000008</v>
      </c>
      <c r="AZ21" s="168">
        <v>9.2330403029999992</v>
      </c>
      <c r="BA21" s="168">
        <v>8.4593648550000005</v>
      </c>
      <c r="BB21" s="168">
        <v>8.5628080000000004</v>
      </c>
      <c r="BC21" s="168">
        <v>8.8949680000000004</v>
      </c>
      <c r="BD21" s="258">
        <v>9.9422130000000006</v>
      </c>
      <c r="BE21" s="258">
        <v>9.8946860000000001</v>
      </c>
      <c r="BF21" s="258">
        <v>9.8272080000000006</v>
      </c>
      <c r="BG21" s="258">
        <v>9.2139919999999993</v>
      </c>
      <c r="BH21" s="258">
        <v>7.3799359999999998</v>
      </c>
      <c r="BI21" s="258">
        <v>6.7678209999999996</v>
      </c>
      <c r="BJ21" s="258">
        <v>6.6249390000000004</v>
      </c>
      <c r="BK21" s="258">
        <v>6.6104649999999996</v>
      </c>
      <c r="BL21" s="258">
        <v>6.6626989999999999</v>
      </c>
      <c r="BM21" s="258">
        <v>6.8689400000000003</v>
      </c>
      <c r="BN21" s="258">
        <v>7.2826190000000004</v>
      </c>
      <c r="BO21" s="258">
        <v>8.3111969999999999</v>
      </c>
      <c r="BP21" s="258">
        <v>9.5210059999999999</v>
      </c>
      <c r="BQ21" s="258">
        <v>9.8927200000000006</v>
      </c>
      <c r="BR21" s="258">
        <v>9.9639229999999994</v>
      </c>
      <c r="BS21" s="258">
        <v>9.5811449999999994</v>
      </c>
      <c r="BT21" s="258">
        <v>7.7646100000000002</v>
      </c>
      <c r="BU21" s="258">
        <v>7.1850940000000003</v>
      </c>
      <c r="BV21" s="258">
        <v>6.9580989999999998</v>
      </c>
    </row>
    <row r="22" spans="1:74" ht="11.1" customHeight="1" x14ac:dyDescent="0.2">
      <c r="A22" s="67" t="s">
        <v>641</v>
      </c>
      <c r="B22" s="149" t="s">
        <v>420</v>
      </c>
      <c r="C22" s="168">
        <v>6.9879597919999998</v>
      </c>
      <c r="D22" s="168">
        <v>6.6727283130000004</v>
      </c>
      <c r="E22" s="168">
        <v>6.4830576280000001</v>
      </c>
      <c r="F22" s="168">
        <v>6.7449236389999996</v>
      </c>
      <c r="G22" s="168">
        <v>7.034284693</v>
      </c>
      <c r="H22" s="168">
        <v>7.9284893539999999</v>
      </c>
      <c r="I22" s="168">
        <v>8.3731394160000008</v>
      </c>
      <c r="J22" s="168">
        <v>8.2454180479999994</v>
      </c>
      <c r="K22" s="168">
        <v>7.85106006</v>
      </c>
      <c r="L22" s="168">
        <v>6.2500943619999996</v>
      </c>
      <c r="M22" s="168">
        <v>5.9737960709999998</v>
      </c>
      <c r="N22" s="168">
        <v>6.0160884899999996</v>
      </c>
      <c r="O22" s="168">
        <v>6.0715101919999999</v>
      </c>
      <c r="P22" s="168">
        <v>5.8862960449999999</v>
      </c>
      <c r="Q22" s="168">
        <v>5.9407180750000004</v>
      </c>
      <c r="R22" s="168">
        <v>5.96957644</v>
      </c>
      <c r="S22" s="168">
        <v>6.9677815440000002</v>
      </c>
      <c r="T22" s="168">
        <v>7.6779744360000004</v>
      </c>
      <c r="U22" s="168">
        <v>8.4566874480000003</v>
      </c>
      <c r="V22" s="168">
        <v>8.0879039719999994</v>
      </c>
      <c r="W22" s="168">
        <v>8.1006287730000004</v>
      </c>
      <c r="X22" s="168">
        <v>6.4111436919999996</v>
      </c>
      <c r="Y22" s="168">
        <v>6.777767227</v>
      </c>
      <c r="Z22" s="168">
        <v>6.4850737909999996</v>
      </c>
      <c r="AA22" s="168">
        <v>6.0570663109999998</v>
      </c>
      <c r="AB22" s="168">
        <v>6.3426840520000001</v>
      </c>
      <c r="AC22" s="168">
        <v>6.786144534</v>
      </c>
      <c r="AD22" s="168">
        <v>7.1911433069999999</v>
      </c>
      <c r="AE22" s="168">
        <v>7.8238589379999999</v>
      </c>
      <c r="AF22" s="168">
        <v>8.9665101170000003</v>
      </c>
      <c r="AG22" s="168">
        <v>9.6902324770000003</v>
      </c>
      <c r="AH22" s="168">
        <v>10.090266310000001</v>
      </c>
      <c r="AI22" s="168">
        <v>10.16567671</v>
      </c>
      <c r="AJ22" s="168">
        <v>10.32770549</v>
      </c>
      <c r="AK22" s="168">
        <v>9.9491414700000007</v>
      </c>
      <c r="AL22" s="168">
        <v>10.02542017</v>
      </c>
      <c r="AM22" s="168">
        <v>10.329360250000001</v>
      </c>
      <c r="AN22" s="168">
        <v>10.086536799999999</v>
      </c>
      <c r="AO22" s="168">
        <v>10.229915099999999</v>
      </c>
      <c r="AP22" s="168">
        <v>10.21793083</v>
      </c>
      <c r="AQ22" s="168">
        <v>12.8890972</v>
      </c>
      <c r="AR22" s="168">
        <v>14.837640739999999</v>
      </c>
      <c r="AS22" s="168">
        <v>14.44281374</v>
      </c>
      <c r="AT22" s="168">
        <v>15.35195191</v>
      </c>
      <c r="AU22" s="168">
        <v>15.33733677</v>
      </c>
      <c r="AV22" s="168">
        <v>11.898052529999999</v>
      </c>
      <c r="AW22" s="168">
        <v>10.52050025</v>
      </c>
      <c r="AX22" s="168">
        <v>11.61310626</v>
      </c>
      <c r="AY22" s="168">
        <v>11.908742869999999</v>
      </c>
      <c r="AZ22" s="168">
        <v>12.095177059999999</v>
      </c>
      <c r="BA22" s="168">
        <v>10.99734327</v>
      </c>
      <c r="BB22" s="168">
        <v>10.221909999999999</v>
      </c>
      <c r="BC22" s="168">
        <v>10.32741</v>
      </c>
      <c r="BD22" s="258">
        <v>10.75348</v>
      </c>
      <c r="BE22" s="258">
        <v>10.84352</v>
      </c>
      <c r="BF22" s="258">
        <v>10.49553</v>
      </c>
      <c r="BG22" s="258">
        <v>9.817418</v>
      </c>
      <c r="BH22" s="258">
        <v>8.3123459999999998</v>
      </c>
      <c r="BI22" s="258">
        <v>7.9038490000000001</v>
      </c>
      <c r="BJ22" s="258">
        <v>7.8220039999999997</v>
      </c>
      <c r="BK22" s="258">
        <v>7.8287639999999996</v>
      </c>
      <c r="BL22" s="258">
        <v>7.8501719999999997</v>
      </c>
      <c r="BM22" s="258">
        <v>7.9109319999999999</v>
      </c>
      <c r="BN22" s="258">
        <v>7.9467920000000003</v>
      </c>
      <c r="BO22" s="258">
        <v>8.6445760000000007</v>
      </c>
      <c r="BP22" s="258">
        <v>9.6243040000000004</v>
      </c>
      <c r="BQ22" s="258">
        <v>10.18309</v>
      </c>
      <c r="BR22" s="258">
        <v>10.262</v>
      </c>
      <c r="BS22" s="258">
        <v>9.9227260000000008</v>
      </c>
      <c r="BT22" s="258">
        <v>8.6471280000000004</v>
      </c>
      <c r="BU22" s="258">
        <v>8.3426840000000002</v>
      </c>
      <c r="BV22" s="258">
        <v>8.2699680000000004</v>
      </c>
    </row>
    <row r="23" spans="1:74" ht="11.1" customHeight="1" x14ac:dyDescent="0.2">
      <c r="A23" s="67" t="s">
        <v>642</v>
      </c>
      <c r="B23" s="149" t="s">
        <v>421</v>
      </c>
      <c r="C23" s="168">
        <v>8.9692545859999999</v>
      </c>
      <c r="D23" s="168">
        <v>9.0104583149999993</v>
      </c>
      <c r="E23" s="168">
        <v>8.3710570870000005</v>
      </c>
      <c r="F23" s="168">
        <v>9.3350315189999993</v>
      </c>
      <c r="G23" s="168">
        <v>9.4455556900000008</v>
      </c>
      <c r="H23" s="168">
        <v>9.8124343609999993</v>
      </c>
      <c r="I23" s="168">
        <v>10.318722709999999</v>
      </c>
      <c r="J23" s="168">
        <v>9.5094948779999999</v>
      </c>
      <c r="K23" s="168">
        <v>9.509953737</v>
      </c>
      <c r="L23" s="168">
        <v>9.3429174879999994</v>
      </c>
      <c r="M23" s="168">
        <v>8.2306538650000007</v>
      </c>
      <c r="N23" s="168">
        <v>8.9650865849999999</v>
      </c>
      <c r="O23" s="168">
        <v>8.6119200419999995</v>
      </c>
      <c r="P23" s="168">
        <v>8.2062212300000006</v>
      </c>
      <c r="Q23" s="168">
        <v>8.7726791479999999</v>
      </c>
      <c r="R23" s="168">
        <v>9.0910904469999991</v>
      </c>
      <c r="S23" s="168">
        <v>9.2172357030000001</v>
      </c>
      <c r="T23" s="168">
        <v>9.3743901899999997</v>
      </c>
      <c r="U23" s="168">
        <v>9.7668194849999992</v>
      </c>
      <c r="V23" s="168">
        <v>9.3917028790000003</v>
      </c>
      <c r="W23" s="168">
        <v>9.4413539980000003</v>
      </c>
      <c r="X23" s="168">
        <v>9.593442263</v>
      </c>
      <c r="Y23" s="168">
        <v>9.3916243060000006</v>
      </c>
      <c r="Z23" s="168">
        <v>8.2989306149999997</v>
      </c>
      <c r="AA23" s="168">
        <v>8.4894229019999994</v>
      </c>
      <c r="AB23" s="168">
        <v>8.5880802670000005</v>
      </c>
      <c r="AC23" s="168">
        <v>9.4434875189999996</v>
      </c>
      <c r="AD23" s="168">
        <v>9.4291345700000004</v>
      </c>
      <c r="AE23" s="168">
        <v>10.032536370000001</v>
      </c>
      <c r="AF23" s="168">
        <v>10.38050205</v>
      </c>
      <c r="AG23" s="168">
        <v>10.490235439999999</v>
      </c>
      <c r="AH23" s="168">
        <v>10.205640669999999</v>
      </c>
      <c r="AI23" s="168">
        <v>10.62473483</v>
      </c>
      <c r="AJ23" s="168">
        <v>10.95234424</v>
      </c>
      <c r="AK23" s="168">
        <v>10.905336050000001</v>
      </c>
      <c r="AL23" s="168">
        <v>11.59199285</v>
      </c>
      <c r="AM23" s="168">
        <v>9.8181037070000006</v>
      </c>
      <c r="AN23" s="168">
        <v>11.08319586</v>
      </c>
      <c r="AO23" s="168">
        <v>11.11116906</v>
      </c>
      <c r="AP23" s="168">
        <v>11.253084019999999</v>
      </c>
      <c r="AQ23" s="168">
        <v>12.128310280000001</v>
      </c>
      <c r="AR23" s="168">
        <v>13.98701219</v>
      </c>
      <c r="AS23" s="168">
        <v>14.013572</v>
      </c>
      <c r="AT23" s="168">
        <v>14.05490648</v>
      </c>
      <c r="AU23" s="168">
        <v>14.518145090000001</v>
      </c>
      <c r="AV23" s="168">
        <v>13.542238680000001</v>
      </c>
      <c r="AW23" s="168">
        <v>13.49560196</v>
      </c>
      <c r="AX23" s="168">
        <v>12.59036927</v>
      </c>
      <c r="AY23" s="168">
        <v>14.29858829</v>
      </c>
      <c r="AZ23" s="168">
        <v>13.1577673</v>
      </c>
      <c r="BA23" s="168">
        <v>11.26609479</v>
      </c>
      <c r="BB23" s="168">
        <v>11.209099999999999</v>
      </c>
      <c r="BC23" s="168">
        <v>10.790380000000001</v>
      </c>
      <c r="BD23" s="258">
        <v>10.99629</v>
      </c>
      <c r="BE23" s="258">
        <v>10.87491</v>
      </c>
      <c r="BF23" s="258">
        <v>10.3794</v>
      </c>
      <c r="BG23" s="258">
        <v>10.23128</v>
      </c>
      <c r="BH23" s="258">
        <v>9.7025380000000006</v>
      </c>
      <c r="BI23" s="258">
        <v>9.4920860000000005</v>
      </c>
      <c r="BJ23" s="258">
        <v>9.3179890000000007</v>
      </c>
      <c r="BK23" s="258">
        <v>9.1979480000000002</v>
      </c>
      <c r="BL23" s="258">
        <v>9.1723979999999994</v>
      </c>
      <c r="BM23" s="258">
        <v>9.2833880000000004</v>
      </c>
      <c r="BN23" s="258">
        <v>9.7773529999999997</v>
      </c>
      <c r="BO23" s="258">
        <v>10.01891</v>
      </c>
      <c r="BP23" s="258">
        <v>10.47551</v>
      </c>
      <c r="BQ23" s="258">
        <v>10.633100000000001</v>
      </c>
      <c r="BR23" s="258">
        <v>10.390689999999999</v>
      </c>
      <c r="BS23" s="258">
        <v>10.43507</v>
      </c>
      <c r="BT23" s="258">
        <v>10.02848</v>
      </c>
      <c r="BU23" s="258">
        <v>9.8620199999999993</v>
      </c>
      <c r="BV23" s="258">
        <v>9.6727640000000008</v>
      </c>
    </row>
    <row r="24" spans="1:74" ht="11.1" customHeight="1" x14ac:dyDescent="0.2">
      <c r="A24" s="67" t="s">
        <v>643</v>
      </c>
      <c r="B24" s="149" t="s">
        <v>422</v>
      </c>
      <c r="C24" s="168">
        <v>8.7889179479999999</v>
      </c>
      <c r="D24" s="168">
        <v>8.6511816980000003</v>
      </c>
      <c r="E24" s="168">
        <v>8.3573090059999995</v>
      </c>
      <c r="F24" s="168">
        <v>9.1630813179999997</v>
      </c>
      <c r="G24" s="168">
        <v>10.187327310000001</v>
      </c>
      <c r="H24" s="168">
        <v>10.347916270000001</v>
      </c>
      <c r="I24" s="168">
        <v>10.039520250000001</v>
      </c>
      <c r="J24" s="168">
        <v>10.14862814</v>
      </c>
      <c r="K24" s="168">
        <v>10.16848514</v>
      </c>
      <c r="L24" s="168">
        <v>9.7493809890000005</v>
      </c>
      <c r="M24" s="168">
        <v>7.9334041229999999</v>
      </c>
      <c r="N24" s="168">
        <v>8.4425170460000007</v>
      </c>
      <c r="O24" s="168">
        <v>8.5393907969999994</v>
      </c>
      <c r="P24" s="168">
        <v>8.1228863479999998</v>
      </c>
      <c r="Q24" s="168">
        <v>8.4172391090000005</v>
      </c>
      <c r="R24" s="168">
        <v>8.6864697080000006</v>
      </c>
      <c r="S24" s="168">
        <v>9.5699089789999991</v>
      </c>
      <c r="T24" s="168">
        <v>9.6034040330000003</v>
      </c>
      <c r="U24" s="168">
        <v>10.03592886</v>
      </c>
      <c r="V24" s="168">
        <v>10.33311183</v>
      </c>
      <c r="W24" s="168">
        <v>10.30860983</v>
      </c>
      <c r="X24" s="168">
        <v>9.4730954779999994</v>
      </c>
      <c r="Y24" s="168">
        <v>9.3309550290000001</v>
      </c>
      <c r="Z24" s="168">
        <v>8.0567080359999999</v>
      </c>
      <c r="AA24" s="168">
        <v>8.3833811259999997</v>
      </c>
      <c r="AB24" s="168">
        <v>7.8966408619999999</v>
      </c>
      <c r="AC24" s="168">
        <v>8.681221592</v>
      </c>
      <c r="AD24" s="168">
        <v>9.3982552819999992</v>
      </c>
      <c r="AE24" s="168">
        <v>10.13003382</v>
      </c>
      <c r="AF24" s="168">
        <v>10.65665386</v>
      </c>
      <c r="AG24" s="168">
        <v>11.272505840000001</v>
      </c>
      <c r="AH24" s="168">
        <v>12.614723270000001</v>
      </c>
      <c r="AI24" s="168">
        <v>12.10135157</v>
      </c>
      <c r="AJ24" s="168">
        <v>12.14034098</v>
      </c>
      <c r="AK24" s="168">
        <v>11.24155232</v>
      </c>
      <c r="AL24" s="168">
        <v>12.20167752</v>
      </c>
      <c r="AM24" s="168">
        <v>10.287570759999999</v>
      </c>
      <c r="AN24" s="168">
        <v>10.22153825</v>
      </c>
      <c r="AO24" s="168">
        <v>10.90341289</v>
      </c>
      <c r="AP24" s="168">
        <v>11.003500280000001</v>
      </c>
      <c r="AQ24" s="168">
        <v>13.794675829999999</v>
      </c>
      <c r="AR24" s="168">
        <v>15.004246999999999</v>
      </c>
      <c r="AS24" s="168">
        <v>16.123681779999998</v>
      </c>
      <c r="AT24" s="168">
        <v>14.9387337</v>
      </c>
      <c r="AU24" s="168">
        <v>15.653700430000001</v>
      </c>
      <c r="AV24" s="168">
        <v>15.046253569999999</v>
      </c>
      <c r="AW24" s="168">
        <v>13.721256049999999</v>
      </c>
      <c r="AX24" s="168">
        <v>12.69079247</v>
      </c>
      <c r="AY24" s="168">
        <v>12.875875020000001</v>
      </c>
      <c r="AZ24" s="168">
        <v>12.776270800000001</v>
      </c>
      <c r="BA24" s="168">
        <v>10.76386933</v>
      </c>
      <c r="BB24" s="168">
        <v>10.36281</v>
      </c>
      <c r="BC24" s="168">
        <v>10.542999999999999</v>
      </c>
      <c r="BD24" s="258">
        <v>10.59104</v>
      </c>
      <c r="BE24" s="258">
        <v>10.599360000000001</v>
      </c>
      <c r="BF24" s="258">
        <v>10.835649999999999</v>
      </c>
      <c r="BG24" s="258">
        <v>10.39677</v>
      </c>
      <c r="BH24" s="258">
        <v>9.7854030000000005</v>
      </c>
      <c r="BI24" s="258">
        <v>9.1294690000000003</v>
      </c>
      <c r="BJ24" s="258">
        <v>8.9681770000000007</v>
      </c>
      <c r="BK24" s="258">
        <v>8.9280519999999992</v>
      </c>
      <c r="BL24" s="258">
        <v>8.6901410000000006</v>
      </c>
      <c r="BM24" s="258">
        <v>8.9489479999999997</v>
      </c>
      <c r="BN24" s="258">
        <v>9.4783399999999993</v>
      </c>
      <c r="BO24" s="258">
        <v>10.322520000000001</v>
      </c>
      <c r="BP24" s="258">
        <v>10.75802</v>
      </c>
      <c r="BQ24" s="258">
        <v>11.023160000000001</v>
      </c>
      <c r="BR24" s="258">
        <v>11.4694</v>
      </c>
      <c r="BS24" s="258">
        <v>11.15203</v>
      </c>
      <c r="BT24" s="258">
        <v>10.56606</v>
      </c>
      <c r="BU24" s="258">
        <v>9.8363189999999996</v>
      </c>
      <c r="BV24" s="258">
        <v>9.5438500000000008</v>
      </c>
    </row>
    <row r="25" spans="1:74" ht="11.1" customHeight="1" x14ac:dyDescent="0.2">
      <c r="A25" s="67" t="s">
        <v>644</v>
      </c>
      <c r="B25" s="149" t="s">
        <v>423</v>
      </c>
      <c r="C25" s="168">
        <v>6.4084556069999996</v>
      </c>
      <c r="D25" s="168">
        <v>6.2548433980000002</v>
      </c>
      <c r="E25" s="168">
        <v>6.200952751</v>
      </c>
      <c r="F25" s="168">
        <v>6.4745493339999998</v>
      </c>
      <c r="G25" s="168">
        <v>7.248956884</v>
      </c>
      <c r="H25" s="168">
        <v>7.364011906</v>
      </c>
      <c r="I25" s="168">
        <v>7.6522494200000004</v>
      </c>
      <c r="J25" s="168">
        <v>7.880171754</v>
      </c>
      <c r="K25" s="168">
        <v>8.060517097</v>
      </c>
      <c r="L25" s="168">
        <v>8.0672691499999996</v>
      </c>
      <c r="M25" s="168">
        <v>6.4011837070000004</v>
      </c>
      <c r="N25" s="168">
        <v>6.2843440859999999</v>
      </c>
      <c r="O25" s="168">
        <v>6.1584508080000004</v>
      </c>
      <c r="P25" s="168">
        <v>5.8007188359999997</v>
      </c>
      <c r="Q25" s="168">
        <v>6.1543226129999997</v>
      </c>
      <c r="R25" s="168">
        <v>6.4446489529999997</v>
      </c>
      <c r="S25" s="168">
        <v>7.3476834340000003</v>
      </c>
      <c r="T25" s="168">
        <v>8.4096899090000008</v>
      </c>
      <c r="U25" s="168">
        <v>7.7389293910000001</v>
      </c>
      <c r="V25" s="168">
        <v>8.1846650380000003</v>
      </c>
      <c r="W25" s="168">
        <v>8.5203029650000008</v>
      </c>
      <c r="X25" s="168">
        <v>7.6146254779999998</v>
      </c>
      <c r="Y25" s="168">
        <v>7.9034823110000003</v>
      </c>
      <c r="Z25" s="168">
        <v>7.1513134010000003</v>
      </c>
      <c r="AA25" s="168">
        <v>7.1304945450000004</v>
      </c>
      <c r="AB25" s="168">
        <v>6.720499835</v>
      </c>
      <c r="AC25" s="168">
        <v>6.9923404419999997</v>
      </c>
      <c r="AD25" s="168">
        <v>8.0781770000000002</v>
      </c>
      <c r="AE25" s="168">
        <v>8.8960797379999992</v>
      </c>
      <c r="AF25" s="168">
        <v>9.1536704560000004</v>
      </c>
      <c r="AG25" s="168">
        <v>9.733400262</v>
      </c>
      <c r="AH25" s="168">
        <v>10.38383997</v>
      </c>
      <c r="AI25" s="168">
        <v>10.485948390000001</v>
      </c>
      <c r="AJ25" s="168">
        <v>11.248307799999999</v>
      </c>
      <c r="AK25" s="168">
        <v>10.92327175</v>
      </c>
      <c r="AL25" s="168">
        <v>10.69880846</v>
      </c>
      <c r="AM25" s="168">
        <v>9.9038784070000005</v>
      </c>
      <c r="AN25" s="168">
        <v>10.04247232</v>
      </c>
      <c r="AO25" s="168">
        <v>10.38105287</v>
      </c>
      <c r="AP25" s="168">
        <v>11.755864949999999</v>
      </c>
      <c r="AQ25" s="168">
        <v>13.34027281</v>
      </c>
      <c r="AR25" s="168">
        <v>13.95951505</v>
      </c>
      <c r="AS25" s="168">
        <v>13.952275670000001</v>
      </c>
      <c r="AT25" s="168">
        <v>15.61917388</v>
      </c>
      <c r="AU25" s="168">
        <v>15.469053949999999</v>
      </c>
      <c r="AV25" s="168">
        <v>14.137203120000001</v>
      </c>
      <c r="AW25" s="168">
        <v>12.41040117</v>
      </c>
      <c r="AX25" s="168">
        <v>12.338124150000001</v>
      </c>
      <c r="AY25" s="168">
        <v>12.03709849</v>
      </c>
      <c r="AZ25" s="168">
        <v>11.10617115</v>
      </c>
      <c r="BA25" s="168">
        <v>9.7985077</v>
      </c>
      <c r="BB25" s="168">
        <v>9.7305290000000007</v>
      </c>
      <c r="BC25" s="168">
        <v>9.9368400000000001</v>
      </c>
      <c r="BD25" s="258">
        <v>9.8783960000000004</v>
      </c>
      <c r="BE25" s="258">
        <v>9.8248259999999998</v>
      </c>
      <c r="BF25" s="258">
        <v>9.9169850000000004</v>
      </c>
      <c r="BG25" s="258">
        <v>9.7029130000000006</v>
      </c>
      <c r="BH25" s="258">
        <v>9.3845620000000007</v>
      </c>
      <c r="BI25" s="258">
        <v>8.6472079999999991</v>
      </c>
      <c r="BJ25" s="258">
        <v>8.1122789999999991</v>
      </c>
      <c r="BK25" s="258">
        <v>7.8008610000000003</v>
      </c>
      <c r="BL25" s="258">
        <v>7.7901590000000001</v>
      </c>
      <c r="BM25" s="258">
        <v>7.9329489999999998</v>
      </c>
      <c r="BN25" s="258">
        <v>8.3508790000000008</v>
      </c>
      <c r="BO25" s="258">
        <v>8.971857</v>
      </c>
      <c r="BP25" s="258">
        <v>9.2476540000000007</v>
      </c>
      <c r="BQ25" s="258">
        <v>9.4881320000000002</v>
      </c>
      <c r="BR25" s="258">
        <v>9.8607340000000008</v>
      </c>
      <c r="BS25" s="258">
        <v>9.8761949999999992</v>
      </c>
      <c r="BT25" s="258">
        <v>9.7172210000000003</v>
      </c>
      <c r="BU25" s="258">
        <v>9.0548660000000005</v>
      </c>
      <c r="BV25" s="258">
        <v>8.5291899999999998</v>
      </c>
    </row>
    <row r="26" spans="1:74" ht="11.1" customHeight="1" x14ac:dyDescent="0.2">
      <c r="A26" s="67" t="s">
        <v>645</v>
      </c>
      <c r="B26" s="149" t="s">
        <v>424</v>
      </c>
      <c r="C26" s="168">
        <v>6.3265368769999997</v>
      </c>
      <c r="D26" s="168">
        <v>6.4024840320000003</v>
      </c>
      <c r="E26" s="168">
        <v>6.4734455909999999</v>
      </c>
      <c r="F26" s="168">
        <v>6.516547246</v>
      </c>
      <c r="G26" s="168">
        <v>6.6873560330000004</v>
      </c>
      <c r="H26" s="168">
        <v>7.169357175</v>
      </c>
      <c r="I26" s="168">
        <v>7.2213817389999999</v>
      </c>
      <c r="J26" s="168">
        <v>7.3761474390000004</v>
      </c>
      <c r="K26" s="168">
        <v>7.3876157439999997</v>
      </c>
      <c r="L26" s="168">
        <v>6.4107552019999998</v>
      </c>
      <c r="M26" s="168">
        <v>6.0783178400000004</v>
      </c>
      <c r="N26" s="168">
        <v>6.0916593969999999</v>
      </c>
      <c r="O26" s="168">
        <v>6.0679190219999999</v>
      </c>
      <c r="P26" s="168">
        <v>6.0243457100000004</v>
      </c>
      <c r="Q26" s="168">
        <v>6.1239869779999996</v>
      </c>
      <c r="R26" s="168">
        <v>6.2879423440000002</v>
      </c>
      <c r="S26" s="168">
        <v>6.8479910139999998</v>
      </c>
      <c r="T26" s="168">
        <v>7.2578573339999997</v>
      </c>
      <c r="U26" s="168">
        <v>7.5263681619999998</v>
      </c>
      <c r="V26" s="168">
        <v>7.5780467030000001</v>
      </c>
      <c r="W26" s="168">
        <v>7.086680264</v>
      </c>
      <c r="X26" s="168">
        <v>6.6267565169999996</v>
      </c>
      <c r="Y26" s="168">
        <v>6.362309142</v>
      </c>
      <c r="Z26" s="168">
        <v>6.2933731479999997</v>
      </c>
      <c r="AA26" s="168">
        <v>6.3162185309999996</v>
      </c>
      <c r="AB26" s="168">
        <v>6.4396238649999997</v>
      </c>
      <c r="AC26" s="168">
        <v>6.6845224349999999</v>
      </c>
      <c r="AD26" s="168">
        <v>7.293758811</v>
      </c>
      <c r="AE26" s="168">
        <v>7.904771792</v>
      </c>
      <c r="AF26" s="168">
        <v>8.1927177110000002</v>
      </c>
      <c r="AG26" s="168">
        <v>8.8250513349999995</v>
      </c>
      <c r="AH26" s="168">
        <v>9.3333240849999992</v>
      </c>
      <c r="AI26" s="168">
        <v>9.2516607660000005</v>
      </c>
      <c r="AJ26" s="168">
        <v>8.9193223990000003</v>
      </c>
      <c r="AK26" s="168">
        <v>8.9728967070000003</v>
      </c>
      <c r="AL26" s="168">
        <v>8.9090215659999998</v>
      </c>
      <c r="AM26" s="168">
        <v>8.7083359389999995</v>
      </c>
      <c r="AN26" s="168">
        <v>8.7449980790000001</v>
      </c>
      <c r="AO26" s="168">
        <v>8.9085072919999995</v>
      </c>
      <c r="AP26" s="168">
        <v>9.4788026510000005</v>
      </c>
      <c r="AQ26" s="168">
        <v>9.9504838620000005</v>
      </c>
      <c r="AR26" s="168">
        <v>11.11261081</v>
      </c>
      <c r="AS26" s="168">
        <v>12.58226951</v>
      </c>
      <c r="AT26" s="168">
        <v>12.322834309999999</v>
      </c>
      <c r="AU26" s="168">
        <v>12.913918969999999</v>
      </c>
      <c r="AV26" s="168">
        <v>12.51438883</v>
      </c>
      <c r="AW26" s="168">
        <v>11.43839959</v>
      </c>
      <c r="AX26" s="168">
        <v>10.79522629</v>
      </c>
      <c r="AY26" s="168">
        <v>11.038314339999999</v>
      </c>
      <c r="AZ26" s="168">
        <v>12.077085869999999</v>
      </c>
      <c r="BA26" s="168">
        <v>10.48123621</v>
      </c>
      <c r="BB26" s="168">
        <v>10.04303</v>
      </c>
      <c r="BC26" s="168">
        <v>10.0243</v>
      </c>
      <c r="BD26" s="258">
        <v>10.11299</v>
      </c>
      <c r="BE26" s="258">
        <v>10.135859999999999</v>
      </c>
      <c r="BF26" s="258">
        <v>9.8440499999999993</v>
      </c>
      <c r="BG26" s="258">
        <v>9.4246680000000005</v>
      </c>
      <c r="BH26" s="258">
        <v>8.5434619999999999</v>
      </c>
      <c r="BI26" s="258">
        <v>8.0110259999999993</v>
      </c>
      <c r="BJ26" s="258">
        <v>7.8212529999999996</v>
      </c>
      <c r="BK26" s="258">
        <v>7.7532959999999997</v>
      </c>
      <c r="BL26" s="258">
        <v>7.8266080000000002</v>
      </c>
      <c r="BM26" s="258">
        <v>7.9516499999999999</v>
      </c>
      <c r="BN26" s="258">
        <v>8.0118840000000002</v>
      </c>
      <c r="BO26" s="258">
        <v>8.2782269999999993</v>
      </c>
      <c r="BP26" s="258">
        <v>8.6895009999999999</v>
      </c>
      <c r="BQ26" s="258">
        <v>9.0075160000000007</v>
      </c>
      <c r="BR26" s="258">
        <v>8.9888969999999997</v>
      </c>
      <c r="BS26" s="258">
        <v>8.8011549999999996</v>
      </c>
      <c r="BT26" s="258">
        <v>8.1003469999999993</v>
      </c>
      <c r="BU26" s="258">
        <v>7.689419</v>
      </c>
      <c r="BV26" s="258">
        <v>7.5738469999999998</v>
      </c>
    </row>
    <row r="27" spans="1:74" ht="11.1" customHeight="1" x14ac:dyDescent="0.2">
      <c r="A27" s="67" t="s">
        <v>646</v>
      </c>
      <c r="B27" s="149" t="s">
        <v>425</v>
      </c>
      <c r="C27" s="168">
        <v>9.1510728990000008</v>
      </c>
      <c r="D27" s="168">
        <v>8.7962258359999996</v>
      </c>
      <c r="E27" s="168">
        <v>9.2490734620000001</v>
      </c>
      <c r="F27" s="168">
        <v>9.1751340690000003</v>
      </c>
      <c r="G27" s="168">
        <v>8.7251128659999999</v>
      </c>
      <c r="H27" s="168">
        <v>8.7964981210000008</v>
      </c>
      <c r="I27" s="168">
        <v>9.281496508</v>
      </c>
      <c r="J27" s="168">
        <v>8.9703456070000005</v>
      </c>
      <c r="K27" s="168">
        <v>9.1067169620000001</v>
      </c>
      <c r="L27" s="168">
        <v>8.5731120789999995</v>
      </c>
      <c r="M27" s="168">
        <v>8.8087070270000005</v>
      </c>
      <c r="N27" s="168">
        <v>9.423950949</v>
      </c>
      <c r="O27" s="168">
        <v>9.7094378379999995</v>
      </c>
      <c r="P27" s="168">
        <v>9.4400772229999994</v>
      </c>
      <c r="Q27" s="168">
        <v>9.2414279449999999</v>
      </c>
      <c r="R27" s="168">
        <v>9.3416368090000006</v>
      </c>
      <c r="S27" s="168">
        <v>9.5314143130000009</v>
      </c>
      <c r="T27" s="168">
        <v>9.2327454259999993</v>
      </c>
      <c r="U27" s="168">
        <v>9.5161052339999994</v>
      </c>
      <c r="V27" s="168">
        <v>9.4638957149999996</v>
      </c>
      <c r="W27" s="168">
        <v>9.5722965720000008</v>
      </c>
      <c r="X27" s="168">
        <v>9.1588219930000001</v>
      </c>
      <c r="Y27" s="168">
        <v>9.550433516</v>
      </c>
      <c r="Z27" s="168">
        <v>9.9684019589999995</v>
      </c>
      <c r="AA27" s="168">
        <v>10.6922891</v>
      </c>
      <c r="AB27" s="168">
        <v>10.18378731</v>
      </c>
      <c r="AC27" s="168">
        <v>10.695744210000001</v>
      </c>
      <c r="AD27" s="168">
        <v>10.134786719999999</v>
      </c>
      <c r="AE27" s="168">
        <v>10.1876584</v>
      </c>
      <c r="AF27" s="168">
        <v>10.946551360000001</v>
      </c>
      <c r="AG27" s="168">
        <v>11.51010512</v>
      </c>
      <c r="AH27" s="168">
        <v>11.49288848</v>
      </c>
      <c r="AI27" s="168">
        <v>11.171627279999999</v>
      </c>
      <c r="AJ27" s="168">
        <v>11.38645445</v>
      </c>
      <c r="AK27" s="168">
        <v>12.101519659999999</v>
      </c>
      <c r="AL27" s="168">
        <v>12.67618281</v>
      </c>
      <c r="AM27" s="168">
        <v>13.606105660000001</v>
      </c>
      <c r="AN27" s="168">
        <v>12.7179599</v>
      </c>
      <c r="AO27" s="168">
        <v>12.81058867</v>
      </c>
      <c r="AP27" s="168">
        <v>12.64290169</v>
      </c>
      <c r="AQ27" s="168">
        <v>13.4138979</v>
      </c>
      <c r="AR27" s="168">
        <v>15.663857950000001</v>
      </c>
      <c r="AS27" s="168">
        <v>15.022378509999999</v>
      </c>
      <c r="AT27" s="168">
        <v>15.8867981</v>
      </c>
      <c r="AU27" s="168">
        <v>15.8495308</v>
      </c>
      <c r="AV27" s="168">
        <v>13.862102439999999</v>
      </c>
      <c r="AW27" s="168">
        <v>13.70543266</v>
      </c>
      <c r="AX27" s="168">
        <v>15.42003603</v>
      </c>
      <c r="AY27" s="168">
        <v>18.00969508</v>
      </c>
      <c r="AZ27" s="168">
        <v>17.296690340000001</v>
      </c>
      <c r="BA27" s="168">
        <v>15.316950050000001</v>
      </c>
      <c r="BB27" s="168">
        <v>14.76506</v>
      </c>
      <c r="BC27" s="168">
        <v>14.36191</v>
      </c>
      <c r="BD27" s="258">
        <v>14.34455</v>
      </c>
      <c r="BE27" s="258">
        <v>14.33348</v>
      </c>
      <c r="BF27" s="258">
        <v>13.987349999999999</v>
      </c>
      <c r="BG27" s="258">
        <v>13.607279999999999</v>
      </c>
      <c r="BH27" s="258">
        <v>12.93609</v>
      </c>
      <c r="BI27" s="258">
        <v>12.9384</v>
      </c>
      <c r="BJ27" s="258">
        <v>13.253489999999999</v>
      </c>
      <c r="BK27" s="258">
        <v>13.33886</v>
      </c>
      <c r="BL27" s="258">
        <v>12.94393</v>
      </c>
      <c r="BM27" s="258">
        <v>12.87593</v>
      </c>
      <c r="BN27" s="258">
        <v>12.4068</v>
      </c>
      <c r="BO27" s="258">
        <v>12.33531</v>
      </c>
      <c r="BP27" s="258">
        <v>12.70574</v>
      </c>
      <c r="BQ27" s="258">
        <v>13.012779999999999</v>
      </c>
      <c r="BR27" s="258">
        <v>12.96322</v>
      </c>
      <c r="BS27" s="258">
        <v>12.839869999999999</v>
      </c>
      <c r="BT27" s="258">
        <v>12.37093</v>
      </c>
      <c r="BU27" s="258">
        <v>12.50839</v>
      </c>
      <c r="BV27" s="258">
        <v>12.90296</v>
      </c>
    </row>
    <row r="28" spans="1:74" ht="11.1" customHeight="1" x14ac:dyDescent="0.2">
      <c r="A28" s="67" t="s">
        <v>647</v>
      </c>
      <c r="B28" s="149" t="s">
        <v>399</v>
      </c>
      <c r="C28" s="168">
        <v>7.67</v>
      </c>
      <c r="D28" s="168">
        <v>7.54</v>
      </c>
      <c r="E28" s="168">
        <v>7.4</v>
      </c>
      <c r="F28" s="168">
        <v>7.72</v>
      </c>
      <c r="G28" s="168">
        <v>8.06</v>
      </c>
      <c r="H28" s="168">
        <v>8.2899999999999991</v>
      </c>
      <c r="I28" s="168">
        <v>8.4700000000000006</v>
      </c>
      <c r="J28" s="168">
        <v>8.41</v>
      </c>
      <c r="K28" s="168">
        <v>8.34</v>
      </c>
      <c r="L28" s="168">
        <v>7.63</v>
      </c>
      <c r="M28" s="168">
        <v>6.98</v>
      </c>
      <c r="N28" s="168">
        <v>7.19</v>
      </c>
      <c r="O28" s="168">
        <v>7.24</v>
      </c>
      <c r="P28" s="168">
        <v>7.03</v>
      </c>
      <c r="Q28" s="168">
        <v>7.29</v>
      </c>
      <c r="R28" s="168">
        <v>7.24</v>
      </c>
      <c r="S28" s="168">
        <v>7.73</v>
      </c>
      <c r="T28" s="168">
        <v>8.24</v>
      </c>
      <c r="U28" s="168">
        <v>8.49</v>
      </c>
      <c r="V28" s="168">
        <v>8.48</v>
      </c>
      <c r="W28" s="168">
        <v>8.4499999999999993</v>
      </c>
      <c r="X28" s="168">
        <v>7.59</v>
      </c>
      <c r="Y28" s="168">
        <v>7.64</v>
      </c>
      <c r="Z28" s="168">
        <v>7.4</v>
      </c>
      <c r="AA28" s="168">
        <v>7.4</v>
      </c>
      <c r="AB28" s="168">
        <v>7.36</v>
      </c>
      <c r="AC28" s="168">
        <v>8</v>
      </c>
      <c r="AD28" s="168">
        <v>8.41</v>
      </c>
      <c r="AE28" s="168">
        <v>8.99</v>
      </c>
      <c r="AF28" s="168">
        <v>9.58</v>
      </c>
      <c r="AG28" s="168">
        <v>9.93</v>
      </c>
      <c r="AH28" s="168">
        <v>10.210000000000001</v>
      </c>
      <c r="AI28" s="168">
        <v>10.3</v>
      </c>
      <c r="AJ28" s="168">
        <v>10.47</v>
      </c>
      <c r="AK28" s="168">
        <v>10.050000000000001</v>
      </c>
      <c r="AL28" s="168">
        <v>10.36</v>
      </c>
      <c r="AM28" s="168">
        <v>9.81</v>
      </c>
      <c r="AN28" s="168">
        <v>10.039999999999999</v>
      </c>
      <c r="AO28" s="168">
        <v>10.23</v>
      </c>
      <c r="AP28" s="168">
        <v>10.63</v>
      </c>
      <c r="AQ28" s="168">
        <v>12.11</v>
      </c>
      <c r="AR28" s="168">
        <v>13.5</v>
      </c>
      <c r="AS28" s="168">
        <v>13.54</v>
      </c>
      <c r="AT28" s="168">
        <v>14.24</v>
      </c>
      <c r="AU28" s="168">
        <v>14.58</v>
      </c>
      <c r="AV28" s="168">
        <v>12.84</v>
      </c>
      <c r="AW28" s="168">
        <v>11.89</v>
      </c>
      <c r="AX28" s="168">
        <v>12.03</v>
      </c>
      <c r="AY28" s="168">
        <v>12.47</v>
      </c>
      <c r="AZ28" s="168">
        <v>12.26</v>
      </c>
      <c r="BA28" s="168">
        <v>10.85</v>
      </c>
      <c r="BB28" s="168">
        <v>10.366569999999999</v>
      </c>
      <c r="BC28" s="168">
        <v>10.32422</v>
      </c>
      <c r="BD28" s="258">
        <v>10.492000000000001</v>
      </c>
      <c r="BE28" s="258">
        <v>10.343299999999999</v>
      </c>
      <c r="BF28" s="258">
        <v>10.120559999999999</v>
      </c>
      <c r="BG28" s="258">
        <v>10.08245</v>
      </c>
      <c r="BH28" s="258">
        <v>9.0328250000000008</v>
      </c>
      <c r="BI28" s="258">
        <v>8.5583749999999998</v>
      </c>
      <c r="BJ28" s="258">
        <v>8.5296640000000004</v>
      </c>
      <c r="BK28" s="258">
        <v>8.4699290000000005</v>
      </c>
      <c r="BL28" s="258">
        <v>8.4467499999999998</v>
      </c>
      <c r="BM28" s="258">
        <v>8.6224430000000005</v>
      </c>
      <c r="BN28" s="258">
        <v>8.7624379999999995</v>
      </c>
      <c r="BO28" s="258">
        <v>9.3111429999999995</v>
      </c>
      <c r="BP28" s="258">
        <v>9.8107570000000006</v>
      </c>
      <c r="BQ28" s="258">
        <v>10.00952</v>
      </c>
      <c r="BR28" s="258">
        <v>10.049379999999999</v>
      </c>
      <c r="BS28" s="258">
        <v>10.23498</v>
      </c>
      <c r="BT28" s="258">
        <v>9.2842900000000004</v>
      </c>
      <c r="BU28" s="258">
        <v>8.8670220000000004</v>
      </c>
      <c r="BV28" s="258">
        <v>8.8183220000000002</v>
      </c>
    </row>
    <row r="29" spans="1:74" ht="11.1" customHeight="1" x14ac:dyDescent="0.2">
      <c r="A29" s="67"/>
      <c r="B29" s="70" t="s">
        <v>988</v>
      </c>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283"/>
      <c r="BE29" s="283"/>
      <c r="BF29" s="283"/>
      <c r="BG29" s="283"/>
      <c r="BH29" s="283"/>
      <c r="BI29" s="283"/>
      <c r="BJ29" s="283"/>
      <c r="BK29" s="283"/>
      <c r="BL29" s="283"/>
      <c r="BM29" s="283"/>
      <c r="BN29" s="283"/>
      <c r="BO29" s="283"/>
      <c r="BP29" s="283"/>
      <c r="BQ29" s="283"/>
      <c r="BR29" s="283"/>
      <c r="BS29" s="283"/>
      <c r="BT29" s="283"/>
      <c r="BU29" s="283"/>
      <c r="BV29" s="283"/>
    </row>
    <row r="30" spans="1:74" ht="11.1" customHeight="1" x14ac:dyDescent="0.2">
      <c r="A30" s="67" t="s">
        <v>648</v>
      </c>
      <c r="B30" s="149" t="s">
        <v>418</v>
      </c>
      <c r="C30" s="168">
        <v>9.1476215239999998</v>
      </c>
      <c r="D30" s="168">
        <v>9.1642470110000005</v>
      </c>
      <c r="E30" s="168">
        <v>9.436097599</v>
      </c>
      <c r="F30" s="168">
        <v>9.0634835119999995</v>
      </c>
      <c r="G30" s="168">
        <v>8.0681816570000002</v>
      </c>
      <c r="H30" s="168">
        <v>7.5745297699999998</v>
      </c>
      <c r="I30" s="168">
        <v>6.963609849</v>
      </c>
      <c r="J30" s="168">
        <v>7.4403484889999998</v>
      </c>
      <c r="K30" s="168">
        <v>6.5068480710000003</v>
      </c>
      <c r="L30" s="168">
        <v>6.3416938859999998</v>
      </c>
      <c r="M30" s="168">
        <v>7.1993561530000001</v>
      </c>
      <c r="N30" s="168">
        <v>8.0358046779999999</v>
      </c>
      <c r="O30" s="168">
        <v>8.1073706300000001</v>
      </c>
      <c r="P30" s="168">
        <v>8.3994117989999992</v>
      </c>
      <c r="Q30" s="168">
        <v>8.0250828910000003</v>
      </c>
      <c r="R30" s="168">
        <v>8.1780145639999997</v>
      </c>
      <c r="S30" s="168">
        <v>6.9404212159999998</v>
      </c>
      <c r="T30" s="168">
        <v>6.7155259450000004</v>
      </c>
      <c r="U30" s="168">
        <v>6.048493423</v>
      </c>
      <c r="V30" s="168">
        <v>5.7672859949999999</v>
      </c>
      <c r="W30" s="168">
        <v>6.7859408549999998</v>
      </c>
      <c r="X30" s="168">
        <v>6.3757098079999999</v>
      </c>
      <c r="Y30" s="168">
        <v>7.5746225650000003</v>
      </c>
      <c r="Z30" s="168">
        <v>8.5034629810000002</v>
      </c>
      <c r="AA30" s="168">
        <v>8.5593811100000003</v>
      </c>
      <c r="AB30" s="168">
        <v>8.6349696070000004</v>
      </c>
      <c r="AC30" s="168">
        <v>8.5967861259999996</v>
      </c>
      <c r="AD30" s="168">
        <v>9.2332481990000002</v>
      </c>
      <c r="AE30" s="168">
        <v>7.3902471629999997</v>
      </c>
      <c r="AF30" s="168">
        <v>7.2276907169999998</v>
      </c>
      <c r="AG30" s="168">
        <v>7.7015564230000004</v>
      </c>
      <c r="AH30" s="168">
        <v>7.8138020949999998</v>
      </c>
      <c r="AI30" s="168">
        <v>8.0469864770000008</v>
      </c>
      <c r="AJ30" s="168">
        <v>9.7312417020000002</v>
      </c>
      <c r="AK30" s="168">
        <v>9.6522667940000009</v>
      </c>
      <c r="AL30" s="168">
        <v>10.63642611</v>
      </c>
      <c r="AM30" s="168">
        <v>10.867801699999999</v>
      </c>
      <c r="AN30" s="168">
        <v>11.17750223</v>
      </c>
      <c r="AO30" s="168">
        <v>11.321688079999999</v>
      </c>
      <c r="AP30" s="168">
        <v>11.872122060000001</v>
      </c>
      <c r="AQ30" s="168">
        <v>12.278229230000001</v>
      </c>
      <c r="AR30" s="168">
        <v>12.194432490000001</v>
      </c>
      <c r="AS30" s="168">
        <v>12.10215344</v>
      </c>
      <c r="AT30" s="168">
        <v>12.02344061</v>
      </c>
      <c r="AU30" s="168">
        <v>12.3935537</v>
      </c>
      <c r="AV30" s="168">
        <v>12.464469940000001</v>
      </c>
      <c r="AW30" s="168">
        <v>13.23326234</v>
      </c>
      <c r="AX30" s="168">
        <v>14.21192827</v>
      </c>
      <c r="AY30" s="168">
        <v>13.97250423</v>
      </c>
      <c r="AZ30" s="168">
        <v>13.863414089999999</v>
      </c>
      <c r="BA30" s="168">
        <v>12.71789856</v>
      </c>
      <c r="BB30" s="168">
        <v>11.56073</v>
      </c>
      <c r="BC30" s="168">
        <v>9.7786039999999996</v>
      </c>
      <c r="BD30" s="258">
        <v>8.4712130000000005</v>
      </c>
      <c r="BE30" s="258">
        <v>7.8768950000000002</v>
      </c>
      <c r="BF30" s="258">
        <v>7.501824</v>
      </c>
      <c r="BG30" s="258">
        <v>7.3109830000000002</v>
      </c>
      <c r="BH30" s="258">
        <v>7.1394609999999998</v>
      </c>
      <c r="BI30" s="258">
        <v>8.0468089999999997</v>
      </c>
      <c r="BJ30" s="258">
        <v>8.9226489999999998</v>
      </c>
      <c r="BK30" s="258">
        <v>9.0296800000000008</v>
      </c>
      <c r="BL30" s="258">
        <v>9.0562930000000001</v>
      </c>
      <c r="BM30" s="258">
        <v>9.0347530000000003</v>
      </c>
      <c r="BN30" s="258">
        <v>9.0437930000000009</v>
      </c>
      <c r="BO30" s="258">
        <v>8.1637050000000002</v>
      </c>
      <c r="BP30" s="258">
        <v>7.515282</v>
      </c>
      <c r="BQ30" s="258">
        <v>7.4219489999999997</v>
      </c>
      <c r="BR30" s="258">
        <v>7.4554470000000004</v>
      </c>
      <c r="BS30" s="258">
        <v>7.5543990000000001</v>
      </c>
      <c r="BT30" s="258">
        <v>7.5499919999999996</v>
      </c>
      <c r="BU30" s="258">
        <v>8.5006789999999999</v>
      </c>
      <c r="BV30" s="258">
        <v>9.3362269999999992</v>
      </c>
    </row>
    <row r="31" spans="1:74" ht="11.1" customHeight="1" x14ac:dyDescent="0.2">
      <c r="A31" s="67" t="s">
        <v>649</v>
      </c>
      <c r="B31" s="148" t="s">
        <v>448</v>
      </c>
      <c r="C31" s="168">
        <v>9.1977177250000004</v>
      </c>
      <c r="D31" s="168">
        <v>8.6666292469999995</v>
      </c>
      <c r="E31" s="168">
        <v>8.2237422969999994</v>
      </c>
      <c r="F31" s="168">
        <v>7.8268392870000003</v>
      </c>
      <c r="G31" s="168">
        <v>7.2934131940000002</v>
      </c>
      <c r="H31" s="168">
        <v>6.9285627779999999</v>
      </c>
      <c r="I31" s="168">
        <v>7.1041812269999998</v>
      </c>
      <c r="J31" s="168">
        <v>6.3398464309999998</v>
      </c>
      <c r="K31" s="168">
        <v>6.4945278430000002</v>
      </c>
      <c r="L31" s="168">
        <v>7.0161503659999997</v>
      </c>
      <c r="M31" s="168">
        <v>6.9045791379999999</v>
      </c>
      <c r="N31" s="168">
        <v>7.3948052940000002</v>
      </c>
      <c r="O31" s="168">
        <v>6.766684648</v>
      </c>
      <c r="P31" s="168">
        <v>7.7677115839999997</v>
      </c>
      <c r="Q31" s="168">
        <v>7.8242594509999996</v>
      </c>
      <c r="R31" s="168">
        <v>7.0879040169999996</v>
      </c>
      <c r="S31" s="168">
        <v>6.734321402</v>
      </c>
      <c r="T31" s="168">
        <v>6.4808426939999997</v>
      </c>
      <c r="U31" s="168">
        <v>7.4289250469999999</v>
      </c>
      <c r="V31" s="168">
        <v>6.8706215459999997</v>
      </c>
      <c r="W31" s="168">
        <v>8.2387642900000007</v>
      </c>
      <c r="X31" s="168">
        <v>7.2194480680000002</v>
      </c>
      <c r="Y31" s="168">
        <v>7.6205447709999996</v>
      </c>
      <c r="Z31" s="168">
        <v>8.0766385399999994</v>
      </c>
      <c r="AA31" s="168">
        <v>8.3309569569999997</v>
      </c>
      <c r="AB31" s="168">
        <v>7.8195629999999996</v>
      </c>
      <c r="AC31" s="168">
        <v>8.5221090390000001</v>
      </c>
      <c r="AD31" s="168">
        <v>7.9518272960000003</v>
      </c>
      <c r="AE31" s="168">
        <v>7.8560939589999998</v>
      </c>
      <c r="AF31" s="168">
        <v>7.3598468160000001</v>
      </c>
      <c r="AG31" s="168">
        <v>8.0330099409999995</v>
      </c>
      <c r="AH31" s="168">
        <v>8.1636796950000008</v>
      </c>
      <c r="AI31" s="168">
        <v>8.8131961560000001</v>
      </c>
      <c r="AJ31" s="168">
        <v>10.54386819</v>
      </c>
      <c r="AK31" s="168">
        <v>10.84653711</v>
      </c>
      <c r="AL31" s="168">
        <v>11.434008950000001</v>
      </c>
      <c r="AM31" s="168">
        <v>11.21815966</v>
      </c>
      <c r="AN31" s="168">
        <v>10.87828642</v>
      </c>
      <c r="AO31" s="168">
        <v>10.23998765</v>
      </c>
      <c r="AP31" s="168">
        <v>9.2241021589999992</v>
      </c>
      <c r="AQ31" s="168">
        <v>10.564567479999999</v>
      </c>
      <c r="AR31" s="168">
        <v>12.01890289</v>
      </c>
      <c r="AS31" s="168">
        <v>11.50748664</v>
      </c>
      <c r="AT31" s="168">
        <v>11.98257628</v>
      </c>
      <c r="AU31" s="168">
        <v>12.25173453</v>
      </c>
      <c r="AV31" s="168">
        <v>12.41806474</v>
      </c>
      <c r="AW31" s="168">
        <v>12.37932226</v>
      </c>
      <c r="AX31" s="168">
        <v>13.019113880000001</v>
      </c>
      <c r="AY31" s="168">
        <v>5.7663882490000002</v>
      </c>
      <c r="AZ31" s="168">
        <v>8.0836567089999996</v>
      </c>
      <c r="BA31" s="168">
        <v>3.9525106079999999</v>
      </c>
      <c r="BB31" s="168">
        <v>4.2641020000000003</v>
      </c>
      <c r="BC31" s="168">
        <v>4.7955959999999997</v>
      </c>
      <c r="BD31" s="258">
        <v>5.2646639999999998</v>
      </c>
      <c r="BE31" s="258">
        <v>5.6295359999999999</v>
      </c>
      <c r="BF31" s="258">
        <v>5.8195990000000002</v>
      </c>
      <c r="BG31" s="258">
        <v>6.1261760000000001</v>
      </c>
      <c r="BH31" s="258">
        <v>6.4707210000000002</v>
      </c>
      <c r="BI31" s="258">
        <v>7.0089949999999996</v>
      </c>
      <c r="BJ31" s="258">
        <v>7.3571330000000001</v>
      </c>
      <c r="BK31" s="258">
        <v>7.6958679999999999</v>
      </c>
      <c r="BL31" s="258">
        <v>7.9314220000000004</v>
      </c>
      <c r="BM31" s="258">
        <v>8.0674480000000006</v>
      </c>
      <c r="BN31" s="258">
        <v>7.5592350000000001</v>
      </c>
      <c r="BO31" s="258">
        <v>7.4951879999999997</v>
      </c>
      <c r="BP31" s="258">
        <v>7.5005199999999999</v>
      </c>
      <c r="BQ31" s="258">
        <v>7.5213219999999996</v>
      </c>
      <c r="BR31" s="258">
        <v>7.4789719999999997</v>
      </c>
      <c r="BS31" s="258">
        <v>7.59626</v>
      </c>
      <c r="BT31" s="258">
        <v>7.7565989999999996</v>
      </c>
      <c r="BU31" s="258">
        <v>8.0888340000000003</v>
      </c>
      <c r="BV31" s="258">
        <v>8.2227409999999992</v>
      </c>
    </row>
    <row r="32" spans="1:74" ht="11.1" customHeight="1" x14ac:dyDescent="0.2">
      <c r="A32" s="67" t="s">
        <v>650</v>
      </c>
      <c r="B32" s="149" t="s">
        <v>419</v>
      </c>
      <c r="C32" s="168">
        <v>5.6796038500000003</v>
      </c>
      <c r="D32" s="168">
        <v>5.5348654310000001</v>
      </c>
      <c r="E32" s="168">
        <v>5.7705517009999996</v>
      </c>
      <c r="F32" s="168">
        <v>5.5089889579999998</v>
      </c>
      <c r="G32" s="168">
        <v>4.8662299290000002</v>
      </c>
      <c r="H32" s="168">
        <v>5.6010130709999997</v>
      </c>
      <c r="I32" s="168">
        <v>5.6483456079999996</v>
      </c>
      <c r="J32" s="168">
        <v>5.3993343019999998</v>
      </c>
      <c r="K32" s="168">
        <v>5.2632186900000004</v>
      </c>
      <c r="L32" s="168">
        <v>5.0546303229999996</v>
      </c>
      <c r="M32" s="168">
        <v>5.0272254710000004</v>
      </c>
      <c r="N32" s="168">
        <v>4.9947056439999997</v>
      </c>
      <c r="O32" s="168">
        <v>4.82703039</v>
      </c>
      <c r="P32" s="168">
        <v>4.8560861080000004</v>
      </c>
      <c r="Q32" s="168">
        <v>4.8794510139999998</v>
      </c>
      <c r="R32" s="168">
        <v>4.8252777650000001</v>
      </c>
      <c r="S32" s="168">
        <v>4.5470304519999996</v>
      </c>
      <c r="T32" s="168">
        <v>3.945468408</v>
      </c>
      <c r="U32" s="168">
        <v>3.5961464680000002</v>
      </c>
      <c r="V32" s="168">
        <v>4.4645599980000004</v>
      </c>
      <c r="W32" s="168">
        <v>4.4466762900000001</v>
      </c>
      <c r="X32" s="168">
        <v>4.6449746440000004</v>
      </c>
      <c r="Y32" s="168">
        <v>5.4177987779999999</v>
      </c>
      <c r="Z32" s="168">
        <v>5.1781524919999997</v>
      </c>
      <c r="AA32" s="168">
        <v>5.3872708080000002</v>
      </c>
      <c r="AB32" s="168">
        <v>5.5093912850000004</v>
      </c>
      <c r="AC32" s="168">
        <v>6.0725575660000004</v>
      </c>
      <c r="AD32" s="168">
        <v>8.4779014309999994</v>
      </c>
      <c r="AE32" s="168">
        <v>8.260187921</v>
      </c>
      <c r="AF32" s="168">
        <v>9.5854699060000002</v>
      </c>
      <c r="AG32" s="168">
        <v>7.992096621</v>
      </c>
      <c r="AH32" s="168">
        <v>8.9136780909999995</v>
      </c>
      <c r="AI32" s="168">
        <v>8.4786355049999997</v>
      </c>
      <c r="AJ32" s="168">
        <v>8.2957888020000006</v>
      </c>
      <c r="AK32" s="168">
        <v>8.7581925199999997</v>
      </c>
      <c r="AL32" s="168">
        <v>7.7585067240000001</v>
      </c>
      <c r="AM32" s="168">
        <v>7.7040130180000004</v>
      </c>
      <c r="AN32" s="168">
        <v>7.879306959</v>
      </c>
      <c r="AO32" s="168">
        <v>7.335476742</v>
      </c>
      <c r="AP32" s="168">
        <v>8.0800030839999994</v>
      </c>
      <c r="AQ32" s="168">
        <v>9.5650700719999993</v>
      </c>
      <c r="AR32" s="168">
        <v>8.9555765059999999</v>
      </c>
      <c r="AS32" s="168">
        <v>8.7814616690000005</v>
      </c>
      <c r="AT32" s="168">
        <v>12.023328660000001</v>
      </c>
      <c r="AU32" s="168">
        <v>11.904781610000001</v>
      </c>
      <c r="AV32" s="168">
        <v>9.8498448629999995</v>
      </c>
      <c r="AW32" s="168">
        <v>10.47140123</v>
      </c>
      <c r="AX32" s="168">
        <v>10.411300750000001</v>
      </c>
      <c r="AY32" s="168">
        <v>9.9665216549999993</v>
      </c>
      <c r="AZ32" s="168">
        <v>9.3898694260000006</v>
      </c>
      <c r="BA32" s="168">
        <v>8.2155292939999995</v>
      </c>
      <c r="BB32" s="168">
        <v>7.4414340000000001</v>
      </c>
      <c r="BC32" s="168">
        <v>6.6280359999999998</v>
      </c>
      <c r="BD32" s="258">
        <v>6.2323789999999999</v>
      </c>
      <c r="BE32" s="258">
        <v>5.9396959999999996</v>
      </c>
      <c r="BF32" s="258">
        <v>5.9525439999999996</v>
      </c>
      <c r="BG32" s="258">
        <v>5.5569509999999998</v>
      </c>
      <c r="BH32" s="258">
        <v>5.3139209999999997</v>
      </c>
      <c r="BI32" s="258">
        <v>5.7281040000000001</v>
      </c>
      <c r="BJ32" s="258">
        <v>5.9252760000000002</v>
      </c>
      <c r="BK32" s="258">
        <v>6.0996389999999998</v>
      </c>
      <c r="BL32" s="258">
        <v>6.1643939999999997</v>
      </c>
      <c r="BM32" s="258">
        <v>6.3812980000000001</v>
      </c>
      <c r="BN32" s="258">
        <v>6.3876239999999997</v>
      </c>
      <c r="BO32" s="258">
        <v>6.1583800000000002</v>
      </c>
      <c r="BP32" s="258">
        <v>6.1612390000000001</v>
      </c>
      <c r="BQ32" s="258">
        <v>6.1591810000000002</v>
      </c>
      <c r="BR32" s="258">
        <v>6.4121389999999998</v>
      </c>
      <c r="BS32" s="258">
        <v>6.1706009999999996</v>
      </c>
      <c r="BT32" s="258">
        <v>5.9861690000000003</v>
      </c>
      <c r="BU32" s="258">
        <v>6.3585859999999998</v>
      </c>
      <c r="BV32" s="258">
        <v>6.451619</v>
      </c>
    </row>
    <row r="33" spans="1:74" ht="11.1" customHeight="1" x14ac:dyDescent="0.2">
      <c r="A33" s="67" t="s">
        <v>651</v>
      </c>
      <c r="B33" s="149" t="s">
        <v>420</v>
      </c>
      <c r="C33" s="168">
        <v>5.5565839989999999</v>
      </c>
      <c r="D33" s="168">
        <v>5.1902188550000004</v>
      </c>
      <c r="E33" s="168">
        <v>4.7315579540000003</v>
      </c>
      <c r="F33" s="168">
        <v>4.2414356399999997</v>
      </c>
      <c r="G33" s="168">
        <v>3.868943206</v>
      </c>
      <c r="H33" s="168">
        <v>3.6865575690000001</v>
      </c>
      <c r="I33" s="168">
        <v>3.4406863099999998</v>
      </c>
      <c r="J33" s="168">
        <v>3.4297399080000002</v>
      </c>
      <c r="K33" s="168">
        <v>3.4535810900000001</v>
      </c>
      <c r="L33" s="168">
        <v>3.7047514499999998</v>
      </c>
      <c r="M33" s="168">
        <v>4.3556617290000004</v>
      </c>
      <c r="N33" s="168">
        <v>4.439762998</v>
      </c>
      <c r="O33" s="168">
        <v>4.2532077209999999</v>
      </c>
      <c r="P33" s="168">
        <v>4.0290144640000003</v>
      </c>
      <c r="Q33" s="168">
        <v>3.88305276</v>
      </c>
      <c r="R33" s="168">
        <v>3.5041171389999999</v>
      </c>
      <c r="S33" s="168">
        <v>3.4371850839999998</v>
      </c>
      <c r="T33" s="168">
        <v>3.148747432</v>
      </c>
      <c r="U33" s="168">
        <v>3.009240374</v>
      </c>
      <c r="V33" s="168">
        <v>3.0983896319999999</v>
      </c>
      <c r="W33" s="168">
        <v>3.5130194719999999</v>
      </c>
      <c r="X33" s="168">
        <v>3.5832359199999999</v>
      </c>
      <c r="Y33" s="168">
        <v>4.557942261</v>
      </c>
      <c r="Z33" s="168">
        <v>4.4548845430000004</v>
      </c>
      <c r="AA33" s="168">
        <v>4.409113305</v>
      </c>
      <c r="AB33" s="168">
        <v>5.0099230940000004</v>
      </c>
      <c r="AC33" s="168">
        <v>5.329201769</v>
      </c>
      <c r="AD33" s="168">
        <v>4.5172006380000003</v>
      </c>
      <c r="AE33" s="168">
        <v>4.7309369610000003</v>
      </c>
      <c r="AF33" s="168">
        <v>4.5757877870000003</v>
      </c>
      <c r="AG33" s="168">
        <v>5.0995497920000004</v>
      </c>
      <c r="AH33" s="168">
        <v>5.49311566</v>
      </c>
      <c r="AI33" s="168">
        <v>5.8779110589999997</v>
      </c>
      <c r="AJ33" s="168">
        <v>6.921601656</v>
      </c>
      <c r="AK33" s="168">
        <v>7.0308873790000002</v>
      </c>
      <c r="AL33" s="168">
        <v>6.9626215680000003</v>
      </c>
      <c r="AM33" s="168">
        <v>8.0237569910000008</v>
      </c>
      <c r="AN33" s="168">
        <v>8.2529604560000003</v>
      </c>
      <c r="AO33" s="168">
        <v>7.5795764969999997</v>
      </c>
      <c r="AP33" s="168">
        <v>7.327212243</v>
      </c>
      <c r="AQ33" s="168">
        <v>8.6579493930000009</v>
      </c>
      <c r="AR33" s="168">
        <v>10.037717710000001</v>
      </c>
      <c r="AS33" s="168">
        <v>8.9028713289999999</v>
      </c>
      <c r="AT33" s="168">
        <v>9.6315773250000003</v>
      </c>
      <c r="AU33" s="168">
        <v>10.32671043</v>
      </c>
      <c r="AV33" s="168">
        <v>8.2933735570000007</v>
      </c>
      <c r="AW33" s="168">
        <v>8.0727815159999992</v>
      </c>
      <c r="AX33" s="168">
        <v>9.3385341220000004</v>
      </c>
      <c r="AY33" s="168">
        <v>9.8986284829999995</v>
      </c>
      <c r="AZ33" s="168">
        <v>9.1103453509999994</v>
      </c>
      <c r="BA33" s="168">
        <v>7.2624224340000003</v>
      </c>
      <c r="BB33" s="168">
        <v>5.6258819999999998</v>
      </c>
      <c r="BC33" s="168">
        <v>4.7307420000000002</v>
      </c>
      <c r="BD33" s="258">
        <v>4.3275560000000004</v>
      </c>
      <c r="BE33" s="258">
        <v>4.1302580000000004</v>
      </c>
      <c r="BF33" s="258">
        <v>4.0322110000000002</v>
      </c>
      <c r="BG33" s="258">
        <v>4.0955019999999998</v>
      </c>
      <c r="BH33" s="258">
        <v>4.2383600000000001</v>
      </c>
      <c r="BI33" s="258">
        <v>4.7184059999999999</v>
      </c>
      <c r="BJ33" s="258">
        <v>5.2741769999999999</v>
      </c>
      <c r="BK33" s="258">
        <v>5.4597530000000001</v>
      </c>
      <c r="BL33" s="258">
        <v>5.5532370000000002</v>
      </c>
      <c r="BM33" s="258">
        <v>5.5007539999999997</v>
      </c>
      <c r="BN33" s="258">
        <v>4.8493510000000004</v>
      </c>
      <c r="BO33" s="258">
        <v>4.6220049999999997</v>
      </c>
      <c r="BP33" s="258">
        <v>4.6208790000000004</v>
      </c>
      <c r="BQ33" s="258">
        <v>4.6886729999999996</v>
      </c>
      <c r="BR33" s="258">
        <v>4.8040229999999999</v>
      </c>
      <c r="BS33" s="258">
        <v>4.9797060000000002</v>
      </c>
      <c r="BT33" s="258">
        <v>5.1240459999999999</v>
      </c>
      <c r="BU33" s="258">
        <v>5.4907950000000003</v>
      </c>
      <c r="BV33" s="258">
        <v>5.8724499999999997</v>
      </c>
    </row>
    <row r="34" spans="1:74" ht="11.1" customHeight="1" x14ac:dyDescent="0.2">
      <c r="A34" s="67" t="s">
        <v>652</v>
      </c>
      <c r="B34" s="149" t="s">
        <v>421</v>
      </c>
      <c r="C34" s="168">
        <v>6.019595764</v>
      </c>
      <c r="D34" s="168">
        <v>5.3907675309999998</v>
      </c>
      <c r="E34" s="168">
        <v>5.0429422979999998</v>
      </c>
      <c r="F34" s="168">
        <v>4.8895986679999996</v>
      </c>
      <c r="G34" s="168">
        <v>4.4103693369999997</v>
      </c>
      <c r="H34" s="168">
        <v>4.4591627129999996</v>
      </c>
      <c r="I34" s="168">
        <v>4.2541985010000003</v>
      </c>
      <c r="J34" s="168">
        <v>4.0784846259999998</v>
      </c>
      <c r="K34" s="168">
        <v>4.5611848940000002</v>
      </c>
      <c r="L34" s="168">
        <v>3.8195182569999999</v>
      </c>
      <c r="M34" s="168">
        <v>4.7151134920000004</v>
      </c>
      <c r="N34" s="168">
        <v>4.5328653509999999</v>
      </c>
      <c r="O34" s="168">
        <v>4.4712899549999996</v>
      </c>
      <c r="P34" s="168">
        <v>4.2008969839999999</v>
      </c>
      <c r="Q34" s="168">
        <v>4.0168960309999999</v>
      </c>
      <c r="R34" s="168">
        <v>3.8329697870000001</v>
      </c>
      <c r="S34" s="168">
        <v>3.7770508290000002</v>
      </c>
      <c r="T34" s="168">
        <v>3.6689922529999999</v>
      </c>
      <c r="U34" s="168">
        <v>3.4850771909999998</v>
      </c>
      <c r="V34" s="168">
        <v>3.6299577759999999</v>
      </c>
      <c r="W34" s="168">
        <v>4.3001741620000002</v>
      </c>
      <c r="X34" s="168">
        <v>4.1728329080000002</v>
      </c>
      <c r="Y34" s="168">
        <v>4.7987515270000003</v>
      </c>
      <c r="Z34" s="168">
        <v>5.0293919640000002</v>
      </c>
      <c r="AA34" s="168">
        <v>4.6543540319999996</v>
      </c>
      <c r="AB34" s="168">
        <v>5.131279009</v>
      </c>
      <c r="AC34" s="168">
        <v>4.876354879</v>
      </c>
      <c r="AD34" s="168">
        <v>4.4571889770000004</v>
      </c>
      <c r="AE34" s="168">
        <v>4.5711673470000003</v>
      </c>
      <c r="AF34" s="168">
        <v>4.7352126309999996</v>
      </c>
      <c r="AG34" s="168">
        <v>5.7138586059999996</v>
      </c>
      <c r="AH34" s="168">
        <v>5.355786986</v>
      </c>
      <c r="AI34" s="168">
        <v>5.9103287949999999</v>
      </c>
      <c r="AJ34" s="168">
        <v>7.010494016</v>
      </c>
      <c r="AK34" s="168">
        <v>7.4820798469999996</v>
      </c>
      <c r="AL34" s="168">
        <v>7.5478422800000002</v>
      </c>
      <c r="AM34" s="168">
        <v>7.1968504449999999</v>
      </c>
      <c r="AN34" s="168">
        <v>7.892180443</v>
      </c>
      <c r="AO34" s="168">
        <v>7.2872698229999999</v>
      </c>
      <c r="AP34" s="168">
        <v>7.3543254539999996</v>
      </c>
      <c r="AQ34" s="168">
        <v>8.7581220250000005</v>
      </c>
      <c r="AR34" s="168">
        <v>10.561642579999999</v>
      </c>
      <c r="AS34" s="168">
        <v>9.5777851960000007</v>
      </c>
      <c r="AT34" s="168">
        <v>11.94038843</v>
      </c>
      <c r="AU34" s="168">
        <v>11.846038200000001</v>
      </c>
      <c r="AV34" s="168">
        <v>9.2878958699999998</v>
      </c>
      <c r="AW34" s="168">
        <v>8.4652597939999996</v>
      </c>
      <c r="AX34" s="168">
        <v>9.4743722469999998</v>
      </c>
      <c r="AY34" s="168">
        <v>8.7777390410000002</v>
      </c>
      <c r="AZ34" s="168">
        <v>6.3892595520000004</v>
      </c>
      <c r="BA34" s="168">
        <v>5.7671080799999999</v>
      </c>
      <c r="BB34" s="168">
        <v>4.8689179999999999</v>
      </c>
      <c r="BC34" s="168">
        <v>4.4553659999999997</v>
      </c>
      <c r="BD34" s="258">
        <v>4.3279629999999996</v>
      </c>
      <c r="BE34" s="258">
        <v>4.3814229999999998</v>
      </c>
      <c r="BF34" s="258">
        <v>4.2857839999999996</v>
      </c>
      <c r="BG34" s="258">
        <v>4.4025619999999996</v>
      </c>
      <c r="BH34" s="258">
        <v>4.4509230000000004</v>
      </c>
      <c r="BI34" s="258">
        <v>4.8706969999999998</v>
      </c>
      <c r="BJ34" s="258">
        <v>5.5064159999999998</v>
      </c>
      <c r="BK34" s="258">
        <v>5.7362770000000003</v>
      </c>
      <c r="BL34" s="258">
        <v>5.709104</v>
      </c>
      <c r="BM34" s="258">
        <v>5.3832690000000003</v>
      </c>
      <c r="BN34" s="258">
        <v>5.0326880000000003</v>
      </c>
      <c r="BO34" s="258">
        <v>4.9835940000000001</v>
      </c>
      <c r="BP34" s="258">
        <v>5.0441760000000002</v>
      </c>
      <c r="BQ34" s="258">
        <v>5.2167019999999997</v>
      </c>
      <c r="BR34" s="258">
        <v>5.2385320000000002</v>
      </c>
      <c r="BS34" s="258">
        <v>5.3985200000000004</v>
      </c>
      <c r="BT34" s="258">
        <v>5.3956270000000002</v>
      </c>
      <c r="BU34" s="258">
        <v>5.6601660000000003</v>
      </c>
      <c r="BV34" s="258">
        <v>6.0922080000000003</v>
      </c>
    </row>
    <row r="35" spans="1:74" ht="11.1" customHeight="1" x14ac:dyDescent="0.2">
      <c r="A35" s="67" t="s">
        <v>653</v>
      </c>
      <c r="B35" s="149" t="s">
        <v>422</v>
      </c>
      <c r="C35" s="168">
        <v>5.3636125349999997</v>
      </c>
      <c r="D35" s="168">
        <v>5.0608383950000002</v>
      </c>
      <c r="E35" s="168">
        <v>4.5300804250000004</v>
      </c>
      <c r="F35" s="168">
        <v>4.391453898</v>
      </c>
      <c r="G35" s="168">
        <v>3.9393891110000001</v>
      </c>
      <c r="H35" s="168">
        <v>3.91807478</v>
      </c>
      <c r="I35" s="168">
        <v>3.700931282</v>
      </c>
      <c r="J35" s="168">
        <v>3.5440065619999999</v>
      </c>
      <c r="K35" s="168">
        <v>3.6306220300000001</v>
      </c>
      <c r="L35" s="168">
        <v>3.764511814</v>
      </c>
      <c r="M35" s="168">
        <v>4.2151852329999997</v>
      </c>
      <c r="N35" s="168">
        <v>4.3491368460000004</v>
      </c>
      <c r="O35" s="168">
        <v>4.1774265039999996</v>
      </c>
      <c r="P35" s="168">
        <v>4.0231267700000002</v>
      </c>
      <c r="Q35" s="168">
        <v>3.8621177389999999</v>
      </c>
      <c r="R35" s="168">
        <v>3.4365748279999999</v>
      </c>
      <c r="S35" s="168">
        <v>3.3970316789999999</v>
      </c>
      <c r="T35" s="168">
        <v>3.1696425860000002</v>
      </c>
      <c r="U35" s="168">
        <v>3.0630553489999999</v>
      </c>
      <c r="V35" s="168">
        <v>3.314621517</v>
      </c>
      <c r="W35" s="168">
        <v>3.7328641889999998</v>
      </c>
      <c r="X35" s="168">
        <v>3.5747728809999999</v>
      </c>
      <c r="Y35" s="168">
        <v>4.3090459360000004</v>
      </c>
      <c r="Z35" s="168">
        <v>4.487965</v>
      </c>
      <c r="AA35" s="168">
        <v>4.2695433859999996</v>
      </c>
      <c r="AB35" s="168">
        <v>4.8636465739999997</v>
      </c>
      <c r="AC35" s="168">
        <v>4.376347225</v>
      </c>
      <c r="AD35" s="168">
        <v>3.9512345459999998</v>
      </c>
      <c r="AE35" s="168">
        <v>4.0712936700000002</v>
      </c>
      <c r="AF35" s="168">
        <v>4.2058396790000003</v>
      </c>
      <c r="AG35" s="168">
        <v>4.7388228620000001</v>
      </c>
      <c r="AH35" s="168">
        <v>4.9219985160000004</v>
      </c>
      <c r="AI35" s="168">
        <v>5.6818308139999996</v>
      </c>
      <c r="AJ35" s="168">
        <v>6.7816829140000001</v>
      </c>
      <c r="AK35" s="168">
        <v>7.0605710899999998</v>
      </c>
      <c r="AL35" s="168">
        <v>6.7595025350000002</v>
      </c>
      <c r="AM35" s="168">
        <v>6.0370880930000004</v>
      </c>
      <c r="AN35" s="168">
        <v>7.3436910879999999</v>
      </c>
      <c r="AO35" s="168">
        <v>6.278147229</v>
      </c>
      <c r="AP35" s="168">
        <v>7.15392209</v>
      </c>
      <c r="AQ35" s="168">
        <v>8.9377889960000001</v>
      </c>
      <c r="AR35" s="168">
        <v>10.1103019</v>
      </c>
      <c r="AS35" s="168">
        <v>9.4140593530000007</v>
      </c>
      <c r="AT35" s="168">
        <v>11.52430618</v>
      </c>
      <c r="AU35" s="168">
        <v>10.87577475</v>
      </c>
      <c r="AV35" s="168">
        <v>8.2901300259999999</v>
      </c>
      <c r="AW35" s="168">
        <v>7.3428413089999998</v>
      </c>
      <c r="AX35" s="168">
        <v>8.4202580030000007</v>
      </c>
      <c r="AY35" s="168">
        <v>6.884816753</v>
      </c>
      <c r="AZ35" s="168">
        <v>5.479673461</v>
      </c>
      <c r="BA35" s="168">
        <v>4.6883240529999997</v>
      </c>
      <c r="BB35" s="168">
        <v>4.0834409999999997</v>
      </c>
      <c r="BC35" s="168">
        <v>3.835947</v>
      </c>
      <c r="BD35" s="258">
        <v>3.810149</v>
      </c>
      <c r="BE35" s="258">
        <v>3.8535200000000001</v>
      </c>
      <c r="BF35" s="258">
        <v>3.8069389999999999</v>
      </c>
      <c r="BG35" s="258">
        <v>3.892385</v>
      </c>
      <c r="BH35" s="258">
        <v>4.0973470000000001</v>
      </c>
      <c r="BI35" s="258">
        <v>4.4953459999999996</v>
      </c>
      <c r="BJ35" s="258">
        <v>5.0727120000000001</v>
      </c>
      <c r="BK35" s="258">
        <v>5.2452779999999999</v>
      </c>
      <c r="BL35" s="258">
        <v>5.3570520000000004</v>
      </c>
      <c r="BM35" s="258">
        <v>4.9795129999999999</v>
      </c>
      <c r="BN35" s="258">
        <v>4.6757299999999997</v>
      </c>
      <c r="BO35" s="258">
        <v>4.6376359999999996</v>
      </c>
      <c r="BP35" s="258">
        <v>4.6984370000000002</v>
      </c>
      <c r="BQ35" s="258">
        <v>4.797472</v>
      </c>
      <c r="BR35" s="258">
        <v>4.8313360000000003</v>
      </c>
      <c r="BS35" s="258">
        <v>4.9337809999999998</v>
      </c>
      <c r="BT35" s="258">
        <v>5.0662479999999999</v>
      </c>
      <c r="BU35" s="258">
        <v>5.2899859999999999</v>
      </c>
      <c r="BV35" s="258">
        <v>5.649362</v>
      </c>
    </row>
    <row r="36" spans="1:74" ht="11.1" customHeight="1" x14ac:dyDescent="0.2">
      <c r="A36" s="67" t="s">
        <v>654</v>
      </c>
      <c r="B36" s="149" t="s">
        <v>423</v>
      </c>
      <c r="C36" s="168">
        <v>3.9936486169999998</v>
      </c>
      <c r="D36" s="168">
        <v>3.3418425900000002</v>
      </c>
      <c r="E36" s="168">
        <v>3.0861114180000002</v>
      </c>
      <c r="F36" s="168">
        <v>2.9704323979999998</v>
      </c>
      <c r="G36" s="168">
        <v>2.8611880140000001</v>
      </c>
      <c r="H36" s="168">
        <v>2.8464452329999999</v>
      </c>
      <c r="I36" s="168">
        <v>2.6486295200000001</v>
      </c>
      <c r="J36" s="168">
        <v>2.4221414999999999</v>
      </c>
      <c r="K36" s="168">
        <v>2.5498623459999998</v>
      </c>
      <c r="L36" s="168">
        <v>2.5774155940000001</v>
      </c>
      <c r="M36" s="168">
        <v>2.7995511240000002</v>
      </c>
      <c r="N36" s="168">
        <v>2.5842316510000001</v>
      </c>
      <c r="O36" s="168">
        <v>2.3652321340000002</v>
      </c>
      <c r="P36" s="168">
        <v>2.1490722710000001</v>
      </c>
      <c r="Q36" s="168">
        <v>2.0697034250000002</v>
      </c>
      <c r="R36" s="168">
        <v>1.886969884</v>
      </c>
      <c r="S36" s="168">
        <v>2.0088994659999999</v>
      </c>
      <c r="T36" s="168">
        <v>1.9225101959999999</v>
      </c>
      <c r="U36" s="168">
        <v>1.7736433819999999</v>
      </c>
      <c r="V36" s="168">
        <v>2.1711772680000001</v>
      </c>
      <c r="W36" s="168">
        <v>2.6363672610000002</v>
      </c>
      <c r="X36" s="168">
        <v>2.5144714420000001</v>
      </c>
      <c r="Y36" s="168">
        <v>3.1298638539999999</v>
      </c>
      <c r="Z36" s="168">
        <v>3.0756469690000001</v>
      </c>
      <c r="AA36" s="168">
        <v>2.8723048370000002</v>
      </c>
      <c r="AB36" s="168">
        <v>14.74684484</v>
      </c>
      <c r="AC36" s="168">
        <v>3.1675985259999999</v>
      </c>
      <c r="AD36" s="168">
        <v>2.9594307959999999</v>
      </c>
      <c r="AE36" s="168">
        <v>3.3781507130000001</v>
      </c>
      <c r="AF36" s="168">
        <v>3.519277878</v>
      </c>
      <c r="AG36" s="168">
        <v>4.1148999469999996</v>
      </c>
      <c r="AH36" s="168">
        <v>4.457547237</v>
      </c>
      <c r="AI36" s="168">
        <v>4.8907066229999998</v>
      </c>
      <c r="AJ36" s="168">
        <v>6.184757126</v>
      </c>
      <c r="AK36" s="168">
        <v>6.3611014709999996</v>
      </c>
      <c r="AL36" s="168">
        <v>5.781374832</v>
      </c>
      <c r="AM36" s="168">
        <v>5.2455226540000002</v>
      </c>
      <c r="AN36" s="168">
        <v>6.5979150339999997</v>
      </c>
      <c r="AO36" s="168">
        <v>5.0285629419999998</v>
      </c>
      <c r="AP36" s="168">
        <v>6.0042839499999996</v>
      </c>
      <c r="AQ36" s="168">
        <v>7.8219291159999997</v>
      </c>
      <c r="AR36" s="168">
        <v>9.2997716920000002</v>
      </c>
      <c r="AS36" s="168">
        <v>7.2534300619999996</v>
      </c>
      <c r="AT36" s="168">
        <v>8.890029492</v>
      </c>
      <c r="AU36" s="168">
        <v>9.2627816430000003</v>
      </c>
      <c r="AV36" s="168">
        <v>6.000129812</v>
      </c>
      <c r="AW36" s="168">
        <v>5.1497530039999999</v>
      </c>
      <c r="AX36" s="168">
        <v>6.4898154029999997</v>
      </c>
      <c r="AY36" s="168">
        <v>4.8979646800000003</v>
      </c>
      <c r="AZ36" s="168">
        <v>3.1855772</v>
      </c>
      <c r="BA36" s="168">
        <v>2.6743126479999999</v>
      </c>
      <c r="BB36" s="168">
        <v>2.3049740000000001</v>
      </c>
      <c r="BC36" s="168">
        <v>2.3015789999999998</v>
      </c>
      <c r="BD36" s="258">
        <v>2.5285790000000001</v>
      </c>
      <c r="BE36" s="258">
        <v>2.734038</v>
      </c>
      <c r="BF36" s="258">
        <v>2.8807</v>
      </c>
      <c r="BG36" s="258">
        <v>2.9059729999999999</v>
      </c>
      <c r="BH36" s="258">
        <v>3.0888840000000002</v>
      </c>
      <c r="BI36" s="258">
        <v>3.3584770000000002</v>
      </c>
      <c r="BJ36" s="258">
        <v>3.9745020000000002</v>
      </c>
      <c r="BK36" s="258">
        <v>3.9362889999999999</v>
      </c>
      <c r="BL36" s="258">
        <v>4.0199569999999998</v>
      </c>
      <c r="BM36" s="258">
        <v>3.409551</v>
      </c>
      <c r="BN36" s="258">
        <v>3.2390349999999999</v>
      </c>
      <c r="BO36" s="258">
        <v>3.3140480000000001</v>
      </c>
      <c r="BP36" s="258">
        <v>3.476254</v>
      </c>
      <c r="BQ36" s="258">
        <v>3.6838510000000002</v>
      </c>
      <c r="BR36" s="258">
        <v>3.9248850000000002</v>
      </c>
      <c r="BS36" s="258">
        <v>3.902771</v>
      </c>
      <c r="BT36" s="258">
        <v>3.9183680000000001</v>
      </c>
      <c r="BU36" s="258">
        <v>3.9096289999999998</v>
      </c>
      <c r="BV36" s="258">
        <v>4.2646499999999996</v>
      </c>
    </row>
    <row r="37" spans="1:74" ht="11.1" customHeight="1" x14ac:dyDescent="0.2">
      <c r="A37" s="67" t="s">
        <v>655</v>
      </c>
      <c r="B37" s="149" t="s">
        <v>424</v>
      </c>
      <c r="C37" s="168">
        <v>5.2118406129999997</v>
      </c>
      <c r="D37" s="168">
        <v>5.2849429749999999</v>
      </c>
      <c r="E37" s="168">
        <v>5.1906306439999996</v>
      </c>
      <c r="F37" s="168">
        <v>4.8701073109999999</v>
      </c>
      <c r="G37" s="168">
        <v>4.6042151179999999</v>
      </c>
      <c r="H37" s="168">
        <v>4.6353776959999999</v>
      </c>
      <c r="I37" s="168">
        <v>5.074800529</v>
      </c>
      <c r="J37" s="168">
        <v>4.7441066989999996</v>
      </c>
      <c r="K37" s="168">
        <v>4.8249976119999998</v>
      </c>
      <c r="L37" s="168">
        <v>4.8373020889999996</v>
      </c>
      <c r="M37" s="168">
        <v>4.6653179390000004</v>
      </c>
      <c r="N37" s="168">
        <v>4.4868008570000004</v>
      </c>
      <c r="O37" s="168">
        <v>4.3297598129999999</v>
      </c>
      <c r="P37" s="168">
        <v>4.3591531400000001</v>
      </c>
      <c r="Q37" s="168">
        <v>4.4004808520000003</v>
      </c>
      <c r="R37" s="168">
        <v>4.2149364269999996</v>
      </c>
      <c r="S37" s="168">
        <v>4.5025700850000003</v>
      </c>
      <c r="T37" s="168">
        <v>5.073605444</v>
      </c>
      <c r="U37" s="168">
        <v>4.5979828850000004</v>
      </c>
      <c r="V37" s="168">
        <v>4.5211774990000002</v>
      </c>
      <c r="W37" s="168">
        <v>4.5978339549999996</v>
      </c>
      <c r="X37" s="168">
        <v>4.9945787509999997</v>
      </c>
      <c r="Y37" s="168">
        <v>4.7888944340000004</v>
      </c>
      <c r="Z37" s="168">
        <v>4.8047520390000003</v>
      </c>
      <c r="AA37" s="168">
        <v>5.0021056479999997</v>
      </c>
      <c r="AB37" s="168">
        <v>5.3730570970000002</v>
      </c>
      <c r="AC37" s="168">
        <v>5.3638622839999996</v>
      </c>
      <c r="AD37" s="168">
        <v>4.8720761430000001</v>
      </c>
      <c r="AE37" s="168">
        <v>5.8309664950000002</v>
      </c>
      <c r="AF37" s="168">
        <v>6.1154465350000002</v>
      </c>
      <c r="AG37" s="168">
        <v>6.6503531430000002</v>
      </c>
      <c r="AH37" s="168">
        <v>7.0447145320000004</v>
      </c>
      <c r="AI37" s="168">
        <v>7.2058991600000004</v>
      </c>
      <c r="AJ37" s="168">
        <v>7.9136971799999998</v>
      </c>
      <c r="AK37" s="168">
        <v>7.7555283859999999</v>
      </c>
      <c r="AL37" s="168">
        <v>7.4536516840000004</v>
      </c>
      <c r="AM37" s="168">
        <v>7.0865253490000004</v>
      </c>
      <c r="AN37" s="168">
        <v>7.0670857529999997</v>
      </c>
      <c r="AO37" s="168">
        <v>7.1651240019999998</v>
      </c>
      <c r="AP37" s="168">
        <v>7.5425614129999996</v>
      </c>
      <c r="AQ37" s="168">
        <v>8.5236862220000003</v>
      </c>
      <c r="AR37" s="168">
        <v>9.3245194320000007</v>
      </c>
      <c r="AS37" s="168">
        <v>10.40643474</v>
      </c>
      <c r="AT37" s="168">
        <v>10.22983964</v>
      </c>
      <c r="AU37" s="168">
        <v>10.71532577</v>
      </c>
      <c r="AV37" s="168">
        <v>10.990421509999999</v>
      </c>
      <c r="AW37" s="168">
        <v>10.096483259999999</v>
      </c>
      <c r="AX37" s="168">
        <v>8.8688675420000003</v>
      </c>
      <c r="AY37" s="168">
        <v>10.585250569999999</v>
      </c>
      <c r="AZ37" s="168">
        <v>9.8131621899999999</v>
      </c>
      <c r="BA37" s="168">
        <v>7.7933624669999997</v>
      </c>
      <c r="BB37" s="168">
        <v>6.9255120000000003</v>
      </c>
      <c r="BC37" s="168">
        <v>6.4968940000000002</v>
      </c>
      <c r="BD37" s="258">
        <v>6.3491850000000003</v>
      </c>
      <c r="BE37" s="258">
        <v>6.2374260000000001</v>
      </c>
      <c r="BF37" s="258">
        <v>6.0048029999999999</v>
      </c>
      <c r="BG37" s="258">
        <v>5.7454720000000004</v>
      </c>
      <c r="BH37" s="258">
        <v>5.878082</v>
      </c>
      <c r="BI37" s="258">
        <v>5.5808229999999996</v>
      </c>
      <c r="BJ37" s="258">
        <v>5.6469889999999996</v>
      </c>
      <c r="BK37" s="258">
        <v>5.7051439999999998</v>
      </c>
      <c r="BL37" s="258">
        <v>5.8457400000000002</v>
      </c>
      <c r="BM37" s="258">
        <v>5.9014569999999997</v>
      </c>
      <c r="BN37" s="258">
        <v>5.5888520000000002</v>
      </c>
      <c r="BO37" s="258">
        <v>5.6193970000000002</v>
      </c>
      <c r="BP37" s="258">
        <v>5.8244509999999998</v>
      </c>
      <c r="BQ37" s="258">
        <v>5.9975209999999999</v>
      </c>
      <c r="BR37" s="258">
        <v>6.01349</v>
      </c>
      <c r="BS37" s="258">
        <v>5.94062</v>
      </c>
      <c r="BT37" s="258">
        <v>6.1876350000000002</v>
      </c>
      <c r="BU37" s="258">
        <v>5.9260200000000003</v>
      </c>
      <c r="BV37" s="258">
        <v>5.9713919999999998</v>
      </c>
    </row>
    <row r="38" spans="1:74" ht="11.1" customHeight="1" x14ac:dyDescent="0.2">
      <c r="A38" s="67" t="s">
        <v>656</v>
      </c>
      <c r="B38" s="149" t="s">
        <v>425</v>
      </c>
      <c r="C38" s="168">
        <v>7.4848898090000002</v>
      </c>
      <c r="D38" s="168">
        <v>7.55094976</v>
      </c>
      <c r="E38" s="168">
        <v>7.6844428489999999</v>
      </c>
      <c r="F38" s="168">
        <v>6.9207213169999999</v>
      </c>
      <c r="G38" s="168">
        <v>6.4213319330000003</v>
      </c>
      <c r="H38" s="168">
        <v>6.2404728330000001</v>
      </c>
      <c r="I38" s="168">
        <v>6.3567777589999999</v>
      </c>
      <c r="J38" s="168">
        <v>6.354418259</v>
      </c>
      <c r="K38" s="168">
        <v>6.3372388439999998</v>
      </c>
      <c r="L38" s="168">
        <v>6.5598488929999998</v>
      </c>
      <c r="M38" s="168">
        <v>6.6880260949999997</v>
      </c>
      <c r="N38" s="168">
        <v>7.5962778990000004</v>
      </c>
      <c r="O38" s="168">
        <v>7.6301573449999998</v>
      </c>
      <c r="P38" s="168">
        <v>7.2803786779999999</v>
      </c>
      <c r="Q38" s="168">
        <v>6.9679627919999998</v>
      </c>
      <c r="R38" s="168">
        <v>6.518797685</v>
      </c>
      <c r="S38" s="168">
        <v>6.0521346149999999</v>
      </c>
      <c r="T38" s="168">
        <v>6.2060910910000002</v>
      </c>
      <c r="U38" s="168">
        <v>6.2164314430000003</v>
      </c>
      <c r="V38" s="168">
        <v>5.8588660800000003</v>
      </c>
      <c r="W38" s="168">
        <v>6.1470637730000002</v>
      </c>
      <c r="X38" s="168">
        <v>6.5592661029999997</v>
      </c>
      <c r="Y38" s="168">
        <v>6.925002578</v>
      </c>
      <c r="Z38" s="168">
        <v>7.5889461210000002</v>
      </c>
      <c r="AA38" s="168">
        <v>8.2546907940000001</v>
      </c>
      <c r="AB38" s="168">
        <v>7.88562429</v>
      </c>
      <c r="AC38" s="168">
        <v>8.093121</v>
      </c>
      <c r="AD38" s="168">
        <v>7.2302968549999997</v>
      </c>
      <c r="AE38" s="168">
        <v>6.8137596419999999</v>
      </c>
      <c r="AF38" s="168">
        <v>7.1066563839999999</v>
      </c>
      <c r="AG38" s="168">
        <v>7.616874814</v>
      </c>
      <c r="AH38" s="168">
        <v>7.451704393</v>
      </c>
      <c r="AI38" s="168">
        <v>7.7326344469999997</v>
      </c>
      <c r="AJ38" s="168">
        <v>8.3984671110000004</v>
      </c>
      <c r="AK38" s="168">
        <v>8.4401703870000002</v>
      </c>
      <c r="AL38" s="168">
        <v>9.0801906339999992</v>
      </c>
      <c r="AM38" s="168">
        <v>8.9318869280000008</v>
      </c>
      <c r="AN38" s="168">
        <v>8.9497215089999997</v>
      </c>
      <c r="AO38" s="168">
        <v>8.5591291819999995</v>
      </c>
      <c r="AP38" s="168">
        <v>8.5222553580000007</v>
      </c>
      <c r="AQ38" s="168">
        <v>8.9275015779999993</v>
      </c>
      <c r="AR38" s="168">
        <v>9.7321132769999998</v>
      </c>
      <c r="AS38" s="168">
        <v>9.3508122230000001</v>
      </c>
      <c r="AT38" s="168">
        <v>9.8589055380000001</v>
      </c>
      <c r="AU38" s="168">
        <v>9.592101134</v>
      </c>
      <c r="AV38" s="168">
        <v>8.7969402419999998</v>
      </c>
      <c r="AW38" s="168">
        <v>9.2236407499999995</v>
      </c>
      <c r="AX38" s="168">
        <v>10.046045940000001</v>
      </c>
      <c r="AY38" s="168">
        <v>10.78910784</v>
      </c>
      <c r="AZ38" s="168">
        <v>11.52346985</v>
      </c>
      <c r="BA38" s="168">
        <v>9.9234263459999994</v>
      </c>
      <c r="BB38" s="168">
        <v>8.7067420000000002</v>
      </c>
      <c r="BC38" s="168">
        <v>7.8134430000000004</v>
      </c>
      <c r="BD38" s="258">
        <v>7.5612380000000003</v>
      </c>
      <c r="BE38" s="258">
        <v>7.315442</v>
      </c>
      <c r="BF38" s="258">
        <v>7.1125210000000001</v>
      </c>
      <c r="BG38" s="258">
        <v>6.8055079999999997</v>
      </c>
      <c r="BH38" s="258">
        <v>6.6956920000000002</v>
      </c>
      <c r="BI38" s="258">
        <v>6.7890110000000004</v>
      </c>
      <c r="BJ38" s="258">
        <v>7.4129569999999996</v>
      </c>
      <c r="BK38" s="258">
        <v>7.50366</v>
      </c>
      <c r="BL38" s="258">
        <v>7.3196690000000002</v>
      </c>
      <c r="BM38" s="258">
        <v>7.3316150000000002</v>
      </c>
      <c r="BN38" s="258">
        <v>6.8935760000000004</v>
      </c>
      <c r="BO38" s="258">
        <v>6.6001110000000001</v>
      </c>
      <c r="BP38" s="258">
        <v>6.7888440000000001</v>
      </c>
      <c r="BQ38" s="258">
        <v>6.877948</v>
      </c>
      <c r="BR38" s="258">
        <v>6.9445329999999998</v>
      </c>
      <c r="BS38" s="258">
        <v>6.8308419999999996</v>
      </c>
      <c r="BT38" s="258">
        <v>6.8387690000000001</v>
      </c>
      <c r="BU38" s="258">
        <v>6.9757189999999998</v>
      </c>
      <c r="BV38" s="258">
        <v>7.5926960000000001</v>
      </c>
    </row>
    <row r="39" spans="1:74" ht="11.1" customHeight="1" x14ac:dyDescent="0.2">
      <c r="A39" s="67" t="s">
        <v>657</v>
      </c>
      <c r="B39" s="150" t="s">
        <v>399</v>
      </c>
      <c r="C39" s="169">
        <v>5.0199999999999996</v>
      </c>
      <c r="D39" s="169">
        <v>4.62</v>
      </c>
      <c r="E39" s="169">
        <v>4.3099999999999996</v>
      </c>
      <c r="F39" s="169">
        <v>3.99</v>
      </c>
      <c r="G39" s="169">
        <v>3.64</v>
      </c>
      <c r="H39" s="169">
        <v>3.55</v>
      </c>
      <c r="I39" s="169">
        <v>3.33</v>
      </c>
      <c r="J39" s="169">
        <v>3.18</v>
      </c>
      <c r="K39" s="169">
        <v>3.35</v>
      </c>
      <c r="L39" s="169">
        <v>3.43</v>
      </c>
      <c r="M39" s="169">
        <v>3.86</v>
      </c>
      <c r="N39" s="169">
        <v>3.84</v>
      </c>
      <c r="O39" s="169">
        <v>3.71</v>
      </c>
      <c r="P39" s="169">
        <v>3.58</v>
      </c>
      <c r="Q39" s="169">
        <v>3.39</v>
      </c>
      <c r="R39" s="169">
        <v>3</v>
      </c>
      <c r="S39" s="169">
        <v>2.91</v>
      </c>
      <c r="T39" s="169">
        <v>2.72</v>
      </c>
      <c r="U39" s="169">
        <v>2.58</v>
      </c>
      <c r="V39" s="169">
        <v>2.85</v>
      </c>
      <c r="W39" s="169">
        <v>3.3</v>
      </c>
      <c r="X39" s="169">
        <v>3.29</v>
      </c>
      <c r="Y39" s="169">
        <v>3.98</v>
      </c>
      <c r="Z39" s="169">
        <v>4.1100000000000003</v>
      </c>
      <c r="AA39" s="169">
        <v>4.08</v>
      </c>
      <c r="AB39" s="169">
        <v>9.41</v>
      </c>
      <c r="AC39" s="169">
        <v>4.43</v>
      </c>
      <c r="AD39" s="169">
        <v>4.03</v>
      </c>
      <c r="AE39" s="169">
        <v>4.1500000000000004</v>
      </c>
      <c r="AF39" s="169">
        <v>4.21</v>
      </c>
      <c r="AG39" s="169">
        <v>4.76</v>
      </c>
      <c r="AH39" s="169">
        <v>5.0199999999999996</v>
      </c>
      <c r="AI39" s="169">
        <v>5.48</v>
      </c>
      <c r="AJ39" s="169">
        <v>6.69</v>
      </c>
      <c r="AK39" s="169">
        <v>6.99</v>
      </c>
      <c r="AL39" s="169">
        <v>6.77</v>
      </c>
      <c r="AM39" s="169">
        <v>6.64</v>
      </c>
      <c r="AN39" s="169">
        <v>7.53</v>
      </c>
      <c r="AO39" s="169">
        <v>6.34</v>
      </c>
      <c r="AP39" s="169">
        <v>6.88</v>
      </c>
      <c r="AQ39" s="169">
        <v>8.3699999999999992</v>
      </c>
      <c r="AR39" s="169">
        <v>9.64</v>
      </c>
      <c r="AS39" s="169">
        <v>8.14</v>
      </c>
      <c r="AT39" s="169">
        <v>9.76</v>
      </c>
      <c r="AU39" s="169">
        <v>9.9499999999999993</v>
      </c>
      <c r="AV39" s="169">
        <v>7.38</v>
      </c>
      <c r="AW39" s="169">
        <v>6.92</v>
      </c>
      <c r="AX39" s="169">
        <v>8.23</v>
      </c>
      <c r="AY39" s="169">
        <v>7.4</v>
      </c>
      <c r="AZ39" s="169">
        <v>6.12</v>
      </c>
      <c r="BA39" s="169">
        <v>5.03</v>
      </c>
      <c r="BB39" s="169">
        <v>4.0245740000000003</v>
      </c>
      <c r="BC39" s="169">
        <v>3.6399379999999999</v>
      </c>
      <c r="BD39" s="280">
        <v>3.5729609999999998</v>
      </c>
      <c r="BE39" s="280">
        <v>3.654935</v>
      </c>
      <c r="BF39" s="280">
        <v>3.6914729999999998</v>
      </c>
      <c r="BG39" s="280">
        <v>3.7087150000000002</v>
      </c>
      <c r="BH39" s="280">
        <v>3.9322189999999999</v>
      </c>
      <c r="BI39" s="280">
        <v>4.3345609999999999</v>
      </c>
      <c r="BJ39" s="280">
        <v>5.0279939999999996</v>
      </c>
      <c r="BK39" s="280">
        <v>5.202178</v>
      </c>
      <c r="BL39" s="280">
        <v>5.3003830000000001</v>
      </c>
      <c r="BM39" s="280">
        <v>4.8118980000000002</v>
      </c>
      <c r="BN39" s="280">
        <v>4.3165050000000003</v>
      </c>
      <c r="BO39" s="280">
        <v>4.1974229999999997</v>
      </c>
      <c r="BP39" s="280">
        <v>4.2340239999999998</v>
      </c>
      <c r="BQ39" s="280">
        <v>4.3936989999999998</v>
      </c>
      <c r="BR39" s="280">
        <v>4.56717</v>
      </c>
      <c r="BS39" s="280">
        <v>4.5893079999999999</v>
      </c>
      <c r="BT39" s="280">
        <v>4.7034269999999996</v>
      </c>
      <c r="BU39" s="280">
        <v>4.9213469999999999</v>
      </c>
      <c r="BV39" s="280">
        <v>5.4355130000000003</v>
      </c>
    </row>
    <row r="40" spans="1:74" s="219" customFormat="1" ht="12" customHeight="1" x14ac:dyDescent="0.2">
      <c r="A40" s="155"/>
      <c r="B40" s="645" t="s">
        <v>790</v>
      </c>
      <c r="C40" s="646"/>
      <c r="D40" s="646"/>
      <c r="E40" s="646"/>
      <c r="F40" s="646"/>
      <c r="G40" s="646"/>
      <c r="H40" s="646"/>
      <c r="I40" s="646"/>
      <c r="J40" s="646"/>
      <c r="K40" s="646"/>
      <c r="L40" s="646"/>
      <c r="M40" s="646"/>
      <c r="N40" s="646"/>
      <c r="O40" s="646"/>
      <c r="P40" s="646"/>
      <c r="Q40" s="646"/>
      <c r="AY40" s="386"/>
      <c r="AZ40" s="386"/>
      <c r="BA40" s="386"/>
      <c r="BB40" s="386"/>
      <c r="BC40" s="386"/>
      <c r="BD40" s="386"/>
      <c r="BE40" s="386"/>
      <c r="BF40" s="386"/>
      <c r="BG40" s="386"/>
      <c r="BH40" s="386"/>
      <c r="BI40" s="386"/>
      <c r="BJ40" s="386"/>
    </row>
    <row r="41" spans="1:74" s="338" customFormat="1" ht="12" customHeight="1" x14ac:dyDescent="0.2">
      <c r="A41" s="337"/>
      <c r="B41" s="665" t="str">
        <f>"Notes: "&amp;"EIA completed modeling and analysis for this report on " &amp;Dates!D2&amp;"."</f>
        <v>Notes: EIA completed modeling and analysis for this report on Monday June 5, 2023.</v>
      </c>
      <c r="C41" s="687"/>
      <c r="D41" s="687"/>
      <c r="E41" s="687"/>
      <c r="F41" s="687"/>
      <c r="G41" s="687"/>
      <c r="H41" s="687"/>
      <c r="I41" s="687"/>
      <c r="J41" s="687"/>
      <c r="K41" s="687"/>
      <c r="L41" s="687"/>
      <c r="M41" s="687"/>
      <c r="N41" s="687"/>
      <c r="O41" s="687"/>
      <c r="P41" s="687"/>
      <c r="Q41" s="666"/>
      <c r="AY41" s="387"/>
      <c r="AZ41" s="387"/>
      <c r="BA41" s="387"/>
      <c r="BB41" s="387"/>
      <c r="BC41" s="387"/>
      <c r="BD41" s="387"/>
      <c r="BE41" s="387"/>
      <c r="BF41" s="387"/>
      <c r="BG41" s="387"/>
      <c r="BH41" s="387"/>
      <c r="BI41" s="387"/>
      <c r="BJ41" s="387"/>
    </row>
    <row r="42" spans="1:74" s="338" customFormat="1" ht="12" customHeight="1" x14ac:dyDescent="0.2">
      <c r="A42" s="337"/>
      <c r="B42" s="638" t="s">
        <v>338</v>
      </c>
      <c r="C42" s="637"/>
      <c r="D42" s="637"/>
      <c r="E42" s="637"/>
      <c r="F42" s="637"/>
      <c r="G42" s="637"/>
      <c r="H42" s="637"/>
      <c r="I42" s="637"/>
      <c r="J42" s="637"/>
      <c r="K42" s="637"/>
      <c r="L42" s="637"/>
      <c r="M42" s="637"/>
      <c r="N42" s="637"/>
      <c r="O42" s="637"/>
      <c r="P42" s="637"/>
      <c r="Q42" s="637"/>
      <c r="AY42" s="387"/>
      <c r="AZ42" s="387"/>
      <c r="BA42" s="387"/>
      <c r="BB42" s="387"/>
      <c r="BC42" s="387"/>
      <c r="BD42" s="501"/>
      <c r="BE42" s="501"/>
      <c r="BF42" s="501"/>
      <c r="BG42" s="501"/>
      <c r="BH42" s="387"/>
      <c r="BI42" s="387"/>
      <c r="BJ42" s="387"/>
    </row>
    <row r="43" spans="1:74" s="219" customFormat="1" ht="12" customHeight="1" x14ac:dyDescent="0.2">
      <c r="A43" s="155"/>
      <c r="B43" s="647" t="s">
        <v>124</v>
      </c>
      <c r="C43" s="646"/>
      <c r="D43" s="646"/>
      <c r="E43" s="646"/>
      <c r="F43" s="646"/>
      <c r="G43" s="646"/>
      <c r="H43" s="646"/>
      <c r="I43" s="646"/>
      <c r="J43" s="646"/>
      <c r="K43" s="646"/>
      <c r="L43" s="646"/>
      <c r="M43" s="646"/>
      <c r="N43" s="646"/>
      <c r="O43" s="646"/>
      <c r="P43" s="646"/>
      <c r="Q43" s="646"/>
      <c r="AY43" s="386"/>
      <c r="AZ43" s="386"/>
      <c r="BA43" s="386"/>
      <c r="BB43" s="386"/>
      <c r="BC43" s="386"/>
      <c r="BD43" s="500"/>
      <c r="BE43" s="500"/>
      <c r="BF43" s="500"/>
      <c r="BG43" s="500"/>
      <c r="BH43" s="386"/>
      <c r="BI43" s="386"/>
      <c r="BJ43" s="386"/>
    </row>
    <row r="44" spans="1:74" s="338" customFormat="1" ht="12" customHeight="1" x14ac:dyDescent="0.2">
      <c r="A44" s="337"/>
      <c r="B44" s="633" t="s">
        <v>840</v>
      </c>
      <c r="C44" s="630"/>
      <c r="D44" s="630"/>
      <c r="E44" s="630"/>
      <c r="F44" s="630"/>
      <c r="G44" s="630"/>
      <c r="H44" s="630"/>
      <c r="I44" s="630"/>
      <c r="J44" s="630"/>
      <c r="K44" s="630"/>
      <c r="L44" s="630"/>
      <c r="M44" s="630"/>
      <c r="N44" s="630"/>
      <c r="O44" s="630"/>
      <c r="P44" s="630"/>
      <c r="Q44" s="624"/>
      <c r="AY44" s="387"/>
      <c r="AZ44" s="387"/>
      <c r="BA44" s="387"/>
      <c r="BB44" s="387"/>
      <c r="BC44" s="387"/>
      <c r="BD44" s="501"/>
      <c r="BE44" s="501"/>
      <c r="BF44" s="501"/>
      <c r="BG44" s="501"/>
      <c r="BH44" s="387"/>
      <c r="BI44" s="387"/>
      <c r="BJ44" s="387"/>
    </row>
    <row r="45" spans="1:74" s="338" customFormat="1" ht="12" customHeight="1" x14ac:dyDescent="0.2">
      <c r="A45" s="337"/>
      <c r="B45" s="683" t="s">
        <v>841</v>
      </c>
      <c r="C45" s="624"/>
      <c r="D45" s="624"/>
      <c r="E45" s="624"/>
      <c r="F45" s="624"/>
      <c r="G45" s="624"/>
      <c r="H45" s="624"/>
      <c r="I45" s="624"/>
      <c r="J45" s="624"/>
      <c r="K45" s="624"/>
      <c r="L45" s="624"/>
      <c r="M45" s="624"/>
      <c r="N45" s="624"/>
      <c r="O45" s="624"/>
      <c r="P45" s="624"/>
      <c r="Q45" s="624"/>
      <c r="AY45" s="387"/>
      <c r="AZ45" s="387"/>
      <c r="BA45" s="387"/>
      <c r="BB45" s="387"/>
      <c r="BC45" s="387"/>
      <c r="BD45" s="501"/>
      <c r="BE45" s="501"/>
      <c r="BF45" s="501"/>
      <c r="BG45" s="501"/>
      <c r="BH45" s="387"/>
      <c r="BI45" s="387"/>
      <c r="BJ45" s="387"/>
    </row>
    <row r="46" spans="1:74" s="338" customFormat="1" ht="12" customHeight="1" x14ac:dyDescent="0.2">
      <c r="A46" s="339"/>
      <c r="B46" s="631" t="s">
        <v>842</v>
      </c>
      <c r="C46" s="630"/>
      <c r="D46" s="630"/>
      <c r="E46" s="630"/>
      <c r="F46" s="630"/>
      <c r="G46" s="630"/>
      <c r="H46" s="630"/>
      <c r="I46" s="630"/>
      <c r="J46" s="630"/>
      <c r="K46" s="630"/>
      <c r="L46" s="630"/>
      <c r="M46" s="630"/>
      <c r="N46" s="630"/>
      <c r="O46" s="630"/>
      <c r="P46" s="630"/>
      <c r="Q46" s="624"/>
      <c r="AY46" s="387"/>
      <c r="AZ46" s="387"/>
      <c r="BA46" s="387"/>
      <c r="BB46" s="387"/>
      <c r="BC46" s="387"/>
      <c r="BD46" s="501"/>
      <c r="BE46" s="501"/>
      <c r="BF46" s="501"/>
      <c r="BG46" s="501"/>
      <c r="BH46" s="387"/>
      <c r="BI46" s="387"/>
      <c r="BJ46" s="387"/>
    </row>
    <row r="47" spans="1:74" s="338" customFormat="1" ht="12" customHeight="1" x14ac:dyDescent="0.2">
      <c r="A47" s="339"/>
      <c r="B47" s="639" t="s">
        <v>1425</v>
      </c>
      <c r="C47" s="624"/>
      <c r="D47" s="624"/>
      <c r="E47" s="624"/>
      <c r="F47" s="624"/>
      <c r="G47" s="624"/>
      <c r="H47" s="624"/>
      <c r="I47" s="624"/>
      <c r="J47" s="624"/>
      <c r="K47" s="624"/>
      <c r="L47" s="624"/>
      <c r="M47" s="624"/>
      <c r="N47" s="624"/>
      <c r="O47" s="624"/>
      <c r="P47" s="624"/>
      <c r="Q47" s="624"/>
      <c r="AY47" s="387"/>
      <c r="AZ47" s="387"/>
      <c r="BA47" s="387"/>
      <c r="BB47" s="387"/>
      <c r="BC47" s="387"/>
      <c r="BD47" s="501"/>
      <c r="BE47" s="501"/>
      <c r="BF47" s="501"/>
      <c r="BG47" s="501"/>
      <c r="BH47" s="387"/>
      <c r="BI47" s="387"/>
      <c r="BJ47" s="387"/>
    </row>
    <row r="48" spans="1:74" s="338" customFormat="1" ht="12" customHeight="1" x14ac:dyDescent="0.2">
      <c r="A48" s="339"/>
      <c r="B48" s="633" t="s">
        <v>813</v>
      </c>
      <c r="C48" s="634"/>
      <c r="D48" s="634"/>
      <c r="E48" s="634"/>
      <c r="F48" s="634"/>
      <c r="G48" s="634"/>
      <c r="H48" s="634"/>
      <c r="I48" s="634"/>
      <c r="J48" s="634"/>
      <c r="K48" s="634"/>
      <c r="L48" s="634"/>
      <c r="M48" s="634"/>
      <c r="N48" s="634"/>
      <c r="O48" s="634"/>
      <c r="P48" s="634"/>
      <c r="Q48" s="624"/>
      <c r="AY48" s="387"/>
      <c r="AZ48" s="387"/>
      <c r="BA48" s="387"/>
      <c r="BB48" s="387"/>
      <c r="BC48" s="387"/>
      <c r="BD48" s="501"/>
      <c r="BE48" s="501"/>
      <c r="BF48" s="501"/>
      <c r="BG48" s="501"/>
      <c r="BH48" s="387"/>
      <c r="BI48" s="387"/>
      <c r="BJ48" s="387"/>
    </row>
    <row r="49" spans="1:74" s="340" customFormat="1" ht="12" customHeight="1" x14ac:dyDescent="0.2">
      <c r="A49" s="322"/>
      <c r="B49" s="654" t="s">
        <v>1283</v>
      </c>
      <c r="C49" s="624"/>
      <c r="D49" s="624"/>
      <c r="E49" s="624"/>
      <c r="F49" s="624"/>
      <c r="G49" s="624"/>
      <c r="H49" s="624"/>
      <c r="I49" s="624"/>
      <c r="J49" s="624"/>
      <c r="K49" s="624"/>
      <c r="L49" s="624"/>
      <c r="M49" s="624"/>
      <c r="N49" s="624"/>
      <c r="O49" s="624"/>
      <c r="P49" s="624"/>
      <c r="Q49" s="624"/>
      <c r="AY49" s="388"/>
      <c r="AZ49" s="388"/>
      <c r="BA49" s="388"/>
      <c r="BB49" s="388"/>
      <c r="BC49" s="388"/>
      <c r="BD49" s="502"/>
      <c r="BE49" s="502"/>
      <c r="BF49" s="502"/>
      <c r="BG49" s="502"/>
      <c r="BH49" s="388"/>
      <c r="BI49" s="388"/>
      <c r="BJ49" s="388"/>
    </row>
    <row r="50" spans="1:74" x14ac:dyDescent="0.2">
      <c r="BK50" s="284"/>
      <c r="BL50" s="284"/>
      <c r="BM50" s="284"/>
      <c r="BN50" s="284"/>
      <c r="BO50" s="284"/>
      <c r="BP50" s="284"/>
      <c r="BQ50" s="284"/>
      <c r="BR50" s="284"/>
      <c r="BS50" s="284"/>
      <c r="BT50" s="284"/>
      <c r="BU50" s="284"/>
      <c r="BV50" s="284"/>
    </row>
    <row r="51" spans="1:74" x14ac:dyDescent="0.2">
      <c r="BK51" s="284"/>
      <c r="BL51" s="284"/>
      <c r="BM51" s="284"/>
      <c r="BN51" s="284"/>
      <c r="BO51" s="284"/>
      <c r="BP51" s="284"/>
      <c r="BQ51" s="284"/>
      <c r="BR51" s="284"/>
      <c r="BS51" s="284"/>
      <c r="BT51" s="284"/>
      <c r="BU51" s="284"/>
      <c r="BV51" s="284"/>
    </row>
    <row r="52" spans="1:74" x14ac:dyDescent="0.2">
      <c r="BK52" s="284"/>
      <c r="BL52" s="284"/>
      <c r="BM52" s="284"/>
      <c r="BN52" s="284"/>
      <c r="BO52" s="284"/>
      <c r="BP52" s="284"/>
      <c r="BQ52" s="284"/>
      <c r="BR52" s="284"/>
      <c r="BS52" s="284"/>
      <c r="BT52" s="284"/>
      <c r="BU52" s="284"/>
      <c r="BV52" s="284"/>
    </row>
    <row r="53" spans="1:74" x14ac:dyDescent="0.2">
      <c r="BK53" s="284"/>
      <c r="BL53" s="284"/>
      <c r="BM53" s="284"/>
      <c r="BN53" s="284"/>
      <c r="BO53" s="284"/>
      <c r="BP53" s="284"/>
      <c r="BQ53" s="284"/>
      <c r="BR53" s="284"/>
      <c r="BS53" s="284"/>
      <c r="BT53" s="284"/>
      <c r="BU53" s="284"/>
      <c r="BV53" s="284"/>
    </row>
    <row r="54" spans="1:74" x14ac:dyDescent="0.2">
      <c r="BK54" s="284"/>
      <c r="BL54" s="284"/>
      <c r="BM54" s="284"/>
      <c r="BN54" s="284"/>
      <c r="BO54" s="284"/>
      <c r="BP54" s="284"/>
      <c r="BQ54" s="284"/>
      <c r="BR54" s="284"/>
      <c r="BS54" s="284"/>
      <c r="BT54" s="284"/>
      <c r="BU54" s="284"/>
      <c r="BV54" s="284"/>
    </row>
    <row r="55" spans="1:74" x14ac:dyDescent="0.2">
      <c r="BK55" s="284"/>
      <c r="BL55" s="284"/>
      <c r="BM55" s="284"/>
      <c r="BN55" s="284"/>
      <c r="BO55" s="284"/>
      <c r="BP55" s="284"/>
      <c r="BQ55" s="284"/>
      <c r="BR55" s="284"/>
      <c r="BS55" s="284"/>
      <c r="BT55" s="284"/>
      <c r="BU55" s="284"/>
      <c r="BV55" s="284"/>
    </row>
    <row r="56" spans="1:74" x14ac:dyDescent="0.2">
      <c r="BK56" s="284"/>
      <c r="BL56" s="284"/>
      <c r="BM56" s="284"/>
      <c r="BN56" s="284"/>
      <c r="BO56" s="284"/>
      <c r="BP56" s="284"/>
      <c r="BQ56" s="284"/>
      <c r="BR56" s="284"/>
      <c r="BS56" s="284"/>
      <c r="BT56" s="284"/>
      <c r="BU56" s="284"/>
      <c r="BV56" s="284"/>
    </row>
    <row r="57" spans="1:74" x14ac:dyDescent="0.2">
      <c r="BK57" s="284"/>
      <c r="BL57" s="284"/>
      <c r="BM57" s="284"/>
      <c r="BN57" s="284"/>
      <c r="BO57" s="284"/>
      <c r="BP57" s="284"/>
      <c r="BQ57" s="284"/>
      <c r="BR57" s="284"/>
      <c r="BS57" s="284"/>
      <c r="BT57" s="284"/>
      <c r="BU57" s="284"/>
      <c r="BV57" s="284"/>
    </row>
    <row r="58" spans="1:74" x14ac:dyDescent="0.2">
      <c r="BK58" s="284"/>
      <c r="BL58" s="284"/>
      <c r="BM58" s="284"/>
      <c r="BN58" s="284"/>
      <c r="BO58" s="284"/>
      <c r="BP58" s="284"/>
      <c r="BQ58" s="284"/>
      <c r="BR58" s="284"/>
      <c r="BS58" s="284"/>
      <c r="BT58" s="284"/>
      <c r="BU58" s="284"/>
      <c r="BV58" s="284"/>
    </row>
    <row r="59" spans="1:74" x14ac:dyDescent="0.2">
      <c r="BK59" s="284"/>
      <c r="BL59" s="284"/>
      <c r="BM59" s="284"/>
      <c r="BN59" s="284"/>
      <c r="BO59" s="284"/>
      <c r="BP59" s="284"/>
      <c r="BQ59" s="284"/>
      <c r="BR59" s="284"/>
      <c r="BS59" s="284"/>
      <c r="BT59" s="284"/>
      <c r="BU59" s="284"/>
      <c r="BV59" s="284"/>
    </row>
    <row r="60" spans="1:74" x14ac:dyDescent="0.2">
      <c r="BK60" s="284"/>
      <c r="BL60" s="284"/>
      <c r="BM60" s="284"/>
      <c r="BN60" s="284"/>
      <c r="BO60" s="284"/>
      <c r="BP60" s="284"/>
      <c r="BQ60" s="284"/>
      <c r="BR60" s="284"/>
      <c r="BS60" s="284"/>
      <c r="BT60" s="284"/>
      <c r="BU60" s="284"/>
      <c r="BV60" s="284"/>
    </row>
    <row r="61" spans="1:74" x14ac:dyDescent="0.2">
      <c r="BK61" s="284"/>
      <c r="BL61" s="284"/>
      <c r="BM61" s="284"/>
      <c r="BN61" s="284"/>
      <c r="BO61" s="284"/>
      <c r="BP61" s="284"/>
      <c r="BQ61" s="284"/>
      <c r="BR61" s="284"/>
      <c r="BS61" s="284"/>
      <c r="BT61" s="284"/>
      <c r="BU61" s="284"/>
      <c r="BV61" s="284"/>
    </row>
    <row r="62" spans="1:74" x14ac:dyDescent="0.2">
      <c r="BK62" s="284"/>
      <c r="BL62" s="284"/>
      <c r="BM62" s="284"/>
      <c r="BN62" s="284"/>
      <c r="BO62" s="284"/>
      <c r="BP62" s="284"/>
      <c r="BQ62" s="284"/>
      <c r="BR62" s="284"/>
      <c r="BS62" s="284"/>
      <c r="BT62" s="284"/>
      <c r="BU62" s="284"/>
      <c r="BV62" s="284"/>
    </row>
    <row r="63" spans="1:74" x14ac:dyDescent="0.2">
      <c r="BK63" s="284"/>
      <c r="BL63" s="284"/>
      <c r="BM63" s="284"/>
      <c r="BN63" s="284"/>
      <c r="BO63" s="284"/>
      <c r="BP63" s="284"/>
      <c r="BQ63" s="284"/>
      <c r="BR63" s="284"/>
      <c r="BS63" s="284"/>
      <c r="BT63" s="284"/>
      <c r="BU63" s="284"/>
      <c r="BV63" s="284"/>
    </row>
    <row r="64" spans="1:74" x14ac:dyDescent="0.2">
      <c r="BK64" s="284"/>
      <c r="BL64" s="284"/>
      <c r="BM64" s="284"/>
      <c r="BN64" s="284"/>
      <c r="BO64" s="284"/>
      <c r="BP64" s="284"/>
      <c r="BQ64" s="284"/>
      <c r="BR64" s="284"/>
      <c r="BS64" s="284"/>
      <c r="BT64" s="284"/>
      <c r="BU64" s="284"/>
      <c r="BV64" s="284"/>
    </row>
    <row r="65" spans="63:74" x14ac:dyDescent="0.2">
      <c r="BK65" s="284"/>
      <c r="BL65" s="284"/>
      <c r="BM65" s="284"/>
      <c r="BN65" s="284"/>
      <c r="BO65" s="284"/>
      <c r="BP65" s="284"/>
      <c r="BQ65" s="284"/>
      <c r="BR65" s="284"/>
      <c r="BS65" s="284"/>
      <c r="BT65" s="284"/>
      <c r="BU65" s="284"/>
      <c r="BV65" s="284"/>
    </row>
    <row r="66" spans="63:74" x14ac:dyDescent="0.2">
      <c r="BK66" s="284"/>
      <c r="BL66" s="284"/>
      <c r="BM66" s="284"/>
      <c r="BN66" s="284"/>
      <c r="BO66" s="284"/>
      <c r="BP66" s="284"/>
      <c r="BQ66" s="284"/>
      <c r="BR66" s="284"/>
      <c r="BS66" s="284"/>
      <c r="BT66" s="284"/>
      <c r="BU66" s="284"/>
      <c r="BV66" s="284"/>
    </row>
    <row r="67" spans="63:74" x14ac:dyDescent="0.2">
      <c r="BK67" s="284"/>
      <c r="BL67" s="284"/>
      <c r="BM67" s="284"/>
      <c r="BN67" s="284"/>
      <c r="BO67" s="284"/>
      <c r="BP67" s="284"/>
      <c r="BQ67" s="284"/>
      <c r="BR67" s="284"/>
      <c r="BS67" s="284"/>
      <c r="BT67" s="284"/>
      <c r="BU67" s="284"/>
      <c r="BV67" s="284"/>
    </row>
    <row r="68" spans="63:74" x14ac:dyDescent="0.2">
      <c r="BK68" s="284"/>
      <c r="BL68" s="284"/>
      <c r="BM68" s="284"/>
      <c r="BN68" s="284"/>
      <c r="BO68" s="284"/>
      <c r="BP68" s="284"/>
      <c r="BQ68" s="284"/>
      <c r="BR68" s="284"/>
      <c r="BS68" s="284"/>
      <c r="BT68" s="284"/>
      <c r="BU68" s="284"/>
      <c r="BV68" s="284"/>
    </row>
    <row r="69" spans="63:74" x14ac:dyDescent="0.2">
      <c r="BK69" s="284"/>
      <c r="BL69" s="284"/>
      <c r="BM69" s="284"/>
      <c r="BN69" s="284"/>
      <c r="BO69" s="284"/>
      <c r="BP69" s="284"/>
      <c r="BQ69" s="284"/>
      <c r="BR69" s="284"/>
      <c r="BS69" s="284"/>
      <c r="BT69" s="284"/>
      <c r="BU69" s="284"/>
      <c r="BV69" s="284"/>
    </row>
    <row r="70" spans="63:74" x14ac:dyDescent="0.2">
      <c r="BK70" s="284"/>
      <c r="BL70" s="284"/>
      <c r="BM70" s="284"/>
      <c r="BN70" s="284"/>
      <c r="BO70" s="284"/>
      <c r="BP70" s="284"/>
      <c r="BQ70" s="284"/>
      <c r="BR70" s="284"/>
      <c r="BS70" s="284"/>
      <c r="BT70" s="284"/>
      <c r="BU70" s="284"/>
      <c r="BV70" s="284"/>
    </row>
    <row r="71" spans="63:74" x14ac:dyDescent="0.2">
      <c r="BK71" s="284"/>
      <c r="BL71" s="284"/>
      <c r="BM71" s="284"/>
      <c r="BN71" s="284"/>
      <c r="BO71" s="284"/>
      <c r="BP71" s="284"/>
      <c r="BQ71" s="284"/>
      <c r="BR71" s="284"/>
      <c r="BS71" s="284"/>
      <c r="BT71" s="284"/>
      <c r="BU71" s="284"/>
      <c r="BV71" s="284"/>
    </row>
    <row r="72" spans="63:74" x14ac:dyDescent="0.2">
      <c r="BK72" s="284"/>
      <c r="BL72" s="284"/>
      <c r="BM72" s="284"/>
      <c r="BN72" s="284"/>
      <c r="BO72" s="284"/>
      <c r="BP72" s="284"/>
      <c r="BQ72" s="284"/>
      <c r="BR72" s="284"/>
      <c r="BS72" s="284"/>
      <c r="BT72" s="284"/>
      <c r="BU72" s="284"/>
      <c r="BV72" s="284"/>
    </row>
    <row r="73" spans="63:74" x14ac:dyDescent="0.2">
      <c r="BK73" s="284"/>
      <c r="BL73" s="284"/>
      <c r="BM73" s="284"/>
      <c r="BN73" s="284"/>
      <c r="BO73" s="284"/>
      <c r="BP73" s="284"/>
      <c r="BQ73" s="284"/>
      <c r="BR73" s="284"/>
      <c r="BS73" s="284"/>
      <c r="BT73" s="284"/>
      <c r="BU73" s="284"/>
      <c r="BV73" s="284"/>
    </row>
    <row r="74" spans="63:74" x14ac:dyDescent="0.2">
      <c r="BK74" s="284"/>
      <c r="BL74" s="284"/>
      <c r="BM74" s="284"/>
      <c r="BN74" s="284"/>
      <c r="BO74" s="284"/>
      <c r="BP74" s="284"/>
      <c r="BQ74" s="284"/>
      <c r="BR74" s="284"/>
      <c r="BS74" s="284"/>
      <c r="BT74" s="284"/>
      <c r="BU74" s="284"/>
      <c r="BV74" s="284"/>
    </row>
    <row r="75" spans="63:74" x14ac:dyDescent="0.2">
      <c r="BK75" s="284"/>
      <c r="BL75" s="284"/>
      <c r="BM75" s="284"/>
      <c r="BN75" s="284"/>
      <c r="BO75" s="284"/>
      <c r="BP75" s="284"/>
      <c r="BQ75" s="284"/>
      <c r="BR75" s="284"/>
      <c r="BS75" s="284"/>
      <c r="BT75" s="284"/>
      <c r="BU75" s="284"/>
      <c r="BV75" s="284"/>
    </row>
    <row r="76" spans="63:74" x14ac:dyDescent="0.2">
      <c r="BK76" s="284"/>
      <c r="BL76" s="284"/>
      <c r="BM76" s="284"/>
      <c r="BN76" s="284"/>
      <c r="BO76" s="284"/>
      <c r="BP76" s="284"/>
      <c r="BQ76" s="284"/>
      <c r="BR76" s="284"/>
      <c r="BS76" s="284"/>
      <c r="BT76" s="284"/>
      <c r="BU76" s="284"/>
      <c r="BV76" s="284"/>
    </row>
    <row r="77" spans="63:74" x14ac:dyDescent="0.2">
      <c r="BK77" s="284"/>
      <c r="BL77" s="284"/>
      <c r="BM77" s="284"/>
      <c r="BN77" s="284"/>
      <c r="BO77" s="284"/>
      <c r="BP77" s="284"/>
      <c r="BQ77" s="284"/>
      <c r="BR77" s="284"/>
      <c r="BS77" s="284"/>
      <c r="BT77" s="284"/>
      <c r="BU77" s="284"/>
      <c r="BV77" s="284"/>
    </row>
    <row r="78" spans="63:74" x14ac:dyDescent="0.2">
      <c r="BK78" s="284"/>
      <c r="BL78" s="284"/>
      <c r="BM78" s="284"/>
      <c r="BN78" s="284"/>
      <c r="BO78" s="284"/>
      <c r="BP78" s="284"/>
      <c r="BQ78" s="284"/>
      <c r="BR78" s="284"/>
      <c r="BS78" s="284"/>
      <c r="BT78" s="284"/>
      <c r="BU78" s="284"/>
      <c r="BV78" s="284"/>
    </row>
    <row r="79" spans="63:74" x14ac:dyDescent="0.2">
      <c r="BK79" s="284"/>
      <c r="BL79" s="284"/>
      <c r="BM79" s="284"/>
      <c r="BN79" s="284"/>
      <c r="BO79" s="284"/>
      <c r="BP79" s="284"/>
      <c r="BQ79" s="284"/>
      <c r="BR79" s="284"/>
      <c r="BS79" s="284"/>
      <c r="BT79" s="284"/>
      <c r="BU79" s="284"/>
      <c r="BV79" s="284"/>
    </row>
    <row r="80" spans="63:74" x14ac:dyDescent="0.2">
      <c r="BK80" s="284"/>
      <c r="BL80" s="284"/>
      <c r="BM80" s="284"/>
      <c r="BN80" s="284"/>
      <c r="BO80" s="284"/>
      <c r="BP80" s="284"/>
      <c r="BQ80" s="284"/>
      <c r="BR80" s="284"/>
      <c r="BS80" s="284"/>
      <c r="BT80" s="284"/>
      <c r="BU80" s="284"/>
      <c r="BV80" s="284"/>
    </row>
    <row r="81" spans="63:74" x14ac:dyDescent="0.2">
      <c r="BK81" s="284"/>
      <c r="BL81" s="284"/>
      <c r="BM81" s="284"/>
      <c r="BN81" s="284"/>
      <c r="BO81" s="284"/>
      <c r="BP81" s="284"/>
      <c r="BQ81" s="284"/>
      <c r="BR81" s="284"/>
      <c r="BS81" s="284"/>
      <c r="BT81" s="284"/>
      <c r="BU81" s="284"/>
      <c r="BV81" s="284"/>
    </row>
    <row r="82" spans="63:74" x14ac:dyDescent="0.2">
      <c r="BK82" s="284"/>
      <c r="BL82" s="284"/>
      <c r="BM82" s="284"/>
      <c r="BN82" s="284"/>
      <c r="BO82" s="284"/>
      <c r="BP82" s="284"/>
      <c r="BQ82" s="284"/>
      <c r="BR82" s="284"/>
      <c r="BS82" s="284"/>
      <c r="BT82" s="284"/>
      <c r="BU82" s="284"/>
      <c r="BV82" s="284"/>
    </row>
    <row r="83" spans="63:74" x14ac:dyDescent="0.2">
      <c r="BK83" s="284"/>
      <c r="BL83" s="284"/>
      <c r="BM83" s="284"/>
      <c r="BN83" s="284"/>
      <c r="BO83" s="284"/>
      <c r="BP83" s="284"/>
      <c r="BQ83" s="284"/>
      <c r="BR83" s="284"/>
      <c r="BS83" s="284"/>
      <c r="BT83" s="284"/>
      <c r="BU83" s="284"/>
      <c r="BV83" s="284"/>
    </row>
    <row r="84" spans="63:74" x14ac:dyDescent="0.2">
      <c r="BK84" s="284"/>
      <c r="BL84" s="284"/>
      <c r="BM84" s="284"/>
      <c r="BN84" s="284"/>
      <c r="BO84" s="284"/>
      <c r="BP84" s="284"/>
      <c r="BQ84" s="284"/>
      <c r="BR84" s="284"/>
      <c r="BS84" s="284"/>
      <c r="BT84" s="284"/>
      <c r="BU84" s="284"/>
      <c r="BV84" s="284"/>
    </row>
    <row r="85" spans="63:74" x14ac:dyDescent="0.2">
      <c r="BK85" s="284"/>
      <c r="BL85" s="284"/>
      <c r="BM85" s="284"/>
      <c r="BN85" s="284"/>
      <c r="BO85" s="284"/>
      <c r="BP85" s="284"/>
      <c r="BQ85" s="284"/>
      <c r="BR85" s="284"/>
      <c r="BS85" s="284"/>
      <c r="BT85" s="284"/>
      <c r="BU85" s="284"/>
      <c r="BV85" s="284"/>
    </row>
    <row r="86" spans="63:74" x14ac:dyDescent="0.2">
      <c r="BK86" s="284"/>
      <c r="BL86" s="284"/>
      <c r="BM86" s="284"/>
      <c r="BN86" s="284"/>
      <c r="BO86" s="284"/>
      <c r="BP86" s="284"/>
      <c r="BQ86" s="284"/>
      <c r="BR86" s="284"/>
      <c r="BS86" s="284"/>
      <c r="BT86" s="284"/>
      <c r="BU86" s="284"/>
      <c r="BV86" s="284"/>
    </row>
    <row r="87" spans="63:74" x14ac:dyDescent="0.2">
      <c r="BK87" s="284"/>
      <c r="BL87" s="284"/>
      <c r="BM87" s="284"/>
      <c r="BN87" s="284"/>
      <c r="BO87" s="284"/>
      <c r="BP87" s="284"/>
      <c r="BQ87" s="284"/>
      <c r="BR87" s="284"/>
      <c r="BS87" s="284"/>
      <c r="BT87" s="284"/>
      <c r="BU87" s="284"/>
      <c r="BV87" s="284"/>
    </row>
    <row r="88" spans="63:74" x14ac:dyDescent="0.2">
      <c r="BK88" s="284"/>
      <c r="BL88" s="284"/>
      <c r="BM88" s="284"/>
      <c r="BN88" s="284"/>
      <c r="BO88" s="284"/>
      <c r="BP88" s="284"/>
      <c r="BQ88" s="284"/>
      <c r="BR88" s="284"/>
      <c r="BS88" s="284"/>
      <c r="BT88" s="284"/>
      <c r="BU88" s="284"/>
      <c r="BV88" s="284"/>
    </row>
    <row r="89" spans="63:74" x14ac:dyDescent="0.2">
      <c r="BK89" s="284"/>
      <c r="BL89" s="284"/>
      <c r="BM89" s="284"/>
      <c r="BN89" s="284"/>
      <c r="BO89" s="284"/>
      <c r="BP89" s="284"/>
      <c r="BQ89" s="284"/>
      <c r="BR89" s="284"/>
      <c r="BS89" s="284"/>
      <c r="BT89" s="284"/>
      <c r="BU89" s="284"/>
      <c r="BV89" s="284"/>
    </row>
    <row r="90" spans="63:74" x14ac:dyDescent="0.2">
      <c r="BK90" s="284"/>
      <c r="BL90" s="284"/>
      <c r="BM90" s="284"/>
      <c r="BN90" s="284"/>
      <c r="BO90" s="284"/>
      <c r="BP90" s="284"/>
      <c r="BQ90" s="284"/>
      <c r="BR90" s="284"/>
      <c r="BS90" s="284"/>
      <c r="BT90" s="284"/>
      <c r="BU90" s="284"/>
      <c r="BV90" s="284"/>
    </row>
    <row r="91" spans="63:74" x14ac:dyDescent="0.2">
      <c r="BK91" s="284"/>
      <c r="BL91" s="284"/>
      <c r="BM91" s="284"/>
      <c r="BN91" s="284"/>
      <c r="BO91" s="284"/>
      <c r="BP91" s="284"/>
      <c r="BQ91" s="284"/>
      <c r="BR91" s="284"/>
      <c r="BS91" s="284"/>
      <c r="BT91" s="284"/>
      <c r="BU91" s="284"/>
      <c r="BV91" s="284"/>
    </row>
    <row r="92" spans="63:74" x14ac:dyDescent="0.2">
      <c r="BK92" s="284"/>
      <c r="BL92" s="284"/>
      <c r="BM92" s="284"/>
      <c r="BN92" s="284"/>
      <c r="BO92" s="284"/>
      <c r="BP92" s="284"/>
      <c r="BQ92" s="284"/>
      <c r="BR92" s="284"/>
      <c r="BS92" s="284"/>
      <c r="BT92" s="284"/>
      <c r="BU92" s="284"/>
      <c r="BV92" s="284"/>
    </row>
    <row r="93" spans="63:74" x14ac:dyDescent="0.2">
      <c r="BK93" s="284"/>
      <c r="BL93" s="284"/>
      <c r="BM93" s="284"/>
      <c r="BN93" s="284"/>
      <c r="BO93" s="284"/>
      <c r="BP93" s="284"/>
      <c r="BQ93" s="284"/>
      <c r="BR93" s="284"/>
      <c r="BS93" s="284"/>
      <c r="BT93" s="284"/>
      <c r="BU93" s="284"/>
      <c r="BV93" s="284"/>
    </row>
    <row r="94" spans="63:74" x14ac:dyDescent="0.2">
      <c r="BK94" s="284"/>
      <c r="BL94" s="284"/>
      <c r="BM94" s="284"/>
      <c r="BN94" s="284"/>
      <c r="BO94" s="284"/>
      <c r="BP94" s="284"/>
      <c r="BQ94" s="284"/>
      <c r="BR94" s="284"/>
      <c r="BS94" s="284"/>
      <c r="BT94" s="284"/>
      <c r="BU94" s="284"/>
      <c r="BV94" s="284"/>
    </row>
    <row r="95" spans="63:74" x14ac:dyDescent="0.2">
      <c r="BK95" s="284"/>
      <c r="BL95" s="284"/>
      <c r="BM95" s="284"/>
      <c r="BN95" s="284"/>
      <c r="BO95" s="284"/>
      <c r="BP95" s="284"/>
      <c r="BQ95" s="284"/>
      <c r="BR95" s="284"/>
      <c r="BS95" s="284"/>
      <c r="BT95" s="284"/>
      <c r="BU95" s="284"/>
      <c r="BV95" s="284"/>
    </row>
    <row r="96" spans="63:74" x14ac:dyDescent="0.2">
      <c r="BK96" s="284"/>
      <c r="BL96" s="284"/>
      <c r="BM96" s="284"/>
      <c r="BN96" s="284"/>
      <c r="BO96" s="284"/>
      <c r="BP96" s="284"/>
      <c r="BQ96" s="284"/>
      <c r="BR96" s="284"/>
      <c r="BS96" s="284"/>
      <c r="BT96" s="284"/>
      <c r="BU96" s="284"/>
      <c r="BV96" s="284"/>
    </row>
    <row r="97" spans="63:74" x14ac:dyDescent="0.2">
      <c r="BK97" s="284"/>
      <c r="BL97" s="284"/>
      <c r="BM97" s="284"/>
      <c r="BN97" s="284"/>
      <c r="BO97" s="284"/>
      <c r="BP97" s="284"/>
      <c r="BQ97" s="284"/>
      <c r="BR97" s="284"/>
      <c r="BS97" s="284"/>
      <c r="BT97" s="284"/>
      <c r="BU97" s="284"/>
      <c r="BV97" s="284"/>
    </row>
    <row r="98" spans="63:74" x14ac:dyDescent="0.2">
      <c r="BK98" s="284"/>
      <c r="BL98" s="284"/>
      <c r="BM98" s="284"/>
      <c r="BN98" s="284"/>
      <c r="BO98" s="284"/>
      <c r="BP98" s="284"/>
      <c r="BQ98" s="284"/>
      <c r="BR98" s="284"/>
      <c r="BS98" s="284"/>
      <c r="BT98" s="284"/>
      <c r="BU98" s="284"/>
      <c r="BV98" s="284"/>
    </row>
    <row r="99" spans="63:74" x14ac:dyDescent="0.2">
      <c r="BK99" s="284"/>
      <c r="BL99" s="284"/>
      <c r="BM99" s="284"/>
      <c r="BN99" s="284"/>
      <c r="BO99" s="284"/>
      <c r="BP99" s="284"/>
      <c r="BQ99" s="284"/>
      <c r="BR99" s="284"/>
      <c r="BS99" s="284"/>
      <c r="BT99" s="284"/>
      <c r="BU99" s="284"/>
      <c r="BV99" s="284"/>
    </row>
    <row r="100" spans="63:74" x14ac:dyDescent="0.2">
      <c r="BK100" s="284"/>
      <c r="BL100" s="284"/>
      <c r="BM100" s="284"/>
      <c r="BN100" s="284"/>
      <c r="BO100" s="284"/>
      <c r="BP100" s="284"/>
      <c r="BQ100" s="284"/>
      <c r="BR100" s="284"/>
      <c r="BS100" s="284"/>
      <c r="BT100" s="284"/>
      <c r="BU100" s="284"/>
      <c r="BV100" s="284"/>
    </row>
    <row r="101" spans="63:74" x14ac:dyDescent="0.2">
      <c r="BK101" s="284"/>
      <c r="BL101" s="284"/>
      <c r="BM101" s="284"/>
      <c r="BN101" s="284"/>
      <c r="BO101" s="284"/>
      <c r="BP101" s="284"/>
      <c r="BQ101" s="284"/>
      <c r="BR101" s="284"/>
      <c r="BS101" s="284"/>
      <c r="BT101" s="284"/>
      <c r="BU101" s="284"/>
      <c r="BV101" s="284"/>
    </row>
    <row r="102" spans="63:74" x14ac:dyDescent="0.2">
      <c r="BK102" s="284"/>
      <c r="BL102" s="284"/>
      <c r="BM102" s="284"/>
      <c r="BN102" s="284"/>
      <c r="BO102" s="284"/>
      <c r="BP102" s="284"/>
      <c r="BQ102" s="284"/>
      <c r="BR102" s="284"/>
      <c r="BS102" s="284"/>
      <c r="BT102" s="284"/>
      <c r="BU102" s="284"/>
      <c r="BV102" s="284"/>
    </row>
    <row r="103" spans="63:74" x14ac:dyDescent="0.2">
      <c r="BK103" s="284"/>
      <c r="BL103" s="284"/>
      <c r="BM103" s="284"/>
      <c r="BN103" s="284"/>
      <c r="BO103" s="284"/>
      <c r="BP103" s="284"/>
      <c r="BQ103" s="284"/>
      <c r="BR103" s="284"/>
      <c r="BS103" s="284"/>
      <c r="BT103" s="284"/>
      <c r="BU103" s="284"/>
      <c r="BV103" s="284"/>
    </row>
    <row r="104" spans="63:74" x14ac:dyDescent="0.2">
      <c r="BK104" s="284"/>
      <c r="BL104" s="284"/>
      <c r="BM104" s="284"/>
      <c r="BN104" s="284"/>
      <c r="BO104" s="284"/>
      <c r="BP104" s="284"/>
      <c r="BQ104" s="284"/>
      <c r="BR104" s="284"/>
      <c r="BS104" s="284"/>
      <c r="BT104" s="284"/>
      <c r="BU104" s="284"/>
      <c r="BV104" s="284"/>
    </row>
    <row r="105" spans="63:74" x14ac:dyDescent="0.2">
      <c r="BK105" s="284"/>
      <c r="BL105" s="284"/>
      <c r="BM105" s="284"/>
      <c r="BN105" s="284"/>
      <c r="BO105" s="284"/>
      <c r="BP105" s="284"/>
      <c r="BQ105" s="284"/>
      <c r="BR105" s="284"/>
      <c r="BS105" s="284"/>
      <c r="BT105" s="284"/>
      <c r="BU105" s="284"/>
      <c r="BV105" s="284"/>
    </row>
    <row r="106" spans="63:74" x14ac:dyDescent="0.2">
      <c r="BK106" s="284"/>
      <c r="BL106" s="284"/>
      <c r="BM106" s="284"/>
      <c r="BN106" s="284"/>
      <c r="BO106" s="284"/>
      <c r="BP106" s="284"/>
      <c r="BQ106" s="284"/>
      <c r="BR106" s="284"/>
      <c r="BS106" s="284"/>
      <c r="BT106" s="284"/>
      <c r="BU106" s="284"/>
      <c r="BV106" s="284"/>
    </row>
    <row r="107" spans="63:74" x14ac:dyDescent="0.2">
      <c r="BK107" s="284"/>
      <c r="BL107" s="284"/>
      <c r="BM107" s="284"/>
      <c r="BN107" s="284"/>
      <c r="BO107" s="284"/>
      <c r="BP107" s="284"/>
      <c r="BQ107" s="284"/>
      <c r="BR107" s="284"/>
      <c r="BS107" s="284"/>
      <c r="BT107" s="284"/>
      <c r="BU107" s="284"/>
      <c r="BV107" s="284"/>
    </row>
    <row r="108" spans="63:74" x14ac:dyDescent="0.2">
      <c r="BK108" s="284"/>
      <c r="BL108" s="284"/>
      <c r="BM108" s="284"/>
      <c r="BN108" s="284"/>
      <c r="BO108" s="284"/>
      <c r="BP108" s="284"/>
      <c r="BQ108" s="284"/>
      <c r="BR108" s="284"/>
      <c r="BS108" s="284"/>
      <c r="BT108" s="284"/>
      <c r="BU108" s="284"/>
      <c r="BV108" s="284"/>
    </row>
    <row r="109" spans="63:74" x14ac:dyDescent="0.2">
      <c r="BK109" s="284"/>
      <c r="BL109" s="284"/>
      <c r="BM109" s="284"/>
      <c r="BN109" s="284"/>
      <c r="BO109" s="284"/>
      <c r="BP109" s="284"/>
      <c r="BQ109" s="284"/>
      <c r="BR109" s="284"/>
      <c r="BS109" s="284"/>
      <c r="BT109" s="284"/>
      <c r="BU109" s="284"/>
      <c r="BV109" s="284"/>
    </row>
    <row r="110" spans="63:74" x14ac:dyDescent="0.2">
      <c r="BK110" s="284"/>
      <c r="BL110" s="284"/>
      <c r="BM110" s="284"/>
      <c r="BN110" s="284"/>
      <c r="BO110" s="284"/>
      <c r="BP110" s="284"/>
      <c r="BQ110" s="284"/>
      <c r="BR110" s="284"/>
      <c r="BS110" s="284"/>
      <c r="BT110" s="284"/>
      <c r="BU110" s="284"/>
      <c r="BV110" s="284"/>
    </row>
    <row r="111" spans="63:74" x14ac:dyDescent="0.2">
      <c r="BK111" s="284"/>
      <c r="BL111" s="284"/>
      <c r="BM111" s="284"/>
      <c r="BN111" s="284"/>
      <c r="BO111" s="284"/>
      <c r="BP111" s="284"/>
      <c r="BQ111" s="284"/>
      <c r="BR111" s="284"/>
      <c r="BS111" s="284"/>
      <c r="BT111" s="284"/>
      <c r="BU111" s="284"/>
      <c r="BV111" s="284"/>
    </row>
    <row r="112" spans="63:74" x14ac:dyDescent="0.2">
      <c r="BK112" s="284"/>
      <c r="BL112" s="284"/>
      <c r="BM112" s="284"/>
      <c r="BN112" s="284"/>
      <c r="BO112" s="284"/>
      <c r="BP112" s="284"/>
      <c r="BQ112" s="284"/>
      <c r="BR112" s="284"/>
      <c r="BS112" s="284"/>
      <c r="BT112" s="284"/>
      <c r="BU112" s="284"/>
      <c r="BV112" s="284"/>
    </row>
    <row r="113" spans="63:74" x14ac:dyDescent="0.2">
      <c r="BK113" s="284"/>
      <c r="BL113" s="284"/>
      <c r="BM113" s="284"/>
      <c r="BN113" s="284"/>
      <c r="BO113" s="284"/>
      <c r="BP113" s="284"/>
      <c r="BQ113" s="284"/>
      <c r="BR113" s="284"/>
      <c r="BS113" s="284"/>
      <c r="BT113" s="284"/>
      <c r="BU113" s="284"/>
      <c r="BV113" s="284"/>
    </row>
    <row r="114" spans="63:74" x14ac:dyDescent="0.2">
      <c r="BK114" s="284"/>
      <c r="BL114" s="284"/>
      <c r="BM114" s="284"/>
      <c r="BN114" s="284"/>
      <c r="BO114" s="284"/>
      <c r="BP114" s="284"/>
      <c r="BQ114" s="284"/>
      <c r="BR114" s="284"/>
      <c r="BS114" s="284"/>
      <c r="BT114" s="284"/>
      <c r="BU114" s="284"/>
      <c r="BV114" s="284"/>
    </row>
    <row r="115" spans="63:74" x14ac:dyDescent="0.2">
      <c r="BK115" s="284"/>
      <c r="BL115" s="284"/>
      <c r="BM115" s="284"/>
      <c r="BN115" s="284"/>
      <c r="BO115" s="284"/>
      <c r="BP115" s="284"/>
      <c r="BQ115" s="284"/>
      <c r="BR115" s="284"/>
      <c r="BS115" s="284"/>
      <c r="BT115" s="284"/>
      <c r="BU115" s="284"/>
      <c r="BV115" s="284"/>
    </row>
    <row r="116" spans="63:74" x14ac:dyDescent="0.2">
      <c r="BK116" s="284"/>
      <c r="BL116" s="284"/>
      <c r="BM116" s="284"/>
      <c r="BN116" s="284"/>
      <c r="BO116" s="284"/>
      <c r="BP116" s="284"/>
      <c r="BQ116" s="284"/>
      <c r="BR116" s="284"/>
      <c r="BS116" s="284"/>
      <c r="BT116" s="284"/>
      <c r="BU116" s="284"/>
      <c r="BV116" s="284"/>
    </row>
    <row r="117" spans="63:74" x14ac:dyDescent="0.2">
      <c r="BK117" s="284"/>
      <c r="BL117" s="284"/>
      <c r="BM117" s="284"/>
      <c r="BN117" s="284"/>
      <c r="BO117" s="284"/>
      <c r="BP117" s="284"/>
      <c r="BQ117" s="284"/>
      <c r="BR117" s="284"/>
      <c r="BS117" s="284"/>
      <c r="BT117" s="284"/>
      <c r="BU117" s="284"/>
      <c r="BV117" s="284"/>
    </row>
    <row r="118" spans="63:74" x14ac:dyDescent="0.2">
      <c r="BK118" s="284"/>
      <c r="BL118" s="284"/>
      <c r="BM118" s="284"/>
      <c r="BN118" s="284"/>
      <c r="BO118" s="284"/>
      <c r="BP118" s="284"/>
      <c r="BQ118" s="284"/>
      <c r="BR118" s="284"/>
      <c r="BS118" s="284"/>
      <c r="BT118" s="284"/>
      <c r="BU118" s="284"/>
      <c r="BV118" s="284"/>
    </row>
    <row r="119" spans="63:74" x14ac:dyDescent="0.2">
      <c r="BK119" s="284"/>
      <c r="BL119" s="284"/>
      <c r="BM119" s="284"/>
      <c r="BN119" s="284"/>
      <c r="BO119" s="284"/>
      <c r="BP119" s="284"/>
      <c r="BQ119" s="284"/>
      <c r="BR119" s="284"/>
      <c r="BS119" s="284"/>
      <c r="BT119" s="284"/>
      <c r="BU119" s="284"/>
      <c r="BV119" s="284"/>
    </row>
    <row r="120" spans="63:74" x14ac:dyDescent="0.2">
      <c r="BK120" s="284"/>
      <c r="BL120" s="284"/>
      <c r="BM120" s="284"/>
      <c r="BN120" s="284"/>
      <c r="BO120" s="284"/>
      <c r="BP120" s="284"/>
      <c r="BQ120" s="284"/>
      <c r="BR120" s="284"/>
      <c r="BS120" s="284"/>
      <c r="BT120" s="284"/>
      <c r="BU120" s="284"/>
      <c r="BV120" s="284"/>
    </row>
    <row r="121" spans="63:74" x14ac:dyDescent="0.2">
      <c r="BK121" s="284"/>
      <c r="BL121" s="284"/>
      <c r="BM121" s="284"/>
      <c r="BN121" s="284"/>
      <c r="BO121" s="284"/>
      <c r="BP121" s="284"/>
      <c r="BQ121" s="284"/>
      <c r="BR121" s="284"/>
      <c r="BS121" s="284"/>
      <c r="BT121" s="284"/>
      <c r="BU121" s="284"/>
      <c r="BV121" s="284"/>
    </row>
    <row r="122" spans="63:74" x14ac:dyDescent="0.2">
      <c r="BK122" s="284"/>
      <c r="BL122" s="284"/>
      <c r="BM122" s="284"/>
      <c r="BN122" s="284"/>
      <c r="BO122" s="284"/>
      <c r="BP122" s="284"/>
      <c r="BQ122" s="284"/>
      <c r="BR122" s="284"/>
      <c r="BS122" s="284"/>
      <c r="BT122" s="284"/>
      <c r="BU122" s="284"/>
      <c r="BV122" s="284"/>
    </row>
    <row r="123" spans="63:74" x14ac:dyDescent="0.2">
      <c r="BK123" s="284"/>
      <c r="BL123" s="284"/>
      <c r="BM123" s="284"/>
      <c r="BN123" s="284"/>
      <c r="BO123" s="284"/>
      <c r="BP123" s="284"/>
      <c r="BQ123" s="284"/>
      <c r="BR123" s="284"/>
      <c r="BS123" s="284"/>
      <c r="BT123" s="284"/>
      <c r="BU123" s="284"/>
      <c r="BV123" s="284"/>
    </row>
    <row r="124" spans="63:74" x14ac:dyDescent="0.2">
      <c r="BK124" s="284"/>
      <c r="BL124" s="284"/>
      <c r="BM124" s="284"/>
      <c r="BN124" s="284"/>
      <c r="BO124" s="284"/>
      <c r="BP124" s="284"/>
      <c r="BQ124" s="284"/>
      <c r="BR124" s="284"/>
      <c r="BS124" s="284"/>
      <c r="BT124" s="284"/>
      <c r="BU124" s="284"/>
      <c r="BV124" s="284"/>
    </row>
    <row r="125" spans="63:74" x14ac:dyDescent="0.2">
      <c r="BK125" s="284"/>
      <c r="BL125" s="284"/>
      <c r="BM125" s="284"/>
      <c r="BN125" s="284"/>
      <c r="BO125" s="284"/>
      <c r="BP125" s="284"/>
      <c r="BQ125" s="284"/>
      <c r="BR125" s="284"/>
      <c r="BS125" s="284"/>
      <c r="BT125" s="284"/>
      <c r="BU125" s="284"/>
      <c r="BV125" s="284"/>
    </row>
    <row r="126" spans="63:74" x14ac:dyDescent="0.2">
      <c r="BK126" s="284"/>
      <c r="BL126" s="284"/>
      <c r="BM126" s="284"/>
      <c r="BN126" s="284"/>
      <c r="BO126" s="284"/>
      <c r="BP126" s="284"/>
      <c r="BQ126" s="284"/>
      <c r="BR126" s="284"/>
      <c r="BS126" s="284"/>
      <c r="BT126" s="284"/>
      <c r="BU126" s="284"/>
      <c r="BV126" s="284"/>
    </row>
    <row r="127" spans="63:74" x14ac:dyDescent="0.2">
      <c r="BK127" s="284"/>
      <c r="BL127" s="284"/>
      <c r="BM127" s="284"/>
      <c r="BN127" s="284"/>
      <c r="BO127" s="284"/>
      <c r="BP127" s="284"/>
      <c r="BQ127" s="284"/>
      <c r="BR127" s="284"/>
      <c r="BS127" s="284"/>
      <c r="BT127" s="284"/>
      <c r="BU127" s="284"/>
      <c r="BV127" s="284"/>
    </row>
    <row r="128" spans="63:74" x14ac:dyDescent="0.2">
      <c r="BK128" s="284"/>
      <c r="BL128" s="284"/>
      <c r="BM128" s="284"/>
      <c r="BN128" s="284"/>
      <c r="BO128" s="284"/>
      <c r="BP128" s="284"/>
      <c r="BQ128" s="284"/>
      <c r="BR128" s="284"/>
      <c r="BS128" s="284"/>
      <c r="BT128" s="284"/>
      <c r="BU128" s="284"/>
      <c r="BV128" s="284"/>
    </row>
    <row r="129" spans="63:74" x14ac:dyDescent="0.2">
      <c r="BK129" s="284"/>
      <c r="BL129" s="284"/>
      <c r="BM129" s="284"/>
      <c r="BN129" s="284"/>
      <c r="BO129" s="284"/>
      <c r="BP129" s="284"/>
      <c r="BQ129" s="284"/>
      <c r="BR129" s="284"/>
      <c r="BS129" s="284"/>
      <c r="BT129" s="284"/>
      <c r="BU129" s="284"/>
      <c r="BV129" s="284"/>
    </row>
    <row r="130" spans="63:74" x14ac:dyDescent="0.2">
      <c r="BK130" s="284"/>
      <c r="BL130" s="284"/>
      <c r="BM130" s="284"/>
      <c r="BN130" s="284"/>
      <c r="BO130" s="284"/>
      <c r="BP130" s="284"/>
      <c r="BQ130" s="284"/>
      <c r="BR130" s="284"/>
      <c r="BS130" s="284"/>
      <c r="BT130" s="284"/>
      <c r="BU130" s="284"/>
      <c r="BV130" s="284"/>
    </row>
    <row r="131" spans="63:74" x14ac:dyDescent="0.2">
      <c r="BK131" s="284"/>
      <c r="BL131" s="284"/>
      <c r="BM131" s="284"/>
      <c r="BN131" s="284"/>
      <c r="BO131" s="284"/>
      <c r="BP131" s="284"/>
      <c r="BQ131" s="284"/>
      <c r="BR131" s="284"/>
      <c r="BS131" s="284"/>
      <c r="BT131" s="284"/>
      <c r="BU131" s="284"/>
      <c r="BV131" s="284"/>
    </row>
    <row r="132" spans="63:74" x14ac:dyDescent="0.2">
      <c r="BK132" s="284"/>
      <c r="BL132" s="284"/>
      <c r="BM132" s="284"/>
      <c r="BN132" s="284"/>
      <c r="BO132" s="284"/>
      <c r="BP132" s="284"/>
      <c r="BQ132" s="284"/>
      <c r="BR132" s="284"/>
      <c r="BS132" s="284"/>
      <c r="BT132" s="284"/>
      <c r="BU132" s="284"/>
      <c r="BV132" s="284"/>
    </row>
    <row r="133" spans="63:74" x14ac:dyDescent="0.2">
      <c r="BK133" s="284"/>
      <c r="BL133" s="284"/>
      <c r="BM133" s="284"/>
      <c r="BN133" s="284"/>
      <c r="BO133" s="284"/>
      <c r="BP133" s="284"/>
      <c r="BQ133" s="284"/>
      <c r="BR133" s="284"/>
      <c r="BS133" s="284"/>
      <c r="BT133" s="284"/>
      <c r="BU133" s="284"/>
      <c r="BV133" s="284"/>
    </row>
    <row r="134" spans="63:74" x14ac:dyDescent="0.2">
      <c r="BK134" s="284"/>
      <c r="BL134" s="284"/>
      <c r="BM134" s="284"/>
      <c r="BN134" s="284"/>
      <c r="BO134" s="284"/>
      <c r="BP134" s="284"/>
      <c r="BQ134" s="284"/>
      <c r="BR134" s="284"/>
      <c r="BS134" s="284"/>
      <c r="BT134" s="284"/>
      <c r="BU134" s="284"/>
      <c r="BV134" s="284"/>
    </row>
    <row r="135" spans="63:74" x14ac:dyDescent="0.2">
      <c r="BK135" s="284"/>
      <c r="BL135" s="284"/>
      <c r="BM135" s="284"/>
      <c r="BN135" s="284"/>
      <c r="BO135" s="284"/>
      <c r="BP135" s="284"/>
      <c r="BQ135" s="284"/>
      <c r="BR135" s="284"/>
      <c r="BS135" s="284"/>
      <c r="BT135" s="284"/>
      <c r="BU135" s="284"/>
      <c r="BV135" s="284"/>
    </row>
    <row r="136" spans="63:74" x14ac:dyDescent="0.2">
      <c r="BK136" s="284"/>
      <c r="BL136" s="284"/>
      <c r="BM136" s="284"/>
      <c r="BN136" s="284"/>
      <c r="BO136" s="284"/>
      <c r="BP136" s="284"/>
      <c r="BQ136" s="284"/>
      <c r="BR136" s="284"/>
      <c r="BS136" s="284"/>
      <c r="BT136" s="284"/>
      <c r="BU136" s="284"/>
      <c r="BV136" s="284"/>
    </row>
    <row r="137" spans="63:74" x14ac:dyDescent="0.2">
      <c r="BK137" s="284"/>
      <c r="BL137" s="284"/>
      <c r="BM137" s="284"/>
      <c r="BN137" s="284"/>
      <c r="BO137" s="284"/>
      <c r="BP137" s="284"/>
      <c r="BQ137" s="284"/>
      <c r="BR137" s="284"/>
      <c r="BS137" s="284"/>
      <c r="BT137" s="284"/>
      <c r="BU137" s="284"/>
      <c r="BV137" s="284"/>
    </row>
    <row r="138" spans="63:74" x14ac:dyDescent="0.2">
      <c r="BK138" s="284"/>
      <c r="BL138" s="284"/>
      <c r="BM138" s="284"/>
      <c r="BN138" s="284"/>
      <c r="BO138" s="284"/>
      <c r="BP138" s="284"/>
      <c r="BQ138" s="284"/>
      <c r="BR138" s="284"/>
      <c r="BS138" s="284"/>
      <c r="BT138" s="284"/>
      <c r="BU138" s="284"/>
      <c r="BV138" s="284"/>
    </row>
    <row r="139" spans="63:74" x14ac:dyDescent="0.2">
      <c r="BK139" s="284"/>
      <c r="BL139" s="284"/>
      <c r="BM139" s="284"/>
      <c r="BN139" s="284"/>
      <c r="BO139" s="284"/>
      <c r="BP139" s="284"/>
      <c r="BQ139" s="284"/>
      <c r="BR139" s="284"/>
      <c r="BS139" s="284"/>
      <c r="BT139" s="284"/>
      <c r="BU139" s="284"/>
      <c r="BV139" s="284"/>
    </row>
    <row r="140" spans="63:74" x14ac:dyDescent="0.2">
      <c r="BK140" s="284"/>
      <c r="BL140" s="284"/>
      <c r="BM140" s="284"/>
      <c r="BN140" s="284"/>
      <c r="BO140" s="284"/>
      <c r="BP140" s="284"/>
      <c r="BQ140" s="284"/>
      <c r="BR140" s="284"/>
      <c r="BS140" s="284"/>
      <c r="BT140" s="284"/>
      <c r="BU140" s="284"/>
      <c r="BV140" s="284"/>
    </row>
    <row r="141" spans="63:74" x14ac:dyDescent="0.2">
      <c r="BK141" s="284"/>
      <c r="BL141" s="284"/>
      <c r="BM141" s="284"/>
      <c r="BN141" s="284"/>
      <c r="BO141" s="284"/>
      <c r="BP141" s="284"/>
      <c r="BQ141" s="284"/>
      <c r="BR141" s="284"/>
      <c r="BS141" s="284"/>
      <c r="BT141" s="284"/>
      <c r="BU141" s="284"/>
      <c r="BV141" s="284"/>
    </row>
    <row r="142" spans="63:74" x14ac:dyDescent="0.2">
      <c r="BK142" s="284"/>
      <c r="BL142" s="284"/>
      <c r="BM142" s="284"/>
      <c r="BN142" s="284"/>
      <c r="BO142" s="284"/>
      <c r="BP142" s="284"/>
      <c r="BQ142" s="284"/>
      <c r="BR142" s="284"/>
      <c r="BS142" s="284"/>
      <c r="BT142" s="284"/>
      <c r="BU142" s="284"/>
      <c r="BV142" s="284"/>
    </row>
    <row r="143" spans="63:74" x14ac:dyDescent="0.2">
      <c r="BK143" s="284"/>
      <c r="BL143" s="284"/>
      <c r="BM143" s="284"/>
      <c r="BN143" s="284"/>
      <c r="BO143" s="284"/>
      <c r="BP143" s="284"/>
      <c r="BQ143" s="284"/>
      <c r="BR143" s="284"/>
      <c r="BS143" s="284"/>
      <c r="BT143" s="284"/>
      <c r="BU143" s="284"/>
      <c r="BV143" s="28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xr:uid="{00000000-0004-0000-0C00-000000000000}"/>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ransitionEntry="1" codeName="Sheet14">
    <pageSetUpPr fitToPage="1"/>
  </sheetPr>
  <dimension ref="A1:BV143"/>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5703125" style="71" customWidth="1"/>
    <col min="2" max="2" width="27.42578125" style="71" customWidth="1"/>
    <col min="3" max="50" width="6.5703125" style="71" customWidth="1"/>
    <col min="51" max="55" width="6.5703125" style="281" customWidth="1"/>
    <col min="56" max="58" width="6.5703125" style="503" customWidth="1"/>
    <col min="59" max="62" width="6.5703125" style="281" customWidth="1"/>
    <col min="63" max="74" width="6.5703125" style="71" customWidth="1"/>
    <col min="75" max="16384" width="9.5703125" style="71"/>
  </cols>
  <sheetData>
    <row r="1" spans="1:74" ht="14.85" customHeight="1" x14ac:dyDescent="0.2">
      <c r="A1" s="649" t="s">
        <v>774</v>
      </c>
      <c r="B1" s="691" t="s">
        <v>231</v>
      </c>
      <c r="C1" s="692"/>
      <c r="D1" s="692"/>
      <c r="E1" s="692"/>
      <c r="F1" s="692"/>
      <c r="G1" s="692"/>
      <c r="H1" s="692"/>
      <c r="I1" s="692"/>
      <c r="J1" s="692"/>
      <c r="K1" s="692"/>
      <c r="L1" s="692"/>
      <c r="M1" s="692"/>
      <c r="N1" s="692"/>
      <c r="O1" s="692"/>
      <c r="P1" s="692"/>
      <c r="Q1" s="692"/>
      <c r="R1" s="692"/>
      <c r="S1" s="692"/>
      <c r="T1" s="692"/>
      <c r="U1" s="692"/>
      <c r="V1" s="692"/>
      <c r="W1" s="692"/>
      <c r="X1" s="692"/>
      <c r="Y1" s="692"/>
      <c r="Z1" s="692"/>
      <c r="AA1" s="692"/>
      <c r="AB1" s="692"/>
      <c r="AC1" s="692"/>
      <c r="AD1" s="692"/>
      <c r="AE1" s="692"/>
      <c r="AF1" s="692"/>
      <c r="AG1" s="692"/>
      <c r="AH1" s="692"/>
      <c r="AI1" s="692"/>
      <c r="AJ1" s="692"/>
      <c r="AK1" s="692"/>
      <c r="AL1" s="692"/>
    </row>
    <row r="2" spans="1:74" s="57" customFormat="1" ht="12.75" x14ac:dyDescent="0.2">
      <c r="A2" s="650"/>
      <c r="B2" s="402" t="str">
        <f>"U.S. Energy Information Administration  |  Short-Term Energy Outlook  - "&amp;Dates!D1</f>
        <v>U.S. Energy Information Administration  |  Short-Term Energy Outlook  - June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6"/>
      <c r="BE2" s="496"/>
      <c r="BF2" s="496"/>
      <c r="BG2" s="287"/>
      <c r="BH2" s="287"/>
      <c r="BI2" s="287"/>
      <c r="BJ2" s="287"/>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72"/>
      <c r="B5" s="73" t="s">
        <v>214</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11"/>
      <c r="AZ5" s="571"/>
      <c r="BA5" s="571"/>
      <c r="BB5" s="571"/>
      <c r="BC5" s="571"/>
      <c r="BD5" s="571"/>
      <c r="BE5" s="571"/>
      <c r="BF5" s="571"/>
      <c r="BG5" s="571"/>
      <c r="BH5" s="74"/>
      <c r="BI5" s="74"/>
      <c r="BJ5" s="311"/>
      <c r="BK5" s="311"/>
      <c r="BL5" s="311"/>
      <c r="BM5" s="311"/>
      <c r="BN5" s="311"/>
      <c r="BO5" s="311"/>
      <c r="BP5" s="311"/>
      <c r="BQ5" s="311"/>
      <c r="BR5" s="311"/>
      <c r="BS5" s="311"/>
      <c r="BT5" s="311"/>
      <c r="BU5" s="311"/>
      <c r="BV5" s="311"/>
    </row>
    <row r="6" spans="1:74" ht="11.1" customHeight="1" x14ac:dyDescent="0.2">
      <c r="A6" s="75" t="s">
        <v>194</v>
      </c>
      <c r="B6" s="156" t="s">
        <v>427</v>
      </c>
      <c r="C6" s="54">
        <v>65.83569</v>
      </c>
      <c r="D6" s="54">
        <v>58.314672999999999</v>
      </c>
      <c r="E6" s="54">
        <v>55.667043</v>
      </c>
      <c r="F6" s="54">
        <v>61.213194000000001</v>
      </c>
      <c r="G6" s="54">
        <v>61.861533000000001</v>
      </c>
      <c r="H6" s="54">
        <v>56.705832999999998</v>
      </c>
      <c r="I6" s="54">
        <v>59.068790999999997</v>
      </c>
      <c r="J6" s="54">
        <v>63.794620000000002</v>
      </c>
      <c r="K6" s="54">
        <v>58.59742</v>
      </c>
      <c r="L6" s="54">
        <v>57.674056999999998</v>
      </c>
      <c r="M6" s="54">
        <v>54.392702</v>
      </c>
      <c r="N6" s="54">
        <v>53.183706999999998</v>
      </c>
      <c r="O6" s="54">
        <v>55.666972999999999</v>
      </c>
      <c r="P6" s="54">
        <v>47.425207999999998</v>
      </c>
      <c r="Q6" s="54">
        <v>46.106031999999999</v>
      </c>
      <c r="R6" s="54">
        <v>39.346704000000003</v>
      </c>
      <c r="S6" s="54">
        <v>37.262844999999999</v>
      </c>
      <c r="T6" s="54">
        <v>39.608334999999997</v>
      </c>
      <c r="U6" s="54">
        <v>43.217199999999998</v>
      </c>
      <c r="V6" s="54">
        <v>47.522893000000003</v>
      </c>
      <c r="W6" s="54">
        <v>45.141308000000002</v>
      </c>
      <c r="X6" s="54">
        <v>44.988278999999999</v>
      </c>
      <c r="Y6" s="54">
        <v>44.344920999999999</v>
      </c>
      <c r="Z6" s="54">
        <v>44.803655999999997</v>
      </c>
      <c r="AA6" s="54">
        <v>48.556348999999997</v>
      </c>
      <c r="AB6" s="54">
        <v>40.868284000000003</v>
      </c>
      <c r="AC6" s="54">
        <v>50.881473</v>
      </c>
      <c r="AD6" s="54">
        <v>45.317715</v>
      </c>
      <c r="AE6" s="54">
        <v>48.632001000000002</v>
      </c>
      <c r="AF6" s="54">
        <v>48.797648000000002</v>
      </c>
      <c r="AG6" s="54">
        <v>48.475408000000002</v>
      </c>
      <c r="AH6" s="54">
        <v>50.041584</v>
      </c>
      <c r="AI6" s="54">
        <v>49.762177000000001</v>
      </c>
      <c r="AJ6" s="54">
        <v>49.078792999999997</v>
      </c>
      <c r="AK6" s="54">
        <v>48.949624</v>
      </c>
      <c r="AL6" s="54">
        <v>48.70017</v>
      </c>
      <c r="AM6" s="54">
        <v>49.780833999999999</v>
      </c>
      <c r="AN6" s="54">
        <v>47.772986000000003</v>
      </c>
      <c r="AO6" s="54">
        <v>51.438144000000001</v>
      </c>
      <c r="AP6" s="54">
        <v>46.723599</v>
      </c>
      <c r="AQ6" s="54">
        <v>49.911577999999999</v>
      </c>
      <c r="AR6" s="54">
        <v>49.022773000000001</v>
      </c>
      <c r="AS6" s="54">
        <v>49.235261999999999</v>
      </c>
      <c r="AT6" s="54">
        <v>53.529631999999999</v>
      </c>
      <c r="AU6" s="54">
        <v>51.505099000000001</v>
      </c>
      <c r="AV6" s="54">
        <v>52.449793999999997</v>
      </c>
      <c r="AW6" s="54">
        <v>49.481012</v>
      </c>
      <c r="AX6" s="54">
        <v>46.325671999999997</v>
      </c>
      <c r="AY6" s="54">
        <v>51.855021999999998</v>
      </c>
      <c r="AZ6" s="54">
        <v>46.497962999999999</v>
      </c>
      <c r="BA6" s="54">
        <v>53.111269999999998</v>
      </c>
      <c r="BB6" s="54">
        <v>46.698050000000002</v>
      </c>
      <c r="BC6" s="54">
        <v>46.258670000000002</v>
      </c>
      <c r="BD6" s="238">
        <v>44.616239999999998</v>
      </c>
      <c r="BE6" s="238">
        <v>45.850320000000004</v>
      </c>
      <c r="BF6" s="238">
        <v>50.075110000000002</v>
      </c>
      <c r="BG6" s="238">
        <v>45.182470000000002</v>
      </c>
      <c r="BH6" s="238">
        <v>45.285440000000001</v>
      </c>
      <c r="BI6" s="238">
        <v>42.487520000000004</v>
      </c>
      <c r="BJ6" s="238">
        <v>41.560420000000001</v>
      </c>
      <c r="BK6" s="238">
        <v>42.66066</v>
      </c>
      <c r="BL6" s="238">
        <v>36.14349</v>
      </c>
      <c r="BM6" s="238">
        <v>41.183549999999997</v>
      </c>
      <c r="BN6" s="238">
        <v>36.444569999999999</v>
      </c>
      <c r="BO6" s="238">
        <v>37.558709999999998</v>
      </c>
      <c r="BP6" s="238">
        <v>38.001950000000001</v>
      </c>
      <c r="BQ6" s="238">
        <v>39.992489999999997</v>
      </c>
      <c r="BR6" s="238">
        <v>45.331960000000002</v>
      </c>
      <c r="BS6" s="238">
        <v>40.745519999999999</v>
      </c>
      <c r="BT6" s="238">
        <v>41.753079999999997</v>
      </c>
      <c r="BU6" s="238">
        <v>39.477679999999999</v>
      </c>
      <c r="BV6" s="238">
        <v>39.11889</v>
      </c>
    </row>
    <row r="7" spans="1:74" ht="11.1" customHeight="1" x14ac:dyDescent="0.2">
      <c r="A7" s="75" t="s">
        <v>195</v>
      </c>
      <c r="B7" s="156" t="s">
        <v>428</v>
      </c>
      <c r="C7" s="54">
        <v>18.206989</v>
      </c>
      <c r="D7" s="54">
        <v>16.127026000000001</v>
      </c>
      <c r="E7" s="54">
        <v>15.394836</v>
      </c>
      <c r="F7" s="54">
        <v>17.946928</v>
      </c>
      <c r="G7" s="54">
        <v>18.137031</v>
      </c>
      <c r="H7" s="54">
        <v>16.625426999999998</v>
      </c>
      <c r="I7" s="54">
        <v>15.269473</v>
      </c>
      <c r="J7" s="54">
        <v>16.491112000000001</v>
      </c>
      <c r="K7" s="54">
        <v>15.147615</v>
      </c>
      <c r="L7" s="54">
        <v>15.463811</v>
      </c>
      <c r="M7" s="54">
        <v>14.583992</v>
      </c>
      <c r="N7" s="54">
        <v>14.25986</v>
      </c>
      <c r="O7" s="54">
        <v>14.861031000000001</v>
      </c>
      <c r="P7" s="54">
        <v>12.660779</v>
      </c>
      <c r="Q7" s="54">
        <v>12.308638</v>
      </c>
      <c r="R7" s="54">
        <v>10.007972000000001</v>
      </c>
      <c r="S7" s="54">
        <v>9.477919</v>
      </c>
      <c r="T7" s="54">
        <v>10.074525</v>
      </c>
      <c r="U7" s="54">
        <v>10.788878</v>
      </c>
      <c r="V7" s="54">
        <v>11.863744000000001</v>
      </c>
      <c r="W7" s="54">
        <v>11.269185</v>
      </c>
      <c r="X7" s="54">
        <v>11.909397</v>
      </c>
      <c r="Y7" s="54">
        <v>11.739125</v>
      </c>
      <c r="Z7" s="54">
        <v>11.860573</v>
      </c>
      <c r="AA7" s="54">
        <v>14.132167000000001</v>
      </c>
      <c r="AB7" s="54">
        <v>11.894594</v>
      </c>
      <c r="AC7" s="54">
        <v>14.808906</v>
      </c>
      <c r="AD7" s="54">
        <v>12.525038</v>
      </c>
      <c r="AE7" s="54">
        <v>13.441043000000001</v>
      </c>
      <c r="AF7" s="54">
        <v>13.486919</v>
      </c>
      <c r="AG7" s="54">
        <v>11.954364</v>
      </c>
      <c r="AH7" s="54">
        <v>12.340577</v>
      </c>
      <c r="AI7" s="54">
        <v>12.271715</v>
      </c>
      <c r="AJ7" s="54">
        <v>13.011714</v>
      </c>
      <c r="AK7" s="54">
        <v>12.977467000000001</v>
      </c>
      <c r="AL7" s="54">
        <v>12.911357000000001</v>
      </c>
      <c r="AM7" s="54">
        <v>13.423648</v>
      </c>
      <c r="AN7" s="54">
        <v>12.882244999999999</v>
      </c>
      <c r="AO7" s="54">
        <v>13.870552</v>
      </c>
      <c r="AP7" s="54">
        <v>12.894083</v>
      </c>
      <c r="AQ7" s="54">
        <v>13.773868</v>
      </c>
      <c r="AR7" s="54">
        <v>13.528517000000001</v>
      </c>
      <c r="AS7" s="54">
        <v>12.775691</v>
      </c>
      <c r="AT7" s="54">
        <v>13.89001</v>
      </c>
      <c r="AU7" s="54">
        <v>13.364644999999999</v>
      </c>
      <c r="AV7" s="54">
        <v>13.511794999999999</v>
      </c>
      <c r="AW7" s="54">
        <v>12.751555</v>
      </c>
      <c r="AX7" s="54">
        <v>12.118102</v>
      </c>
      <c r="AY7" s="54">
        <v>13.936128</v>
      </c>
      <c r="AZ7" s="54">
        <v>12.542611000000001</v>
      </c>
      <c r="BA7" s="54">
        <v>14.63997</v>
      </c>
      <c r="BB7" s="54">
        <v>13.23686</v>
      </c>
      <c r="BC7" s="54">
        <v>13.06733</v>
      </c>
      <c r="BD7" s="238">
        <v>12.545199999999999</v>
      </c>
      <c r="BE7" s="238">
        <v>10.810409999999999</v>
      </c>
      <c r="BF7" s="238">
        <v>11.92347</v>
      </c>
      <c r="BG7" s="238">
        <v>10.44608</v>
      </c>
      <c r="BH7" s="238">
        <v>10.76511</v>
      </c>
      <c r="BI7" s="238">
        <v>10.270210000000001</v>
      </c>
      <c r="BJ7" s="238">
        <v>10.13632</v>
      </c>
      <c r="BK7" s="238">
        <v>10.92238</v>
      </c>
      <c r="BL7" s="238">
        <v>9.2109319999999997</v>
      </c>
      <c r="BM7" s="238">
        <v>10.928940000000001</v>
      </c>
      <c r="BN7" s="238">
        <v>9.8694039999999994</v>
      </c>
      <c r="BO7" s="238">
        <v>10.07225</v>
      </c>
      <c r="BP7" s="238">
        <v>10.085089999999999</v>
      </c>
      <c r="BQ7" s="238">
        <v>8.5711250000000003</v>
      </c>
      <c r="BR7" s="238">
        <v>10.024229999999999</v>
      </c>
      <c r="BS7" s="238">
        <v>8.7231290000000001</v>
      </c>
      <c r="BT7" s="238">
        <v>9.3576739999999994</v>
      </c>
      <c r="BU7" s="238">
        <v>9.0812749999999998</v>
      </c>
      <c r="BV7" s="238">
        <v>9.1589510000000001</v>
      </c>
    </row>
    <row r="8" spans="1:74" ht="11.1" customHeight="1" x14ac:dyDescent="0.2">
      <c r="A8" s="75" t="s">
        <v>196</v>
      </c>
      <c r="B8" s="156" t="s">
        <v>429</v>
      </c>
      <c r="C8" s="54">
        <v>13.016482999999999</v>
      </c>
      <c r="D8" s="54">
        <v>11.529489</v>
      </c>
      <c r="E8" s="54">
        <v>11.006003</v>
      </c>
      <c r="F8" s="54">
        <v>10.983352999999999</v>
      </c>
      <c r="G8" s="54">
        <v>11.099686</v>
      </c>
      <c r="H8" s="54">
        <v>10.174578</v>
      </c>
      <c r="I8" s="54">
        <v>10.546882</v>
      </c>
      <c r="J8" s="54">
        <v>11.390698</v>
      </c>
      <c r="K8" s="54">
        <v>10.462749000000001</v>
      </c>
      <c r="L8" s="54">
        <v>9.5777190000000001</v>
      </c>
      <c r="M8" s="54">
        <v>9.0328020000000002</v>
      </c>
      <c r="N8" s="54">
        <v>8.8320679999999996</v>
      </c>
      <c r="O8" s="54">
        <v>9.609693</v>
      </c>
      <c r="P8" s="54">
        <v>8.186928</v>
      </c>
      <c r="Q8" s="54">
        <v>7.9591900000000004</v>
      </c>
      <c r="R8" s="54">
        <v>6.7596309999999997</v>
      </c>
      <c r="S8" s="54">
        <v>6.4016320000000002</v>
      </c>
      <c r="T8" s="54">
        <v>6.8045540000000004</v>
      </c>
      <c r="U8" s="54">
        <v>7.3654719999999996</v>
      </c>
      <c r="V8" s="54">
        <v>8.0993139999999997</v>
      </c>
      <c r="W8" s="54">
        <v>7.6934060000000004</v>
      </c>
      <c r="X8" s="54">
        <v>7.3280960000000004</v>
      </c>
      <c r="Y8" s="54">
        <v>7.223287</v>
      </c>
      <c r="Z8" s="54">
        <v>7.2979849999999997</v>
      </c>
      <c r="AA8" s="54">
        <v>8.6405250000000002</v>
      </c>
      <c r="AB8" s="54">
        <v>7.2724409999999997</v>
      </c>
      <c r="AC8" s="54">
        <v>9.0542920000000002</v>
      </c>
      <c r="AD8" s="54">
        <v>7.3929099999999996</v>
      </c>
      <c r="AE8" s="54">
        <v>7.9335950000000004</v>
      </c>
      <c r="AF8" s="54">
        <v>7.9605949999999996</v>
      </c>
      <c r="AG8" s="54">
        <v>7.4162489999999996</v>
      </c>
      <c r="AH8" s="54">
        <v>7.65585</v>
      </c>
      <c r="AI8" s="54">
        <v>7.6131000000000002</v>
      </c>
      <c r="AJ8" s="54">
        <v>7.5384209999999996</v>
      </c>
      <c r="AK8" s="54">
        <v>7.5185880000000003</v>
      </c>
      <c r="AL8" s="54">
        <v>7.48027</v>
      </c>
      <c r="AM8" s="54">
        <v>7.94543</v>
      </c>
      <c r="AN8" s="54">
        <v>7.6249469999999997</v>
      </c>
      <c r="AO8" s="54">
        <v>8.2099460000000004</v>
      </c>
      <c r="AP8" s="54">
        <v>8.3362669999999994</v>
      </c>
      <c r="AQ8" s="54">
        <v>8.9050390000000004</v>
      </c>
      <c r="AR8" s="54">
        <v>8.7464759999999995</v>
      </c>
      <c r="AS8" s="54">
        <v>7.8965889999999996</v>
      </c>
      <c r="AT8" s="54">
        <v>8.5853389999999994</v>
      </c>
      <c r="AU8" s="54">
        <v>8.2606710000000003</v>
      </c>
      <c r="AV8" s="54">
        <v>8.05443</v>
      </c>
      <c r="AW8" s="54">
        <v>7.5989300000000002</v>
      </c>
      <c r="AX8" s="54">
        <v>7.2809049999999997</v>
      </c>
      <c r="AY8" s="54">
        <v>8.5712060000000001</v>
      </c>
      <c r="AZ8" s="54">
        <v>7.732361</v>
      </c>
      <c r="BA8" s="54">
        <v>9.1740239999999993</v>
      </c>
      <c r="BB8" s="54">
        <v>8.2892849999999996</v>
      </c>
      <c r="BC8" s="54">
        <v>8.6505510000000001</v>
      </c>
      <c r="BD8" s="238">
        <v>8.5188480000000002</v>
      </c>
      <c r="BE8" s="238">
        <v>8.4919189999999993</v>
      </c>
      <c r="BF8" s="238">
        <v>9.4589440000000007</v>
      </c>
      <c r="BG8" s="238">
        <v>8.639602</v>
      </c>
      <c r="BH8" s="238">
        <v>8.5123010000000008</v>
      </c>
      <c r="BI8" s="238">
        <v>8.0305940000000007</v>
      </c>
      <c r="BJ8" s="238">
        <v>7.9039739999999998</v>
      </c>
      <c r="BK8" s="238">
        <v>8.6070209999999996</v>
      </c>
      <c r="BL8" s="238">
        <v>7.3946589999999999</v>
      </c>
      <c r="BM8" s="238">
        <v>8.2106370000000002</v>
      </c>
      <c r="BN8" s="238">
        <v>7.2428030000000003</v>
      </c>
      <c r="BO8" s="238">
        <v>7.5319380000000002</v>
      </c>
      <c r="BP8" s="238">
        <v>7.4896339999999997</v>
      </c>
      <c r="BQ8" s="238">
        <v>7.4353480000000003</v>
      </c>
      <c r="BR8" s="238">
        <v>8.4255019999999998</v>
      </c>
      <c r="BS8" s="238">
        <v>7.5479649999999996</v>
      </c>
      <c r="BT8" s="238">
        <v>7.502065</v>
      </c>
      <c r="BU8" s="238">
        <v>7.116117</v>
      </c>
      <c r="BV8" s="238">
        <v>7.1313750000000002</v>
      </c>
    </row>
    <row r="9" spans="1:74" ht="11.1" customHeight="1" x14ac:dyDescent="0.2">
      <c r="A9" s="75" t="s">
        <v>197</v>
      </c>
      <c r="B9" s="156" t="s">
        <v>430</v>
      </c>
      <c r="C9" s="54">
        <v>34.612217999999999</v>
      </c>
      <c r="D9" s="54">
        <v>30.658158</v>
      </c>
      <c r="E9" s="54">
        <v>29.266203999999998</v>
      </c>
      <c r="F9" s="54">
        <v>32.282913000000001</v>
      </c>
      <c r="G9" s="54">
        <v>32.624816000000003</v>
      </c>
      <c r="H9" s="54">
        <v>29.905828</v>
      </c>
      <c r="I9" s="54">
        <v>33.252436000000003</v>
      </c>
      <c r="J9" s="54">
        <v>35.91281</v>
      </c>
      <c r="K9" s="54">
        <v>32.987056000000003</v>
      </c>
      <c r="L9" s="54">
        <v>32.632527000000003</v>
      </c>
      <c r="M9" s="54">
        <v>30.775908000000001</v>
      </c>
      <c r="N9" s="54">
        <v>30.091778999999999</v>
      </c>
      <c r="O9" s="54">
        <v>31.196249000000002</v>
      </c>
      <c r="P9" s="54">
        <v>26.577501000000002</v>
      </c>
      <c r="Q9" s="54">
        <v>25.838204000000001</v>
      </c>
      <c r="R9" s="54">
        <v>22.579101000000001</v>
      </c>
      <c r="S9" s="54">
        <v>21.383293999999999</v>
      </c>
      <c r="T9" s="54">
        <v>22.729255999999999</v>
      </c>
      <c r="U9" s="54">
        <v>25.062850000000001</v>
      </c>
      <c r="V9" s="54">
        <v>27.559835</v>
      </c>
      <c r="W9" s="54">
        <v>26.178716999999999</v>
      </c>
      <c r="X9" s="54">
        <v>25.750786000000002</v>
      </c>
      <c r="Y9" s="54">
        <v>25.382508999999999</v>
      </c>
      <c r="Z9" s="54">
        <v>25.645098000000001</v>
      </c>
      <c r="AA9" s="54">
        <v>25.783657000000002</v>
      </c>
      <c r="AB9" s="54">
        <v>21.701249000000001</v>
      </c>
      <c r="AC9" s="54">
        <v>27.018274999999999</v>
      </c>
      <c r="AD9" s="54">
        <v>25.399767000000001</v>
      </c>
      <c r="AE9" s="54">
        <v>27.257363000000002</v>
      </c>
      <c r="AF9" s="54">
        <v>27.350134000000001</v>
      </c>
      <c r="AG9" s="54">
        <v>29.104794999999999</v>
      </c>
      <c r="AH9" s="54">
        <v>30.045157</v>
      </c>
      <c r="AI9" s="54">
        <v>29.877362000000002</v>
      </c>
      <c r="AJ9" s="54">
        <v>28.528658</v>
      </c>
      <c r="AK9" s="54">
        <v>28.453569000000002</v>
      </c>
      <c r="AL9" s="54">
        <v>28.308543</v>
      </c>
      <c r="AM9" s="54">
        <v>28.411756</v>
      </c>
      <c r="AN9" s="54">
        <v>27.265794</v>
      </c>
      <c r="AO9" s="54">
        <v>29.357645999999999</v>
      </c>
      <c r="AP9" s="54">
        <v>25.493248999999999</v>
      </c>
      <c r="AQ9" s="54">
        <v>27.232671</v>
      </c>
      <c r="AR9" s="54">
        <v>26.747779999999999</v>
      </c>
      <c r="AS9" s="54">
        <v>28.562982000000002</v>
      </c>
      <c r="AT9" s="54">
        <v>31.054283000000002</v>
      </c>
      <c r="AU9" s="54">
        <v>29.879783</v>
      </c>
      <c r="AV9" s="54">
        <v>30.883569000000001</v>
      </c>
      <c r="AW9" s="54">
        <v>29.130527000000001</v>
      </c>
      <c r="AX9" s="54">
        <v>26.926665</v>
      </c>
      <c r="AY9" s="54">
        <v>29.347688000000002</v>
      </c>
      <c r="AZ9" s="54">
        <v>26.222991</v>
      </c>
      <c r="BA9" s="54">
        <v>29.297276</v>
      </c>
      <c r="BB9" s="54">
        <v>25.17191</v>
      </c>
      <c r="BC9" s="54">
        <v>24.540790000000001</v>
      </c>
      <c r="BD9" s="238">
        <v>23.55219</v>
      </c>
      <c r="BE9" s="238">
        <v>26.547989999999999</v>
      </c>
      <c r="BF9" s="238">
        <v>28.692699999999999</v>
      </c>
      <c r="BG9" s="238">
        <v>26.096789999999999</v>
      </c>
      <c r="BH9" s="238">
        <v>26.008030000000002</v>
      </c>
      <c r="BI9" s="238">
        <v>24.186720000000001</v>
      </c>
      <c r="BJ9" s="238">
        <v>23.520130000000002</v>
      </c>
      <c r="BK9" s="238">
        <v>23.131260000000001</v>
      </c>
      <c r="BL9" s="238">
        <v>19.537890000000001</v>
      </c>
      <c r="BM9" s="238">
        <v>22.043959999999998</v>
      </c>
      <c r="BN9" s="238">
        <v>19.332360000000001</v>
      </c>
      <c r="BO9" s="238">
        <v>19.954519999999999</v>
      </c>
      <c r="BP9" s="238">
        <v>20.427219999999998</v>
      </c>
      <c r="BQ9" s="238">
        <v>23.98601</v>
      </c>
      <c r="BR9" s="238">
        <v>26.88223</v>
      </c>
      <c r="BS9" s="238">
        <v>24.474430000000002</v>
      </c>
      <c r="BT9" s="238">
        <v>24.893339999999998</v>
      </c>
      <c r="BU9" s="238">
        <v>23.280280000000001</v>
      </c>
      <c r="BV9" s="238">
        <v>22.82856</v>
      </c>
    </row>
    <row r="10" spans="1:74" ht="11.1" customHeight="1" x14ac:dyDescent="0.2">
      <c r="A10" s="77" t="s">
        <v>198</v>
      </c>
      <c r="B10" s="156" t="s">
        <v>431</v>
      </c>
      <c r="C10" s="54">
        <v>0.30099999999999999</v>
      </c>
      <c r="D10" s="54">
        <v>-2.16</v>
      </c>
      <c r="E10" s="54">
        <v>-0.60932094000000003</v>
      </c>
      <c r="F10" s="54">
        <v>1.39355655</v>
      </c>
      <c r="G10" s="54">
        <v>-1.5067024200000001</v>
      </c>
      <c r="H10" s="54">
        <v>-0.25547055000000002</v>
      </c>
      <c r="I10" s="54">
        <v>-0.71099573999999999</v>
      </c>
      <c r="J10" s="54">
        <v>-1.20065</v>
      </c>
      <c r="K10" s="54">
        <v>-1.2733535199999999</v>
      </c>
      <c r="L10" s="54">
        <v>-1.96930125</v>
      </c>
      <c r="M10" s="54">
        <v>-1.03397622</v>
      </c>
      <c r="N10" s="54">
        <v>-0.60278591000000004</v>
      </c>
      <c r="O10" s="54">
        <v>-6.2E-2</v>
      </c>
      <c r="P10" s="54">
        <v>-0.42099999999999999</v>
      </c>
      <c r="Q10" s="54">
        <v>0.97399999999999998</v>
      </c>
      <c r="R10" s="54">
        <v>-0.33900000000000002</v>
      </c>
      <c r="S10" s="54">
        <v>-0.35399999999999998</v>
      </c>
      <c r="T10" s="54">
        <v>2.012</v>
      </c>
      <c r="U10" s="54">
        <v>1.794</v>
      </c>
      <c r="V10" s="54">
        <v>0.57799999999999996</v>
      </c>
      <c r="W10" s="54">
        <v>1.6011599999999999</v>
      </c>
      <c r="X10" s="54">
        <v>0.51149</v>
      </c>
      <c r="Y10" s="54">
        <v>0.87361999999999995</v>
      </c>
      <c r="Z10" s="54">
        <v>0.51173000000000002</v>
      </c>
      <c r="AA10" s="54">
        <v>1.83518</v>
      </c>
      <c r="AB10" s="54">
        <v>-0.87673999999999996</v>
      </c>
      <c r="AC10" s="54">
        <v>5.2760000000000001E-2</v>
      </c>
      <c r="AD10" s="54">
        <v>9.6759999999999999E-2</v>
      </c>
      <c r="AE10" s="54">
        <v>8.8370000000000004E-2</v>
      </c>
      <c r="AF10" s="54">
        <v>8.2729999999999998E-2</v>
      </c>
      <c r="AG10" s="54">
        <v>0.94086999999999998</v>
      </c>
      <c r="AH10" s="54">
        <v>1.43425</v>
      </c>
      <c r="AI10" s="54">
        <v>0.94340999999999997</v>
      </c>
      <c r="AJ10" s="54">
        <v>1.6029999999999999E-2</v>
      </c>
      <c r="AK10" s="54">
        <v>4.8599999999999997E-3</v>
      </c>
      <c r="AL10" s="54">
        <v>8.5199999999999998E-3</v>
      </c>
      <c r="AM10" s="54">
        <v>-0.79100000000000004</v>
      </c>
      <c r="AN10" s="54">
        <v>-1.1339999999999999</v>
      </c>
      <c r="AO10" s="54">
        <v>-1.4999999999999999E-2</v>
      </c>
      <c r="AP10" s="54">
        <v>1E-3</v>
      </c>
      <c r="AQ10" s="54">
        <v>1.7999999999999999E-2</v>
      </c>
      <c r="AR10" s="54">
        <v>7.0000000000000001E-3</v>
      </c>
      <c r="AS10" s="54">
        <v>0.96799999999999997</v>
      </c>
      <c r="AT10" s="54">
        <v>1.4530000000000001</v>
      </c>
      <c r="AU10" s="54">
        <v>0.99099999999999999</v>
      </c>
      <c r="AV10" s="54">
        <v>-9.8000000000000004E-2</v>
      </c>
      <c r="AW10" s="54">
        <v>-9.0999999999999998E-2</v>
      </c>
      <c r="AX10" s="54">
        <v>-6.6000000000000003E-2</v>
      </c>
      <c r="AY10" s="54">
        <v>-0.81799999999999995</v>
      </c>
      <c r="AZ10" s="54">
        <v>-1.1399999999999999</v>
      </c>
      <c r="BA10" s="54">
        <v>-2.5000000000000001E-2</v>
      </c>
      <c r="BB10" s="54">
        <v>3.3126799999999998E-2</v>
      </c>
      <c r="BC10" s="54">
        <v>3.1210499999999999E-2</v>
      </c>
      <c r="BD10" s="238">
        <v>3.6290099999999999E-2</v>
      </c>
      <c r="BE10" s="238">
        <v>0.99170440000000004</v>
      </c>
      <c r="BF10" s="238">
        <v>1.4975590000000001</v>
      </c>
      <c r="BG10" s="238">
        <v>1.0158659999999999</v>
      </c>
      <c r="BH10" s="238">
        <v>-9.2142300000000003E-3</v>
      </c>
      <c r="BI10" s="238">
        <v>9.9652399999999993E-4</v>
      </c>
      <c r="BJ10" s="238">
        <v>1.9248399999999999E-2</v>
      </c>
      <c r="BK10" s="238">
        <v>-0.66021540000000001</v>
      </c>
      <c r="BL10" s="238">
        <v>-1.0311729999999999</v>
      </c>
      <c r="BM10" s="238">
        <v>5.1011399999999998E-2</v>
      </c>
      <c r="BN10" s="238">
        <v>8.1510299999999994E-2</v>
      </c>
      <c r="BO10" s="238">
        <v>7.1721300000000002E-2</v>
      </c>
      <c r="BP10" s="238">
        <v>6.7622799999999997E-2</v>
      </c>
      <c r="BQ10" s="238">
        <v>1.019466</v>
      </c>
      <c r="BR10" s="238">
        <v>1.51986</v>
      </c>
      <c r="BS10" s="238">
        <v>1.03891</v>
      </c>
      <c r="BT10" s="238">
        <v>6.5485300000000003E-3</v>
      </c>
      <c r="BU10" s="238">
        <v>1.35887E-2</v>
      </c>
      <c r="BV10" s="238">
        <v>2.42045E-2</v>
      </c>
    </row>
    <row r="11" spans="1:74" ht="11.1" customHeight="1" x14ac:dyDescent="0.2">
      <c r="A11" s="75" t="s">
        <v>199</v>
      </c>
      <c r="B11" s="156" t="s">
        <v>432</v>
      </c>
      <c r="C11" s="54">
        <v>0.624726</v>
      </c>
      <c r="D11" s="54">
        <v>0.35844100000000001</v>
      </c>
      <c r="E11" s="54">
        <v>0.70563200000000004</v>
      </c>
      <c r="F11" s="54">
        <v>0.53663499999999997</v>
      </c>
      <c r="G11" s="54">
        <v>0.40755599999999997</v>
      </c>
      <c r="H11" s="54">
        <v>0.65956099999999995</v>
      </c>
      <c r="I11" s="54">
        <v>0.51135399999999998</v>
      </c>
      <c r="J11" s="54">
        <v>0.51892700000000003</v>
      </c>
      <c r="K11" s="54">
        <v>0.65108299999999997</v>
      </c>
      <c r="L11" s="54">
        <v>0.74237799999999998</v>
      </c>
      <c r="M11" s="54">
        <v>0.46596399999999999</v>
      </c>
      <c r="N11" s="54">
        <v>0.51488</v>
      </c>
      <c r="O11" s="54">
        <v>0.53513900000000003</v>
      </c>
      <c r="P11" s="54">
        <v>0.34311999999999998</v>
      </c>
      <c r="Q11" s="54">
        <v>0.46080199999999999</v>
      </c>
      <c r="R11" s="54">
        <v>0.36460300000000001</v>
      </c>
      <c r="S11" s="54">
        <v>0.53523699999999996</v>
      </c>
      <c r="T11" s="54">
        <v>0.22700200000000001</v>
      </c>
      <c r="U11" s="54">
        <v>0.53044999999999998</v>
      </c>
      <c r="V11" s="54">
        <v>0.31382100000000002</v>
      </c>
      <c r="W11" s="54">
        <v>0.50092400000000004</v>
      </c>
      <c r="X11" s="54">
        <v>0.26401799999999997</v>
      </c>
      <c r="Y11" s="54">
        <v>0.63945300000000005</v>
      </c>
      <c r="Z11" s="54">
        <v>0.42280099999999998</v>
      </c>
      <c r="AA11" s="54">
        <v>0.52455799999999997</v>
      </c>
      <c r="AB11" s="54">
        <v>0.30868699999999999</v>
      </c>
      <c r="AC11" s="54">
        <v>0.24052100000000001</v>
      </c>
      <c r="AD11" s="54">
        <v>0.50926800000000005</v>
      </c>
      <c r="AE11" s="54">
        <v>0.51217800000000002</v>
      </c>
      <c r="AF11" s="54">
        <v>0.50891799999999998</v>
      </c>
      <c r="AG11" s="54">
        <v>0.56406699999999999</v>
      </c>
      <c r="AH11" s="54">
        <v>0.36813000000000001</v>
      </c>
      <c r="AI11" s="54">
        <v>0.20172599999999999</v>
      </c>
      <c r="AJ11" s="54">
        <v>0.52549999999999997</v>
      </c>
      <c r="AK11" s="54">
        <v>0.43571599999999999</v>
      </c>
      <c r="AL11" s="54">
        <v>0.689079</v>
      </c>
      <c r="AM11" s="54">
        <v>0.50266500000000003</v>
      </c>
      <c r="AN11" s="54">
        <v>0.28928999999999999</v>
      </c>
      <c r="AO11" s="54">
        <v>0.52970899999999999</v>
      </c>
      <c r="AP11" s="54">
        <v>0.68416500000000002</v>
      </c>
      <c r="AQ11" s="54">
        <v>0.32450899999999999</v>
      </c>
      <c r="AR11" s="54">
        <v>0.627471</v>
      </c>
      <c r="AS11" s="54">
        <v>0.65998699999999999</v>
      </c>
      <c r="AT11" s="54">
        <v>0.77902899999999997</v>
      </c>
      <c r="AU11" s="54">
        <v>0.53129000000000004</v>
      </c>
      <c r="AV11" s="54">
        <v>0.40363199999999999</v>
      </c>
      <c r="AW11" s="54">
        <v>0.68952599999999997</v>
      </c>
      <c r="AX11" s="54">
        <v>0.29223399999999999</v>
      </c>
      <c r="AY11" s="54">
        <v>0.47901500000000002</v>
      </c>
      <c r="AZ11" s="54">
        <v>0.26041500000000001</v>
      </c>
      <c r="BA11" s="54">
        <v>0.28083599999999997</v>
      </c>
      <c r="BB11" s="54">
        <v>0.2923462</v>
      </c>
      <c r="BC11" s="54">
        <v>0.3247391</v>
      </c>
      <c r="BD11" s="238">
        <v>0.39473049999999998</v>
      </c>
      <c r="BE11" s="238">
        <v>0.53185269999999996</v>
      </c>
      <c r="BF11" s="238">
        <v>0.45083770000000001</v>
      </c>
      <c r="BG11" s="238">
        <v>0.42618250000000002</v>
      </c>
      <c r="BH11" s="238">
        <v>0.34253709999999998</v>
      </c>
      <c r="BI11" s="238">
        <v>0.28138170000000001</v>
      </c>
      <c r="BJ11" s="238">
        <v>0.39299030000000001</v>
      </c>
      <c r="BK11" s="238">
        <v>0.18665570000000001</v>
      </c>
      <c r="BL11" s="238">
        <v>0.12638740000000001</v>
      </c>
      <c r="BM11" s="238">
        <v>0.30119810000000002</v>
      </c>
      <c r="BN11" s="238">
        <v>0.23968419999999999</v>
      </c>
      <c r="BO11" s="238">
        <v>0.235176</v>
      </c>
      <c r="BP11" s="238">
        <v>0.29805690000000001</v>
      </c>
      <c r="BQ11" s="238">
        <v>0.43164049999999998</v>
      </c>
      <c r="BR11" s="238">
        <v>0.3575026</v>
      </c>
      <c r="BS11" s="238">
        <v>0.34102949999999999</v>
      </c>
      <c r="BT11" s="238">
        <v>0.26459870000000002</v>
      </c>
      <c r="BU11" s="238">
        <v>0.21468899999999999</v>
      </c>
      <c r="BV11" s="238">
        <v>0.33401170000000002</v>
      </c>
    </row>
    <row r="12" spans="1:74" ht="11.1" customHeight="1" x14ac:dyDescent="0.2">
      <c r="A12" s="75" t="s">
        <v>200</v>
      </c>
      <c r="B12" s="156" t="s">
        <v>433</v>
      </c>
      <c r="C12" s="54">
        <v>9.3290760000000006</v>
      </c>
      <c r="D12" s="54">
        <v>6.7517180000000003</v>
      </c>
      <c r="E12" s="54">
        <v>9.1321779999999997</v>
      </c>
      <c r="F12" s="54">
        <v>8.6418210000000002</v>
      </c>
      <c r="G12" s="54">
        <v>8.9791939999999997</v>
      </c>
      <c r="H12" s="54">
        <v>8.3080350000000003</v>
      </c>
      <c r="I12" s="54">
        <v>6.4689649999999999</v>
      </c>
      <c r="J12" s="54">
        <v>7.7487029999999999</v>
      </c>
      <c r="K12" s="54">
        <v>7.7418779999999998</v>
      </c>
      <c r="L12" s="54">
        <v>6.5899979999999996</v>
      </c>
      <c r="M12" s="54">
        <v>7.5822450000000003</v>
      </c>
      <c r="N12" s="54">
        <v>6.4908400000000004</v>
      </c>
      <c r="O12" s="54">
        <v>6.2296100000000001</v>
      </c>
      <c r="P12" s="54">
        <v>6.6107259999999997</v>
      </c>
      <c r="Q12" s="54">
        <v>7.0703379999999996</v>
      </c>
      <c r="R12" s="54">
        <v>5.5508839999999999</v>
      </c>
      <c r="S12" s="54">
        <v>4.7142030000000004</v>
      </c>
      <c r="T12" s="54">
        <v>4.5827669999999996</v>
      </c>
      <c r="U12" s="54">
        <v>5.3444370000000001</v>
      </c>
      <c r="V12" s="54">
        <v>4.5449780000000004</v>
      </c>
      <c r="W12" s="54">
        <v>5.3705109999999996</v>
      </c>
      <c r="X12" s="54">
        <v>4.9211010000000002</v>
      </c>
      <c r="Y12" s="54">
        <v>7.0341100000000001</v>
      </c>
      <c r="Z12" s="54">
        <v>7.092905</v>
      </c>
      <c r="AA12" s="54">
        <v>6.0210619999999997</v>
      </c>
      <c r="AB12" s="54">
        <v>6.9903919999999999</v>
      </c>
      <c r="AC12" s="54">
        <v>7.728281</v>
      </c>
      <c r="AD12" s="54">
        <v>6.8433159999999997</v>
      </c>
      <c r="AE12" s="54">
        <v>7.4818040000000003</v>
      </c>
      <c r="AF12" s="54">
        <v>7.6923570000000003</v>
      </c>
      <c r="AG12" s="54">
        <v>6.4459609999999996</v>
      </c>
      <c r="AH12" s="54">
        <v>7.3532570000000002</v>
      </c>
      <c r="AI12" s="54">
        <v>6.7955589999999999</v>
      </c>
      <c r="AJ12" s="54">
        <v>7.5163229999999999</v>
      </c>
      <c r="AK12" s="54">
        <v>6.8342349999999996</v>
      </c>
      <c r="AL12" s="54">
        <v>7.4128109999999996</v>
      </c>
      <c r="AM12" s="54">
        <v>5.7103330000000003</v>
      </c>
      <c r="AN12" s="54">
        <v>7.1635410000000004</v>
      </c>
      <c r="AO12" s="54">
        <v>7.3121840000000002</v>
      </c>
      <c r="AP12" s="54">
        <v>8.0483180000000001</v>
      </c>
      <c r="AQ12" s="54">
        <v>7.3638820000000003</v>
      </c>
      <c r="AR12" s="54">
        <v>7.5889009999999999</v>
      </c>
      <c r="AS12" s="54">
        <v>6.6914360000000004</v>
      </c>
      <c r="AT12" s="54">
        <v>6.9607200000000002</v>
      </c>
      <c r="AU12" s="54">
        <v>7.086436</v>
      </c>
      <c r="AV12" s="54">
        <v>6.6760590000000004</v>
      </c>
      <c r="AW12" s="54">
        <v>7.5482430000000003</v>
      </c>
      <c r="AX12" s="54">
        <v>6.6150969999999996</v>
      </c>
      <c r="AY12" s="54">
        <v>7.1399860000000004</v>
      </c>
      <c r="AZ12" s="54">
        <v>7.9952889999999996</v>
      </c>
      <c r="BA12" s="54">
        <v>9.4845790000000001</v>
      </c>
      <c r="BB12" s="54">
        <v>9.0641949999999998</v>
      </c>
      <c r="BC12" s="54">
        <v>8.8096840000000007</v>
      </c>
      <c r="BD12" s="238">
        <v>8.9127159999999996</v>
      </c>
      <c r="BE12" s="238">
        <v>7.9740010000000003</v>
      </c>
      <c r="BF12" s="238">
        <v>8.3973180000000003</v>
      </c>
      <c r="BG12" s="238">
        <v>8.1150190000000002</v>
      </c>
      <c r="BH12" s="238">
        <v>8.3206089999999993</v>
      </c>
      <c r="BI12" s="238">
        <v>8.0958020000000008</v>
      </c>
      <c r="BJ12" s="238">
        <v>8.4443059999999992</v>
      </c>
      <c r="BK12" s="238">
        <v>8.0536969999999997</v>
      </c>
      <c r="BL12" s="238">
        <v>7.7998180000000001</v>
      </c>
      <c r="BM12" s="238">
        <v>9.1419960000000007</v>
      </c>
      <c r="BN12" s="238">
        <v>8.8058259999999997</v>
      </c>
      <c r="BO12" s="238">
        <v>8.6416190000000004</v>
      </c>
      <c r="BP12" s="238">
        <v>8.8618769999999998</v>
      </c>
      <c r="BQ12" s="238">
        <v>8.098789</v>
      </c>
      <c r="BR12" s="238">
        <v>8.6686549999999993</v>
      </c>
      <c r="BS12" s="238">
        <v>8.4626509999999993</v>
      </c>
      <c r="BT12" s="238">
        <v>8.8676899999999996</v>
      </c>
      <c r="BU12" s="238">
        <v>8.7442860000000007</v>
      </c>
      <c r="BV12" s="238">
        <v>9.2074280000000002</v>
      </c>
    </row>
    <row r="13" spans="1:74" ht="11.1" customHeight="1" x14ac:dyDescent="0.2">
      <c r="A13" s="75" t="s">
        <v>201</v>
      </c>
      <c r="B13" s="156" t="s">
        <v>662</v>
      </c>
      <c r="C13" s="54">
        <v>4.5034739999999998</v>
      </c>
      <c r="D13" s="54">
        <v>3.5204390000000001</v>
      </c>
      <c r="E13" s="54">
        <v>5.0115080000000001</v>
      </c>
      <c r="F13" s="54">
        <v>4.7788149999999998</v>
      </c>
      <c r="G13" s="54">
        <v>4.9372870000000004</v>
      </c>
      <c r="H13" s="54">
        <v>5.1428070000000004</v>
      </c>
      <c r="I13" s="54">
        <v>3.4483000000000001</v>
      </c>
      <c r="J13" s="54">
        <v>4.7946939999999998</v>
      </c>
      <c r="K13" s="54">
        <v>4.7127949999999998</v>
      </c>
      <c r="L13" s="54">
        <v>3.5170940000000002</v>
      </c>
      <c r="M13" s="54">
        <v>4.3623700000000003</v>
      </c>
      <c r="N13" s="54">
        <v>4.1859770000000003</v>
      </c>
      <c r="O13" s="54">
        <v>3.820446</v>
      </c>
      <c r="P13" s="54">
        <v>3.4008780000000001</v>
      </c>
      <c r="Q13" s="54">
        <v>4.3002729999999998</v>
      </c>
      <c r="R13" s="54">
        <v>3.5172479999999999</v>
      </c>
      <c r="S13" s="54">
        <v>2.9792930000000002</v>
      </c>
      <c r="T13" s="54">
        <v>2.5756830000000002</v>
      </c>
      <c r="U13" s="54">
        <v>3.7372540000000001</v>
      </c>
      <c r="V13" s="54">
        <v>2.912677</v>
      </c>
      <c r="W13" s="54">
        <v>3.5432619999999999</v>
      </c>
      <c r="X13" s="54">
        <v>3.2923019999999998</v>
      </c>
      <c r="Y13" s="54">
        <v>3.830168</v>
      </c>
      <c r="Z13" s="54">
        <v>4.1003610000000004</v>
      </c>
      <c r="AA13" s="54">
        <v>3.4030819999999999</v>
      </c>
      <c r="AB13" s="54">
        <v>3.5630090000000001</v>
      </c>
      <c r="AC13" s="54">
        <v>3.3368250000000002</v>
      </c>
      <c r="AD13" s="54">
        <v>3.713679</v>
      </c>
      <c r="AE13" s="54">
        <v>3.722153</v>
      </c>
      <c r="AF13" s="54">
        <v>4.2473400000000003</v>
      </c>
      <c r="AG13" s="54">
        <v>3.3303739999999999</v>
      </c>
      <c r="AH13" s="54">
        <v>4.0544070000000003</v>
      </c>
      <c r="AI13" s="54">
        <v>3.9137189999999999</v>
      </c>
      <c r="AJ13" s="54">
        <v>4.3430429999999998</v>
      </c>
      <c r="AK13" s="54">
        <v>3.2910840000000001</v>
      </c>
      <c r="AL13" s="54">
        <v>4.0515299999999996</v>
      </c>
      <c r="AM13" s="54">
        <v>2.9446189999999999</v>
      </c>
      <c r="AN13" s="54">
        <v>3.9980790000000002</v>
      </c>
      <c r="AO13" s="54">
        <v>3.5333709999999998</v>
      </c>
      <c r="AP13" s="54">
        <v>4.228148</v>
      </c>
      <c r="AQ13" s="54">
        <v>4.2863740000000004</v>
      </c>
      <c r="AR13" s="54">
        <v>4.5506609999999998</v>
      </c>
      <c r="AS13" s="54">
        <v>3.8215979999999998</v>
      </c>
      <c r="AT13" s="54">
        <v>3.4962719999999998</v>
      </c>
      <c r="AU13" s="54">
        <v>4.2701609999999999</v>
      </c>
      <c r="AV13" s="54">
        <v>3.7833730000000001</v>
      </c>
      <c r="AW13" s="54">
        <v>4.1632920000000002</v>
      </c>
      <c r="AX13" s="54">
        <v>3.3348680000000002</v>
      </c>
      <c r="AY13" s="54">
        <v>4.0488670000000004</v>
      </c>
      <c r="AZ13" s="54">
        <v>4.1262049999999997</v>
      </c>
      <c r="BA13" s="54">
        <v>4.2566980000000001</v>
      </c>
      <c r="BB13" s="54">
        <v>4.2817400000000001</v>
      </c>
      <c r="BC13" s="54">
        <v>4.3790380000000004</v>
      </c>
      <c r="BD13" s="238">
        <v>4.4915580000000004</v>
      </c>
      <c r="BE13" s="238">
        <v>3.8929170000000002</v>
      </c>
      <c r="BF13" s="238">
        <v>4.3539870000000001</v>
      </c>
      <c r="BG13" s="238">
        <v>4.1568949999999996</v>
      </c>
      <c r="BH13" s="238">
        <v>4.2587489999999999</v>
      </c>
      <c r="BI13" s="238">
        <v>4.0661290000000001</v>
      </c>
      <c r="BJ13" s="238">
        <v>4.3272560000000002</v>
      </c>
      <c r="BK13" s="238">
        <v>4.2019489999999999</v>
      </c>
      <c r="BL13" s="238">
        <v>4.1234970000000004</v>
      </c>
      <c r="BM13" s="238">
        <v>4.8223729999999998</v>
      </c>
      <c r="BN13" s="238">
        <v>4.6925140000000001</v>
      </c>
      <c r="BO13" s="238">
        <v>4.7211319999999999</v>
      </c>
      <c r="BP13" s="238">
        <v>4.7748200000000001</v>
      </c>
      <c r="BQ13" s="238">
        <v>4.2101290000000002</v>
      </c>
      <c r="BR13" s="238">
        <v>4.6852749999999999</v>
      </c>
      <c r="BS13" s="238">
        <v>4.4851039999999998</v>
      </c>
      <c r="BT13" s="238">
        <v>4.6643429999999997</v>
      </c>
      <c r="BU13" s="238">
        <v>4.4965960000000003</v>
      </c>
      <c r="BV13" s="238">
        <v>4.7952789999999998</v>
      </c>
    </row>
    <row r="14" spans="1:74" ht="11.1" customHeight="1" x14ac:dyDescent="0.2">
      <c r="A14" s="75" t="s">
        <v>202</v>
      </c>
      <c r="B14" s="156" t="s">
        <v>663</v>
      </c>
      <c r="C14" s="54">
        <v>4.8256019999999999</v>
      </c>
      <c r="D14" s="54">
        <v>3.2312789999999998</v>
      </c>
      <c r="E14" s="54">
        <v>4.1206699999999996</v>
      </c>
      <c r="F14" s="54">
        <v>3.8630059999999999</v>
      </c>
      <c r="G14" s="54">
        <v>4.0419070000000001</v>
      </c>
      <c r="H14" s="54">
        <v>3.1652279999999999</v>
      </c>
      <c r="I14" s="54">
        <v>3.0206650000000002</v>
      </c>
      <c r="J14" s="54">
        <v>2.9540090000000001</v>
      </c>
      <c r="K14" s="54">
        <v>3.029083</v>
      </c>
      <c r="L14" s="54">
        <v>3.0729039999999999</v>
      </c>
      <c r="M14" s="54">
        <v>3.219875</v>
      </c>
      <c r="N14" s="54">
        <v>2.3048630000000001</v>
      </c>
      <c r="O14" s="54">
        <v>2.4091640000000001</v>
      </c>
      <c r="P14" s="54">
        <v>3.209848</v>
      </c>
      <c r="Q14" s="54">
        <v>2.7700650000000002</v>
      </c>
      <c r="R14" s="54">
        <v>2.033636</v>
      </c>
      <c r="S14" s="54">
        <v>1.73491</v>
      </c>
      <c r="T14" s="54">
        <v>2.0070839999999999</v>
      </c>
      <c r="U14" s="54">
        <v>1.607183</v>
      </c>
      <c r="V14" s="54">
        <v>1.632301</v>
      </c>
      <c r="W14" s="54">
        <v>1.8272489999999999</v>
      </c>
      <c r="X14" s="54">
        <v>1.6287990000000001</v>
      </c>
      <c r="Y14" s="54">
        <v>3.2039420000000001</v>
      </c>
      <c r="Z14" s="54">
        <v>2.9925440000000001</v>
      </c>
      <c r="AA14" s="54">
        <v>2.6179800000000002</v>
      </c>
      <c r="AB14" s="54">
        <v>3.4273829999999998</v>
      </c>
      <c r="AC14" s="54">
        <v>4.3914559999999998</v>
      </c>
      <c r="AD14" s="54">
        <v>3.1296369999999998</v>
      </c>
      <c r="AE14" s="54">
        <v>3.7596509999999999</v>
      </c>
      <c r="AF14" s="54">
        <v>3.445017</v>
      </c>
      <c r="AG14" s="54">
        <v>3.1155870000000001</v>
      </c>
      <c r="AH14" s="54">
        <v>3.2988499999999998</v>
      </c>
      <c r="AI14" s="54">
        <v>2.88184</v>
      </c>
      <c r="AJ14" s="54">
        <v>3.1732800000000001</v>
      </c>
      <c r="AK14" s="54">
        <v>3.5431509999999999</v>
      </c>
      <c r="AL14" s="54">
        <v>3.361281</v>
      </c>
      <c r="AM14" s="54">
        <v>2.765714</v>
      </c>
      <c r="AN14" s="54">
        <v>3.1654620000000002</v>
      </c>
      <c r="AO14" s="54">
        <v>3.778813</v>
      </c>
      <c r="AP14" s="54">
        <v>3.8201700000000001</v>
      </c>
      <c r="AQ14" s="54">
        <v>3.0775079999999999</v>
      </c>
      <c r="AR14" s="54">
        <v>3.0382400000000001</v>
      </c>
      <c r="AS14" s="54">
        <v>2.8698380000000001</v>
      </c>
      <c r="AT14" s="54">
        <v>3.464448</v>
      </c>
      <c r="AU14" s="54">
        <v>2.8162750000000001</v>
      </c>
      <c r="AV14" s="54">
        <v>2.8926859999999999</v>
      </c>
      <c r="AW14" s="54">
        <v>3.384951</v>
      </c>
      <c r="AX14" s="54">
        <v>3.2802289999999998</v>
      </c>
      <c r="AY14" s="54">
        <v>3.091119</v>
      </c>
      <c r="AZ14" s="54">
        <v>3.869084</v>
      </c>
      <c r="BA14" s="54">
        <v>5.227881</v>
      </c>
      <c r="BB14" s="54">
        <v>4.7824549999999997</v>
      </c>
      <c r="BC14" s="54">
        <v>4.4306460000000003</v>
      </c>
      <c r="BD14" s="238">
        <v>4.4211580000000001</v>
      </c>
      <c r="BE14" s="238">
        <v>4.0810839999999997</v>
      </c>
      <c r="BF14" s="238">
        <v>4.0433310000000002</v>
      </c>
      <c r="BG14" s="238">
        <v>3.9581240000000002</v>
      </c>
      <c r="BH14" s="238">
        <v>4.0618600000000002</v>
      </c>
      <c r="BI14" s="238">
        <v>4.0296729999999998</v>
      </c>
      <c r="BJ14" s="238">
        <v>4.1170499999999999</v>
      </c>
      <c r="BK14" s="238">
        <v>3.8517489999999999</v>
      </c>
      <c r="BL14" s="238">
        <v>3.6763210000000002</v>
      </c>
      <c r="BM14" s="238">
        <v>4.319623</v>
      </c>
      <c r="BN14" s="238">
        <v>4.1133119999999996</v>
      </c>
      <c r="BO14" s="238">
        <v>3.9204859999999999</v>
      </c>
      <c r="BP14" s="238">
        <v>4.0870569999999997</v>
      </c>
      <c r="BQ14" s="238">
        <v>3.8886609999999999</v>
      </c>
      <c r="BR14" s="238">
        <v>3.9833799999999999</v>
      </c>
      <c r="BS14" s="238">
        <v>3.9775459999999998</v>
      </c>
      <c r="BT14" s="238">
        <v>4.2033469999999999</v>
      </c>
      <c r="BU14" s="238">
        <v>4.2476900000000004</v>
      </c>
      <c r="BV14" s="238">
        <v>4.4121490000000003</v>
      </c>
    </row>
    <row r="15" spans="1:74" ht="11.1" customHeight="1" x14ac:dyDescent="0.2">
      <c r="A15" s="75" t="s">
        <v>203</v>
      </c>
      <c r="B15" s="156" t="s">
        <v>410</v>
      </c>
      <c r="C15" s="54">
        <v>57.432340000000003</v>
      </c>
      <c r="D15" s="54">
        <v>49.761395999999998</v>
      </c>
      <c r="E15" s="54">
        <v>46.631176060000001</v>
      </c>
      <c r="F15" s="54">
        <v>54.501564549999998</v>
      </c>
      <c r="G15" s="54">
        <v>51.783192579999998</v>
      </c>
      <c r="H15" s="54">
        <v>48.80188845</v>
      </c>
      <c r="I15" s="54">
        <v>52.400184260000003</v>
      </c>
      <c r="J15" s="54">
        <v>55.364193999999998</v>
      </c>
      <c r="K15" s="54">
        <v>50.233271479999999</v>
      </c>
      <c r="L15" s="54">
        <v>49.857135749999998</v>
      </c>
      <c r="M15" s="54">
        <v>46.24244478</v>
      </c>
      <c r="N15" s="54">
        <v>46.604961090000003</v>
      </c>
      <c r="O15" s="54">
        <v>49.910502000000001</v>
      </c>
      <c r="P15" s="54">
        <v>40.736601999999998</v>
      </c>
      <c r="Q15" s="54">
        <v>40.470495999999997</v>
      </c>
      <c r="R15" s="54">
        <v>33.821423000000003</v>
      </c>
      <c r="S15" s="54">
        <v>32.729878999999997</v>
      </c>
      <c r="T15" s="54">
        <v>37.264569999999999</v>
      </c>
      <c r="U15" s="54">
        <v>40.197212999999998</v>
      </c>
      <c r="V15" s="54">
        <v>43.869736000000003</v>
      </c>
      <c r="W15" s="54">
        <v>41.872881</v>
      </c>
      <c r="X15" s="54">
        <v>40.842686</v>
      </c>
      <c r="Y15" s="54">
        <v>38.823884</v>
      </c>
      <c r="Z15" s="54">
        <v>38.645282000000002</v>
      </c>
      <c r="AA15" s="54">
        <v>44.895024999999997</v>
      </c>
      <c r="AB15" s="54">
        <v>33.309838999999997</v>
      </c>
      <c r="AC15" s="54">
        <v>43.446472999999997</v>
      </c>
      <c r="AD15" s="54">
        <v>39.080427</v>
      </c>
      <c r="AE15" s="54">
        <v>41.750745000000002</v>
      </c>
      <c r="AF15" s="54">
        <v>41.696939</v>
      </c>
      <c r="AG15" s="54">
        <v>43.534384000000003</v>
      </c>
      <c r="AH15" s="54">
        <v>44.490707</v>
      </c>
      <c r="AI15" s="54">
        <v>44.111753999999998</v>
      </c>
      <c r="AJ15" s="54">
        <v>42.103999999999999</v>
      </c>
      <c r="AK15" s="54">
        <v>42.555965</v>
      </c>
      <c r="AL15" s="54">
        <v>41.984957999999999</v>
      </c>
      <c r="AM15" s="54">
        <v>43.782165999999997</v>
      </c>
      <c r="AN15" s="54">
        <v>39.764735000000002</v>
      </c>
      <c r="AO15" s="54">
        <v>44.640669000000003</v>
      </c>
      <c r="AP15" s="54">
        <v>39.360446000000003</v>
      </c>
      <c r="AQ15" s="54">
        <v>42.890205000000002</v>
      </c>
      <c r="AR15" s="54">
        <v>42.068342999999999</v>
      </c>
      <c r="AS15" s="54">
        <v>44.171813</v>
      </c>
      <c r="AT15" s="54">
        <v>48.800941000000002</v>
      </c>
      <c r="AU15" s="54">
        <v>45.940953</v>
      </c>
      <c r="AV15" s="54">
        <v>46.079366999999998</v>
      </c>
      <c r="AW15" s="54">
        <v>42.531295</v>
      </c>
      <c r="AX15" s="54">
        <v>39.936808999999997</v>
      </c>
      <c r="AY15" s="54">
        <v>44.376050999999997</v>
      </c>
      <c r="AZ15" s="54">
        <v>37.623089</v>
      </c>
      <c r="BA15" s="54">
        <v>43.882527000000003</v>
      </c>
      <c r="BB15" s="54">
        <v>37.959339</v>
      </c>
      <c r="BC15" s="54">
        <v>37.804933689999999</v>
      </c>
      <c r="BD15" s="238">
        <v>36.134540000000001</v>
      </c>
      <c r="BE15" s="238">
        <v>39.399880000000003</v>
      </c>
      <c r="BF15" s="238">
        <v>43.626190000000001</v>
      </c>
      <c r="BG15" s="238">
        <v>38.509500000000003</v>
      </c>
      <c r="BH15" s="238">
        <v>37.29815</v>
      </c>
      <c r="BI15" s="238">
        <v>34.674100000000003</v>
      </c>
      <c r="BJ15" s="238">
        <v>33.528350000000003</v>
      </c>
      <c r="BK15" s="238">
        <v>34.133400000000002</v>
      </c>
      <c r="BL15" s="238">
        <v>27.438880000000001</v>
      </c>
      <c r="BM15" s="238">
        <v>32.39376</v>
      </c>
      <c r="BN15" s="238">
        <v>27.95994</v>
      </c>
      <c r="BO15" s="238">
        <v>29.223990000000001</v>
      </c>
      <c r="BP15" s="238">
        <v>29.505749999999999</v>
      </c>
      <c r="BQ15" s="238">
        <v>33.344799999999999</v>
      </c>
      <c r="BR15" s="238">
        <v>38.540669999999999</v>
      </c>
      <c r="BS15" s="238">
        <v>33.66281</v>
      </c>
      <c r="BT15" s="238">
        <v>33.15654</v>
      </c>
      <c r="BU15" s="238">
        <v>30.961670000000002</v>
      </c>
      <c r="BV15" s="238">
        <v>30.269680000000001</v>
      </c>
    </row>
    <row r="16" spans="1:74" ht="11.1" customHeight="1" x14ac:dyDescent="0.2">
      <c r="A16" s="72"/>
      <c r="B16" s="76"/>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77"/>
      <c r="BE16" s="277"/>
      <c r="BF16" s="277"/>
      <c r="BG16" s="277"/>
      <c r="BH16" s="277"/>
      <c r="BI16" s="277"/>
      <c r="BJ16" s="277"/>
      <c r="BK16" s="277"/>
      <c r="BL16" s="277"/>
      <c r="BM16" s="277"/>
      <c r="BN16" s="277"/>
      <c r="BO16" s="277"/>
      <c r="BP16" s="277"/>
      <c r="BQ16" s="277"/>
      <c r="BR16" s="277"/>
      <c r="BS16" s="277"/>
      <c r="BT16" s="277"/>
      <c r="BU16" s="277"/>
      <c r="BV16" s="277"/>
    </row>
    <row r="17" spans="1:74" ht="11.1" customHeight="1" x14ac:dyDescent="0.2">
      <c r="A17" s="77" t="s">
        <v>204</v>
      </c>
      <c r="B17" s="156" t="s">
        <v>434</v>
      </c>
      <c r="C17" s="54">
        <v>3.732723</v>
      </c>
      <c r="D17" s="54">
        <v>0.59203600000000001</v>
      </c>
      <c r="E17" s="54">
        <v>1.7898780000000001</v>
      </c>
      <c r="F17" s="54">
        <v>-11.281834999999999</v>
      </c>
      <c r="G17" s="54">
        <v>-7.7695429999999996</v>
      </c>
      <c r="H17" s="54">
        <v>-1.316276</v>
      </c>
      <c r="I17" s="54">
        <v>6.0866530000000001</v>
      </c>
      <c r="J17" s="54">
        <v>0.26638200000000001</v>
      </c>
      <c r="K17" s="54">
        <v>-0.47376400000000002</v>
      </c>
      <c r="L17" s="54">
        <v>-7.9429629999999998</v>
      </c>
      <c r="M17" s="54">
        <v>-3.7823419999999999</v>
      </c>
      <c r="N17" s="54">
        <v>-5.7363010000000001</v>
      </c>
      <c r="O17" s="54">
        <v>-5.8793449999999998</v>
      </c>
      <c r="P17" s="54">
        <v>-4.8249409999999999</v>
      </c>
      <c r="Q17" s="54">
        <v>-5.7693770000000004</v>
      </c>
      <c r="R17" s="54">
        <v>-6.4580840000000004</v>
      </c>
      <c r="S17" s="54">
        <v>-2.1399110000000001</v>
      </c>
      <c r="T17" s="54">
        <v>3.822899</v>
      </c>
      <c r="U17" s="54">
        <v>12.832458000000001</v>
      </c>
      <c r="V17" s="54">
        <v>8.8646329999999995</v>
      </c>
      <c r="W17" s="54">
        <v>0.47391499999999998</v>
      </c>
      <c r="X17" s="54">
        <v>-4.0347559999999998</v>
      </c>
      <c r="Y17" s="54">
        <v>-2.3427920000000002</v>
      </c>
      <c r="Z17" s="54">
        <v>3.2129750000000001</v>
      </c>
      <c r="AA17" s="54">
        <v>7.8720720000000002</v>
      </c>
      <c r="AB17" s="54">
        <v>16.153297999999999</v>
      </c>
      <c r="AC17" s="54">
        <v>-1.769218</v>
      </c>
      <c r="AD17" s="54">
        <v>-6.0166510000000004</v>
      </c>
      <c r="AE17" s="54">
        <v>-2.5520689999999999</v>
      </c>
      <c r="AF17" s="54">
        <v>9.1283060000000003</v>
      </c>
      <c r="AG17" s="54">
        <v>13.722966</v>
      </c>
      <c r="AH17" s="54">
        <v>13.231578000000001</v>
      </c>
      <c r="AI17" s="54">
        <v>4.3048999999999999</v>
      </c>
      <c r="AJ17" s="54">
        <v>-4.346152</v>
      </c>
      <c r="AK17" s="54">
        <v>-7.2549250000000001</v>
      </c>
      <c r="AL17" s="54">
        <v>-2.6349610000000001</v>
      </c>
      <c r="AM17" s="54">
        <v>7.4652510000000003</v>
      </c>
      <c r="AN17" s="54">
        <v>3.53606</v>
      </c>
      <c r="AO17" s="54">
        <v>-5.1116000000000001</v>
      </c>
      <c r="AP17" s="54">
        <v>-4.7381469999999997</v>
      </c>
      <c r="AQ17" s="54">
        <v>-2.0376080000000001</v>
      </c>
      <c r="AR17" s="54">
        <v>5.7573270000000001</v>
      </c>
      <c r="AS17" s="54">
        <v>7.508356</v>
      </c>
      <c r="AT17" s="54">
        <v>3.456369</v>
      </c>
      <c r="AU17" s="54">
        <v>-3.9444699999999999</v>
      </c>
      <c r="AV17" s="54">
        <v>-7.9881789999999997</v>
      </c>
      <c r="AW17" s="54">
        <v>-5.8832820000000003</v>
      </c>
      <c r="AX17" s="54">
        <v>4.0674580000000002</v>
      </c>
      <c r="AY17" s="54">
        <v>-5.0964885000000004</v>
      </c>
      <c r="AZ17" s="54">
        <v>-6.1125724999999997</v>
      </c>
      <c r="BA17" s="54">
        <v>-9.3126212000000006</v>
      </c>
      <c r="BB17" s="54">
        <v>-13.644836700000001</v>
      </c>
      <c r="BC17" s="54">
        <v>-10.959694499999999</v>
      </c>
      <c r="BD17" s="238">
        <v>-0.35861369999999998</v>
      </c>
      <c r="BE17" s="238">
        <v>8.1984220000000008</v>
      </c>
      <c r="BF17" s="238">
        <v>2.2200540000000002</v>
      </c>
      <c r="BG17" s="238">
        <v>-1.73664</v>
      </c>
      <c r="BH17" s="238">
        <v>-9.8027990000000003</v>
      </c>
      <c r="BI17" s="238">
        <v>-6.7877590000000003</v>
      </c>
      <c r="BJ17" s="238">
        <v>5.5852870000000001</v>
      </c>
      <c r="BK17" s="238">
        <v>4.2362650000000004</v>
      </c>
      <c r="BL17" s="238">
        <v>4.0575349999999997</v>
      </c>
      <c r="BM17" s="238">
        <v>-5.066878</v>
      </c>
      <c r="BN17" s="238">
        <v>-3.6524589999999999</v>
      </c>
      <c r="BO17" s="238">
        <v>-1.4796860000000001</v>
      </c>
      <c r="BP17" s="238">
        <v>10.31667</v>
      </c>
      <c r="BQ17" s="238">
        <v>13.49268</v>
      </c>
      <c r="BR17" s="238">
        <v>8.8147350000000007</v>
      </c>
      <c r="BS17" s="238">
        <v>1.2869550000000001</v>
      </c>
      <c r="BT17" s="238">
        <v>-5.0657180000000004</v>
      </c>
      <c r="BU17" s="238">
        <v>-4.2887139999999997</v>
      </c>
      <c r="BV17" s="238">
        <v>7.7433399999999999</v>
      </c>
    </row>
    <row r="18" spans="1:74" ht="11.1" customHeight="1" x14ac:dyDescent="0.2">
      <c r="A18" s="77" t="s">
        <v>205</v>
      </c>
      <c r="B18" s="156" t="s">
        <v>131</v>
      </c>
      <c r="C18" s="54">
        <v>0.97551401400000004</v>
      </c>
      <c r="D18" s="54">
        <v>0.82394300799999998</v>
      </c>
      <c r="E18" s="54">
        <v>0.84955599199999998</v>
      </c>
      <c r="F18" s="54">
        <v>0.59790098999999997</v>
      </c>
      <c r="G18" s="54">
        <v>0.64794699600000005</v>
      </c>
      <c r="H18" s="54">
        <v>0.69972599999999996</v>
      </c>
      <c r="I18" s="54">
        <v>0.57353301499999998</v>
      </c>
      <c r="J18" s="54">
        <v>0.59271398600000003</v>
      </c>
      <c r="K18" s="54">
        <v>0.41003699999999998</v>
      </c>
      <c r="L18" s="54">
        <v>0.49827199</v>
      </c>
      <c r="M18" s="54">
        <v>0.61139001000000004</v>
      </c>
      <c r="N18" s="54">
        <v>0.72288698500000004</v>
      </c>
      <c r="O18" s="54">
        <v>0.67877999899999997</v>
      </c>
      <c r="P18" s="54">
        <v>0.66441899999999998</v>
      </c>
      <c r="Q18" s="54">
        <v>0.52651500500000004</v>
      </c>
      <c r="R18" s="54">
        <v>0.51489699</v>
      </c>
      <c r="S18" s="54">
        <v>0.499037008</v>
      </c>
      <c r="T18" s="54">
        <v>0.50978000999999995</v>
      </c>
      <c r="U18" s="54">
        <v>0.63600700499999996</v>
      </c>
      <c r="V18" s="54">
        <v>0.69086200099999995</v>
      </c>
      <c r="W18" s="54">
        <v>0.64686699000000003</v>
      </c>
      <c r="X18" s="54">
        <v>0.76254999700000003</v>
      </c>
      <c r="Y18" s="54">
        <v>0.64502601000000004</v>
      </c>
      <c r="Z18" s="54">
        <v>0.80000999399999995</v>
      </c>
      <c r="AA18" s="54">
        <v>0.741954</v>
      </c>
      <c r="AB18" s="54">
        <v>0.75617399200000002</v>
      </c>
      <c r="AC18" s="54">
        <v>0.69015501499999998</v>
      </c>
      <c r="AD18" s="54">
        <v>0.46792401</v>
      </c>
      <c r="AE18" s="54">
        <v>0.56605299399999998</v>
      </c>
      <c r="AF18" s="54">
        <v>0.65393999999999997</v>
      </c>
      <c r="AG18" s="54">
        <v>0.66698924199999998</v>
      </c>
      <c r="AH18" s="54">
        <v>0.66698924999999998</v>
      </c>
      <c r="AI18" s="54">
        <v>0.66698924999999998</v>
      </c>
      <c r="AJ18" s="54">
        <v>0.66698924999999998</v>
      </c>
      <c r="AK18" s="54">
        <v>0.66698924999999998</v>
      </c>
      <c r="AL18" s="54">
        <v>0.66698924999999998</v>
      </c>
      <c r="AM18" s="54">
        <v>0.629</v>
      </c>
      <c r="AN18" s="54">
        <v>0.629</v>
      </c>
      <c r="AO18" s="54">
        <v>0.629</v>
      </c>
      <c r="AP18" s="54">
        <v>0.629</v>
      </c>
      <c r="AQ18" s="54">
        <v>0.629</v>
      </c>
      <c r="AR18" s="54">
        <v>0.629</v>
      </c>
      <c r="AS18" s="54">
        <v>0.629</v>
      </c>
      <c r="AT18" s="54">
        <v>0.629</v>
      </c>
      <c r="AU18" s="54">
        <v>0.629</v>
      </c>
      <c r="AV18" s="54">
        <v>0.629</v>
      </c>
      <c r="AW18" s="54">
        <v>0.629</v>
      </c>
      <c r="AX18" s="54">
        <v>0.629</v>
      </c>
      <c r="AY18" s="54">
        <v>0.59913266666999998</v>
      </c>
      <c r="AZ18" s="54">
        <v>0.59913266666999998</v>
      </c>
      <c r="BA18" s="54">
        <v>0.59913266666999998</v>
      </c>
      <c r="BB18" s="54">
        <v>0.59913266666999998</v>
      </c>
      <c r="BC18" s="54">
        <v>0.59913266666999998</v>
      </c>
      <c r="BD18" s="238">
        <v>0.59913269999999996</v>
      </c>
      <c r="BE18" s="238">
        <v>0.59913269999999996</v>
      </c>
      <c r="BF18" s="238">
        <v>0.59913269999999996</v>
      </c>
      <c r="BG18" s="238">
        <v>0.59913269999999996</v>
      </c>
      <c r="BH18" s="238">
        <v>0.59913269999999996</v>
      </c>
      <c r="BI18" s="238">
        <v>0.59913269999999996</v>
      </c>
      <c r="BJ18" s="238">
        <v>0.59913269999999996</v>
      </c>
      <c r="BK18" s="238">
        <v>0.60085279999999996</v>
      </c>
      <c r="BL18" s="238">
        <v>0.62231190000000003</v>
      </c>
      <c r="BM18" s="238">
        <v>0.60085279999999996</v>
      </c>
      <c r="BN18" s="238">
        <v>0.60085279999999996</v>
      </c>
      <c r="BO18" s="238">
        <v>0.60085279999999996</v>
      </c>
      <c r="BP18" s="238">
        <v>0.60085279999999996</v>
      </c>
      <c r="BQ18" s="238">
        <v>0.60085279999999996</v>
      </c>
      <c r="BR18" s="238">
        <v>0.60085279999999996</v>
      </c>
      <c r="BS18" s="238">
        <v>0.60085279999999996</v>
      </c>
      <c r="BT18" s="238">
        <v>0.60085279999999996</v>
      </c>
      <c r="BU18" s="238">
        <v>0.60085279999999996</v>
      </c>
      <c r="BV18" s="238">
        <v>0.60085279999999996</v>
      </c>
    </row>
    <row r="19" spans="1:74" ht="11.1" customHeight="1" x14ac:dyDescent="0.2">
      <c r="A19" s="75" t="s">
        <v>206</v>
      </c>
      <c r="B19" s="156" t="s">
        <v>411</v>
      </c>
      <c r="C19" s="54">
        <v>62.140577014000002</v>
      </c>
      <c r="D19" s="54">
        <v>51.177375007999999</v>
      </c>
      <c r="E19" s="54">
        <v>49.270610052000002</v>
      </c>
      <c r="F19" s="54">
        <v>43.817630540000003</v>
      </c>
      <c r="G19" s="54">
        <v>44.661596576000001</v>
      </c>
      <c r="H19" s="54">
        <v>48.185338450000003</v>
      </c>
      <c r="I19" s="54">
        <v>59.060370274999997</v>
      </c>
      <c r="J19" s="54">
        <v>56.223289985999997</v>
      </c>
      <c r="K19" s="54">
        <v>50.169544479999999</v>
      </c>
      <c r="L19" s="54">
        <v>42.412444739999998</v>
      </c>
      <c r="M19" s="54">
        <v>43.071492790000001</v>
      </c>
      <c r="N19" s="54">
        <v>41.591547075000001</v>
      </c>
      <c r="O19" s="54">
        <v>44.709936999</v>
      </c>
      <c r="P19" s="54">
        <v>36.576079999999997</v>
      </c>
      <c r="Q19" s="54">
        <v>35.227634004999999</v>
      </c>
      <c r="R19" s="54">
        <v>27.87823599</v>
      </c>
      <c r="S19" s="54">
        <v>31.089005008000001</v>
      </c>
      <c r="T19" s="54">
        <v>41.597249009999999</v>
      </c>
      <c r="U19" s="54">
        <v>53.665678004999997</v>
      </c>
      <c r="V19" s="54">
        <v>53.425231001</v>
      </c>
      <c r="W19" s="54">
        <v>42.993662989999997</v>
      </c>
      <c r="X19" s="54">
        <v>37.570479997</v>
      </c>
      <c r="Y19" s="54">
        <v>37.126118009999999</v>
      </c>
      <c r="Z19" s="54">
        <v>42.658266994000002</v>
      </c>
      <c r="AA19" s="54">
        <v>53.509050999999999</v>
      </c>
      <c r="AB19" s="54">
        <v>50.219310991999997</v>
      </c>
      <c r="AC19" s="54">
        <v>42.367410014999997</v>
      </c>
      <c r="AD19" s="54">
        <v>33.531700010000002</v>
      </c>
      <c r="AE19" s="54">
        <v>39.764728994000002</v>
      </c>
      <c r="AF19" s="54">
        <v>51.479185000000001</v>
      </c>
      <c r="AG19" s="54">
        <v>57.924339242000002</v>
      </c>
      <c r="AH19" s="54">
        <v>58.38927425</v>
      </c>
      <c r="AI19" s="54">
        <v>49.083643250000002</v>
      </c>
      <c r="AJ19" s="54">
        <v>38.424837250000003</v>
      </c>
      <c r="AK19" s="54">
        <v>35.968029250000001</v>
      </c>
      <c r="AL19" s="54">
        <v>40.016986250000002</v>
      </c>
      <c r="AM19" s="54">
        <v>51.876417000000004</v>
      </c>
      <c r="AN19" s="54">
        <v>43.929794999999999</v>
      </c>
      <c r="AO19" s="54">
        <v>40.158068999999998</v>
      </c>
      <c r="AP19" s="54">
        <v>35.251299000000003</v>
      </c>
      <c r="AQ19" s="54">
        <v>41.481597000000001</v>
      </c>
      <c r="AR19" s="54">
        <v>48.45467</v>
      </c>
      <c r="AS19" s="54">
        <v>52.309168999999997</v>
      </c>
      <c r="AT19" s="54">
        <v>52.886310000000002</v>
      </c>
      <c r="AU19" s="54">
        <v>42.625483000000003</v>
      </c>
      <c r="AV19" s="54">
        <v>38.720188</v>
      </c>
      <c r="AW19" s="54">
        <v>37.277012999999997</v>
      </c>
      <c r="AX19" s="54">
        <v>44.633266999999996</v>
      </c>
      <c r="AY19" s="54">
        <v>39.878695166999997</v>
      </c>
      <c r="AZ19" s="54">
        <v>32.109649167000001</v>
      </c>
      <c r="BA19" s="54">
        <v>35.169038467</v>
      </c>
      <c r="BB19" s="54">
        <v>24.913634967</v>
      </c>
      <c r="BC19" s="54">
        <v>27.444371857</v>
      </c>
      <c r="BD19" s="238">
        <v>36.375059999999998</v>
      </c>
      <c r="BE19" s="238">
        <v>48.19744</v>
      </c>
      <c r="BF19" s="238">
        <v>46.44538</v>
      </c>
      <c r="BG19" s="238">
        <v>37.371989999999997</v>
      </c>
      <c r="BH19" s="238">
        <v>28.09449</v>
      </c>
      <c r="BI19" s="238">
        <v>28.485469999999999</v>
      </c>
      <c r="BJ19" s="238">
        <v>39.712769999999999</v>
      </c>
      <c r="BK19" s="238">
        <v>38.97052</v>
      </c>
      <c r="BL19" s="238">
        <v>32.118729999999999</v>
      </c>
      <c r="BM19" s="238">
        <v>27.92773</v>
      </c>
      <c r="BN19" s="238">
        <v>24.908329999999999</v>
      </c>
      <c r="BO19" s="238">
        <v>28.34515</v>
      </c>
      <c r="BP19" s="238">
        <v>40.423270000000002</v>
      </c>
      <c r="BQ19" s="238">
        <v>47.438339999999997</v>
      </c>
      <c r="BR19" s="238">
        <v>47.956249999999997</v>
      </c>
      <c r="BS19" s="238">
        <v>35.550620000000002</v>
      </c>
      <c r="BT19" s="238">
        <v>28.691680000000002</v>
      </c>
      <c r="BU19" s="238">
        <v>27.273810000000001</v>
      </c>
      <c r="BV19" s="238">
        <v>38.613869999999999</v>
      </c>
    </row>
    <row r="20" spans="1:74" ht="11.1" customHeight="1" x14ac:dyDescent="0.2">
      <c r="A20" s="72"/>
      <c r="B20" s="76"/>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11"/>
      <c r="AZ20" s="211"/>
      <c r="BA20" s="211"/>
      <c r="BB20" s="211"/>
      <c r="BC20" s="211"/>
      <c r="BD20" s="277"/>
      <c r="BE20" s="277"/>
      <c r="BF20" s="277"/>
      <c r="BG20" s="277"/>
      <c r="BH20" s="277"/>
      <c r="BI20" s="277"/>
      <c r="BJ20" s="277"/>
      <c r="BK20" s="277"/>
      <c r="BL20" s="277"/>
      <c r="BM20" s="277"/>
      <c r="BN20" s="277"/>
      <c r="BO20" s="277"/>
      <c r="BP20" s="277"/>
      <c r="BQ20" s="277"/>
      <c r="BR20" s="277"/>
      <c r="BS20" s="277"/>
      <c r="BT20" s="277"/>
      <c r="BU20" s="277"/>
      <c r="BV20" s="277"/>
    </row>
    <row r="21" spans="1:74" ht="11.1" customHeight="1" x14ac:dyDescent="0.2">
      <c r="A21" s="72"/>
      <c r="B21" s="73" t="s">
        <v>215</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77"/>
      <c r="BE21" s="277"/>
      <c r="BF21" s="277"/>
      <c r="BG21" s="277"/>
      <c r="BH21" s="277"/>
      <c r="BI21" s="277"/>
      <c r="BJ21" s="277"/>
      <c r="BK21" s="277"/>
      <c r="BL21" s="277"/>
      <c r="BM21" s="277"/>
      <c r="BN21" s="277"/>
      <c r="BO21" s="277"/>
      <c r="BP21" s="277"/>
      <c r="BQ21" s="277"/>
      <c r="BR21" s="277"/>
      <c r="BS21" s="277"/>
      <c r="BT21" s="277"/>
      <c r="BU21" s="277"/>
      <c r="BV21" s="277"/>
    </row>
    <row r="22" spans="1:74" ht="11.1" customHeight="1" x14ac:dyDescent="0.2">
      <c r="A22" s="75" t="s">
        <v>207</v>
      </c>
      <c r="B22" s="156" t="s">
        <v>435</v>
      </c>
      <c r="C22" s="54">
        <v>1.5147090110000001</v>
      </c>
      <c r="D22" s="54">
        <v>1.3926020079999999</v>
      </c>
      <c r="E22" s="54">
        <v>1.555607993</v>
      </c>
      <c r="F22" s="54">
        <v>1.44957</v>
      </c>
      <c r="G22" s="54">
        <v>1.6238929950000001</v>
      </c>
      <c r="H22" s="54">
        <v>1.586433</v>
      </c>
      <c r="I22" s="54">
        <v>1.498201015</v>
      </c>
      <c r="J22" s="54">
        <v>1.4872909990000001</v>
      </c>
      <c r="K22" s="54">
        <v>1.4693970000000001</v>
      </c>
      <c r="L22" s="54">
        <v>1.494130994</v>
      </c>
      <c r="M22" s="54">
        <v>1.3870199999999999</v>
      </c>
      <c r="N22" s="54">
        <v>1.5077000039999999</v>
      </c>
      <c r="O22" s="54">
        <v>1.4345200090000001</v>
      </c>
      <c r="P22" s="54">
        <v>1.4341140029999999</v>
      </c>
      <c r="Q22" s="54">
        <v>1.407579986</v>
      </c>
      <c r="R22" s="54">
        <v>1.1919939900000001</v>
      </c>
      <c r="S22" s="54">
        <v>1.054941997</v>
      </c>
      <c r="T22" s="54">
        <v>1.2080769899999999</v>
      </c>
      <c r="U22" s="54">
        <v>1.0187330050000001</v>
      </c>
      <c r="V22" s="54">
        <v>1.085770009</v>
      </c>
      <c r="W22" s="54">
        <v>1.05784101</v>
      </c>
      <c r="X22" s="54">
        <v>1.1529719949999999</v>
      </c>
      <c r="Y22" s="54">
        <v>1.1674500000000001</v>
      </c>
      <c r="Z22" s="54">
        <v>1.1996030010000001</v>
      </c>
      <c r="AA22" s="54">
        <v>1.4914740150000001</v>
      </c>
      <c r="AB22" s="54">
        <v>1.3505880079999999</v>
      </c>
      <c r="AC22" s="54">
        <v>1.5192010039999999</v>
      </c>
      <c r="AD22" s="54">
        <v>1.4770559999999999</v>
      </c>
      <c r="AE22" s="54">
        <v>1.526556002</v>
      </c>
      <c r="AF22" s="54">
        <v>1.48547199</v>
      </c>
      <c r="AG22" s="54">
        <v>1.4742360000000001</v>
      </c>
      <c r="AH22" s="54">
        <v>1.4823749879999999</v>
      </c>
      <c r="AI22" s="54">
        <v>1.4094699900000001</v>
      </c>
      <c r="AJ22" s="54">
        <v>1.4950440060000001</v>
      </c>
      <c r="AK22" s="54">
        <v>1.437819</v>
      </c>
      <c r="AL22" s="54">
        <v>1.439336014</v>
      </c>
      <c r="AM22" s="54">
        <v>1.432361014</v>
      </c>
      <c r="AN22" s="54">
        <v>1.3087779879999999</v>
      </c>
      <c r="AO22" s="54">
        <v>1.4117230119999999</v>
      </c>
      <c r="AP22" s="54">
        <v>1.3183229999999999</v>
      </c>
      <c r="AQ22" s="54">
        <v>1.349243008</v>
      </c>
      <c r="AR22" s="54">
        <v>1.28117499</v>
      </c>
      <c r="AS22" s="54">
        <v>1.33444801</v>
      </c>
      <c r="AT22" s="54">
        <v>1.33444801</v>
      </c>
      <c r="AU22" s="54">
        <v>1.2634509899999999</v>
      </c>
      <c r="AV22" s="54">
        <v>1.3725299909999999</v>
      </c>
      <c r="AW22" s="54">
        <v>1.2877080000000001</v>
      </c>
      <c r="AX22" s="54">
        <v>1.315065012</v>
      </c>
      <c r="AY22" s="54">
        <v>1.2738086</v>
      </c>
      <c r="AZ22" s="54">
        <v>1.1871048</v>
      </c>
      <c r="BA22" s="54">
        <v>1.325135</v>
      </c>
      <c r="BB22" s="54">
        <v>1.27928</v>
      </c>
      <c r="BC22" s="54">
        <v>1.301499</v>
      </c>
      <c r="BD22" s="238">
        <v>1.2816160000000001</v>
      </c>
      <c r="BE22" s="238">
        <v>1.279792</v>
      </c>
      <c r="BF22" s="238">
        <v>1.3283100000000001</v>
      </c>
      <c r="BG22" s="238">
        <v>1.314227</v>
      </c>
      <c r="BH22" s="238">
        <v>1.351766</v>
      </c>
      <c r="BI22" s="238">
        <v>1.2899609999999999</v>
      </c>
      <c r="BJ22" s="238">
        <v>1.3491629999999999</v>
      </c>
      <c r="BK22" s="238">
        <v>1.298559</v>
      </c>
      <c r="BL22" s="238">
        <v>1.2643629999999999</v>
      </c>
      <c r="BM22" s="238">
        <v>1.358706</v>
      </c>
      <c r="BN22" s="238">
        <v>1.3109029999999999</v>
      </c>
      <c r="BO22" s="238">
        <v>1.339958</v>
      </c>
      <c r="BP22" s="238">
        <v>1.3191010000000001</v>
      </c>
      <c r="BQ22" s="238">
        <v>1.317566</v>
      </c>
      <c r="BR22" s="238">
        <v>1.3646929999999999</v>
      </c>
      <c r="BS22" s="238">
        <v>1.3479890000000001</v>
      </c>
      <c r="BT22" s="238">
        <v>1.384334</v>
      </c>
      <c r="BU22" s="238">
        <v>1.3203510000000001</v>
      </c>
      <c r="BV22" s="238">
        <v>1.3801369999999999</v>
      </c>
    </row>
    <row r="23" spans="1:74" ht="11.1" customHeight="1" x14ac:dyDescent="0.2">
      <c r="A23" s="72" t="s">
        <v>208</v>
      </c>
      <c r="B23" s="156" t="s">
        <v>159</v>
      </c>
      <c r="C23" s="54">
        <v>55.967287067000001</v>
      </c>
      <c r="D23" s="54">
        <v>45.124075752000003</v>
      </c>
      <c r="E23" s="54">
        <v>44.098063951999997</v>
      </c>
      <c r="F23" s="54">
        <v>33.429106109999999</v>
      </c>
      <c r="G23" s="54">
        <v>40.044650953999998</v>
      </c>
      <c r="H23" s="54">
        <v>44.296773299999998</v>
      </c>
      <c r="I23" s="54">
        <v>55.931744017</v>
      </c>
      <c r="J23" s="54">
        <v>52.431368259999999</v>
      </c>
      <c r="K23" s="54">
        <v>47.248680299999997</v>
      </c>
      <c r="L23" s="54">
        <v>37.522999136999999</v>
      </c>
      <c r="M23" s="54">
        <v>41.977307279999998</v>
      </c>
      <c r="N23" s="54">
        <v>40.533543770000001</v>
      </c>
      <c r="O23" s="54">
        <v>36.850536194</v>
      </c>
      <c r="P23" s="54">
        <v>32.100228151000003</v>
      </c>
      <c r="Q23" s="54">
        <v>29.024079498999999</v>
      </c>
      <c r="R23" s="54">
        <v>23.657855940000001</v>
      </c>
      <c r="S23" s="54">
        <v>26.819733824</v>
      </c>
      <c r="T23" s="54">
        <v>36.62371899</v>
      </c>
      <c r="U23" s="54">
        <v>49.820584994999997</v>
      </c>
      <c r="V23" s="54">
        <v>50.475072990999998</v>
      </c>
      <c r="W23" s="54">
        <v>38.713113839999998</v>
      </c>
      <c r="X23" s="54">
        <v>33.886113733000002</v>
      </c>
      <c r="Y23" s="54">
        <v>34.317226920000003</v>
      </c>
      <c r="Z23" s="54">
        <v>43.538584043</v>
      </c>
      <c r="AA23" s="54">
        <v>45.195620656999999</v>
      </c>
      <c r="AB23" s="54">
        <v>47.938272144000003</v>
      </c>
      <c r="AC23" s="54">
        <v>34.514421949999999</v>
      </c>
      <c r="AD23" s="54">
        <v>30.055889069999999</v>
      </c>
      <c r="AE23" s="54">
        <v>35.650509794999998</v>
      </c>
      <c r="AF23" s="54">
        <v>48.00179481</v>
      </c>
      <c r="AG23" s="54">
        <v>56.374830799000001</v>
      </c>
      <c r="AH23" s="54">
        <v>56.255825643000001</v>
      </c>
      <c r="AI23" s="54">
        <v>44.390239919999999</v>
      </c>
      <c r="AJ23" s="54">
        <v>35.615498178000003</v>
      </c>
      <c r="AK23" s="54">
        <v>32.84852643</v>
      </c>
      <c r="AL23" s="54">
        <v>34.593115822000001</v>
      </c>
      <c r="AM23" s="54">
        <v>48.628832000000003</v>
      </c>
      <c r="AN23" s="54">
        <v>39.803439003999998</v>
      </c>
      <c r="AO23" s="54">
        <v>34.223585468000003</v>
      </c>
      <c r="AP23" s="54">
        <v>30.73028115</v>
      </c>
      <c r="AQ23" s="54">
        <v>34.919641302000002</v>
      </c>
      <c r="AR23" s="54">
        <v>41.60754627</v>
      </c>
      <c r="AS23" s="54">
        <v>49.348352757000001</v>
      </c>
      <c r="AT23" s="54">
        <v>48.210799975999997</v>
      </c>
      <c r="AU23" s="54">
        <v>37.19624391</v>
      </c>
      <c r="AV23" s="54">
        <v>31.397284033999998</v>
      </c>
      <c r="AW23" s="54">
        <v>32.263737059999997</v>
      </c>
      <c r="AX23" s="54">
        <v>41.607973514000001</v>
      </c>
      <c r="AY23" s="54">
        <v>34.593724414</v>
      </c>
      <c r="AZ23" s="54">
        <v>26.724210846999998</v>
      </c>
      <c r="BA23" s="54">
        <v>28.465396582</v>
      </c>
      <c r="BB23" s="54">
        <v>21.849789999999999</v>
      </c>
      <c r="BC23" s="54">
        <v>24.40476</v>
      </c>
      <c r="BD23" s="238">
        <v>33.334569999999999</v>
      </c>
      <c r="BE23" s="238">
        <v>45.204140000000002</v>
      </c>
      <c r="BF23" s="238">
        <v>43.392090000000003</v>
      </c>
      <c r="BG23" s="238">
        <v>34.232689999999998</v>
      </c>
      <c r="BH23" s="238">
        <v>24.764379999999999</v>
      </c>
      <c r="BI23" s="238">
        <v>25.13457</v>
      </c>
      <c r="BJ23" s="238">
        <v>36.382170000000002</v>
      </c>
      <c r="BK23" s="238">
        <v>35.738770000000002</v>
      </c>
      <c r="BL23" s="238">
        <v>28.67905</v>
      </c>
      <c r="BM23" s="238">
        <v>24.60576</v>
      </c>
      <c r="BN23" s="238">
        <v>21.893509999999999</v>
      </c>
      <c r="BO23" s="238">
        <v>25.329519999999999</v>
      </c>
      <c r="BP23" s="238">
        <v>37.396549999999998</v>
      </c>
      <c r="BQ23" s="238">
        <v>44.454830000000001</v>
      </c>
      <c r="BR23" s="238">
        <v>44.903880000000001</v>
      </c>
      <c r="BS23" s="238">
        <v>32.414369999999998</v>
      </c>
      <c r="BT23" s="238">
        <v>25.375080000000001</v>
      </c>
      <c r="BU23" s="238">
        <v>23.944579999999998</v>
      </c>
      <c r="BV23" s="238">
        <v>35.311169999999997</v>
      </c>
    </row>
    <row r="24" spans="1:74" ht="11.1" customHeight="1" x14ac:dyDescent="0.2">
      <c r="A24" s="75" t="s">
        <v>209</v>
      </c>
      <c r="B24" s="156" t="s">
        <v>181</v>
      </c>
      <c r="C24" s="54">
        <v>2.7167679869999999</v>
      </c>
      <c r="D24" s="54">
        <v>2.6830859999999999</v>
      </c>
      <c r="E24" s="54">
        <v>2.6941730169999998</v>
      </c>
      <c r="F24" s="54">
        <v>2.4035480100000002</v>
      </c>
      <c r="G24" s="54">
        <v>2.391622007</v>
      </c>
      <c r="H24" s="54">
        <v>2.3838240000000002</v>
      </c>
      <c r="I24" s="54">
        <v>2.3720230010000001</v>
      </c>
      <c r="J24" s="54">
        <v>2.392084992</v>
      </c>
      <c r="K24" s="54">
        <v>2.3952110100000001</v>
      </c>
      <c r="L24" s="54">
        <v>2.5005180010000001</v>
      </c>
      <c r="M24" s="54">
        <v>2.5048160099999999</v>
      </c>
      <c r="N24" s="54">
        <v>2.533540999</v>
      </c>
      <c r="O24" s="54">
        <v>2.4862049910000001</v>
      </c>
      <c r="P24" s="54">
        <v>2.4773609890000001</v>
      </c>
      <c r="Q24" s="54">
        <v>2.4111680029999998</v>
      </c>
      <c r="R24" s="54">
        <v>1.9042829999999999</v>
      </c>
      <c r="S24" s="54">
        <v>1.9088259919999999</v>
      </c>
      <c r="T24" s="54">
        <v>1.9661080200000001</v>
      </c>
      <c r="U24" s="54">
        <v>2.0130379789999999</v>
      </c>
      <c r="V24" s="54">
        <v>2.0494960249999998</v>
      </c>
      <c r="W24" s="54">
        <v>2.05676601</v>
      </c>
      <c r="X24" s="54">
        <v>2.3534500020000002</v>
      </c>
      <c r="Y24" s="54">
        <v>2.3891399999999998</v>
      </c>
      <c r="Z24" s="54">
        <v>2.4368160080000001</v>
      </c>
      <c r="AA24" s="54">
        <v>2.3226670020000002</v>
      </c>
      <c r="AB24" s="54">
        <v>2.2318820160000001</v>
      </c>
      <c r="AC24" s="54">
        <v>2.2971609769999999</v>
      </c>
      <c r="AD24" s="54">
        <v>2.1008389799999998</v>
      </c>
      <c r="AE24" s="54">
        <v>2.1047830059999999</v>
      </c>
      <c r="AF24" s="54">
        <v>2.1024399900000001</v>
      </c>
      <c r="AG24" s="54">
        <v>2.1731959760000001</v>
      </c>
      <c r="AH24" s="54">
        <v>2.1654930029999999</v>
      </c>
      <c r="AI24" s="54">
        <v>2.1605400000000001</v>
      </c>
      <c r="AJ24" s="54">
        <v>2.324740995</v>
      </c>
      <c r="AK24" s="54">
        <v>2.3371269899999998</v>
      </c>
      <c r="AL24" s="54">
        <v>2.335244012</v>
      </c>
      <c r="AM24" s="54">
        <v>2.296247996</v>
      </c>
      <c r="AN24" s="54">
        <v>2.3181609920000001</v>
      </c>
      <c r="AO24" s="54">
        <v>2.3115569740000002</v>
      </c>
      <c r="AP24" s="54">
        <v>2.2185809999999999</v>
      </c>
      <c r="AQ24" s="54">
        <v>2.231787991</v>
      </c>
      <c r="AR24" s="54">
        <v>2.2451709900000001</v>
      </c>
      <c r="AS24" s="54">
        <v>2.1711449850000002</v>
      </c>
      <c r="AT24" s="54">
        <v>2.1591899899999998</v>
      </c>
      <c r="AU24" s="54">
        <v>2.1673069800000002</v>
      </c>
      <c r="AV24" s="54">
        <v>2.1874979809999999</v>
      </c>
      <c r="AW24" s="54">
        <v>2.1955209899999999</v>
      </c>
      <c r="AX24" s="54">
        <v>2.1886969989999998</v>
      </c>
      <c r="AY24" s="54">
        <v>2.0673675870000001</v>
      </c>
      <c r="AZ24" s="54">
        <v>2.1898274440000001</v>
      </c>
      <c r="BA24" s="54">
        <v>2.04671812</v>
      </c>
      <c r="BB24" s="54">
        <v>1.7845194</v>
      </c>
      <c r="BC24" s="54">
        <v>1.7381185400000001</v>
      </c>
      <c r="BD24" s="238">
        <v>1.7588710000000001</v>
      </c>
      <c r="BE24" s="238">
        <v>1.7135050000000001</v>
      </c>
      <c r="BF24" s="238">
        <v>1.7249760000000001</v>
      </c>
      <c r="BG24" s="238">
        <v>1.825075</v>
      </c>
      <c r="BH24" s="238">
        <v>1.978343</v>
      </c>
      <c r="BI24" s="238">
        <v>2.0609449999999998</v>
      </c>
      <c r="BJ24" s="238">
        <v>1.9814320000000001</v>
      </c>
      <c r="BK24" s="238">
        <v>1.9331849999999999</v>
      </c>
      <c r="BL24" s="238">
        <v>2.1753170000000002</v>
      </c>
      <c r="BM24" s="238">
        <v>1.9632700000000001</v>
      </c>
      <c r="BN24" s="238">
        <v>1.703913</v>
      </c>
      <c r="BO24" s="238">
        <v>1.6756720000000001</v>
      </c>
      <c r="BP24" s="238">
        <v>1.7076210000000001</v>
      </c>
      <c r="BQ24" s="238">
        <v>1.665945</v>
      </c>
      <c r="BR24" s="238">
        <v>1.687686</v>
      </c>
      <c r="BS24" s="238">
        <v>1.7882629999999999</v>
      </c>
      <c r="BT24" s="238">
        <v>1.932264</v>
      </c>
      <c r="BU24" s="238">
        <v>2.0088810000000001</v>
      </c>
      <c r="BV24" s="238">
        <v>1.9225589999999999</v>
      </c>
    </row>
    <row r="25" spans="1:74" ht="11.1" customHeight="1" x14ac:dyDescent="0.2">
      <c r="A25" s="75" t="s">
        <v>210</v>
      </c>
      <c r="B25" s="156" t="s">
        <v>664</v>
      </c>
      <c r="C25" s="54">
        <v>0.110619997</v>
      </c>
      <c r="D25" s="54">
        <v>0.101557988</v>
      </c>
      <c r="E25" s="54">
        <v>0.107558003</v>
      </c>
      <c r="F25" s="54">
        <v>6.6704009999999994E-2</v>
      </c>
      <c r="G25" s="54">
        <v>6.3794001000000003E-2</v>
      </c>
      <c r="H25" s="54">
        <v>4.5470009999999998E-2</v>
      </c>
      <c r="I25" s="54">
        <v>4.8139992999999999E-2</v>
      </c>
      <c r="J25" s="54">
        <v>5.0665996999999997E-2</v>
      </c>
      <c r="K25" s="54">
        <v>5.4725009999999998E-2</v>
      </c>
      <c r="L25" s="54">
        <v>6.4883992000000001E-2</v>
      </c>
      <c r="M25" s="54">
        <v>7.6289010000000004E-2</v>
      </c>
      <c r="N25" s="54">
        <v>8.5529991999999999E-2</v>
      </c>
      <c r="O25" s="54">
        <v>0.102114992</v>
      </c>
      <c r="P25" s="54">
        <v>0.110552988</v>
      </c>
      <c r="Q25" s="54">
        <v>9.3244001000000007E-2</v>
      </c>
      <c r="R25" s="54">
        <v>4.6331009999999999E-2</v>
      </c>
      <c r="S25" s="54">
        <v>4.6728005000000003E-2</v>
      </c>
      <c r="T25" s="54">
        <v>4.9469010000000001E-2</v>
      </c>
      <c r="U25" s="54">
        <v>4.4257986999999999E-2</v>
      </c>
      <c r="V25" s="54">
        <v>4.8428013999999998E-2</v>
      </c>
      <c r="W25" s="54">
        <v>5.5808009999999998E-2</v>
      </c>
      <c r="X25" s="54">
        <v>5.3245011000000002E-2</v>
      </c>
      <c r="Y25" s="54">
        <v>6.0786E-2</v>
      </c>
      <c r="Z25" s="54">
        <v>8.2146000999999996E-2</v>
      </c>
      <c r="AA25" s="54">
        <v>8.4970008E-2</v>
      </c>
      <c r="AB25" s="54">
        <v>0.106174012</v>
      </c>
      <c r="AC25" s="54">
        <v>8.1337986000000001E-2</v>
      </c>
      <c r="AD25" s="54">
        <v>5.7108989999999998E-2</v>
      </c>
      <c r="AE25" s="54">
        <v>4.5430996000000001E-2</v>
      </c>
      <c r="AF25" s="54">
        <v>5.0007000000000003E-2</v>
      </c>
      <c r="AG25" s="54">
        <v>4.9395989000000001E-2</v>
      </c>
      <c r="AH25" s="54">
        <v>5.5241999999999999E-2</v>
      </c>
      <c r="AI25" s="54">
        <v>6.0617009999999999E-2</v>
      </c>
      <c r="AJ25" s="54">
        <v>7.0172995000000002E-2</v>
      </c>
      <c r="AK25" s="54">
        <v>7.6263990000000004E-2</v>
      </c>
      <c r="AL25" s="54">
        <v>7.3906015000000005E-2</v>
      </c>
      <c r="AM25" s="54">
        <v>9.2840009000000001E-2</v>
      </c>
      <c r="AN25" s="54">
        <v>8.7193988E-2</v>
      </c>
      <c r="AO25" s="54">
        <v>6.3791985999999995E-2</v>
      </c>
      <c r="AP25" s="54">
        <v>3.3498989999999999E-2</v>
      </c>
      <c r="AQ25" s="54">
        <v>4.2389989000000003E-2</v>
      </c>
      <c r="AR25" s="54">
        <v>6.6579990000000006E-2</v>
      </c>
      <c r="AS25" s="54">
        <v>5.9385987000000001E-2</v>
      </c>
      <c r="AT25" s="54">
        <v>5.9814996000000002E-2</v>
      </c>
      <c r="AU25" s="54">
        <v>5.8194990000000002E-2</v>
      </c>
      <c r="AV25" s="54">
        <v>7.4904990000000005E-2</v>
      </c>
      <c r="AW25" s="54">
        <v>7.8753989999999996E-2</v>
      </c>
      <c r="AX25" s="54">
        <v>8.2378005000000004E-2</v>
      </c>
      <c r="AY25" s="54">
        <v>9.6828499999999998E-2</v>
      </c>
      <c r="AZ25" s="54">
        <v>8.1829440000000003E-2</v>
      </c>
      <c r="BA25" s="54">
        <v>8.2832500000000003E-2</v>
      </c>
      <c r="BB25" s="54">
        <v>4.2674299999999998E-2</v>
      </c>
      <c r="BC25" s="54">
        <v>4.5140199999999998E-2</v>
      </c>
      <c r="BD25" s="238">
        <v>4.5871799999999997E-2</v>
      </c>
      <c r="BE25" s="238">
        <v>4.0832100000000003E-2</v>
      </c>
      <c r="BF25" s="238">
        <v>4.0313500000000002E-2</v>
      </c>
      <c r="BG25" s="238">
        <v>3.9894199999999998E-2</v>
      </c>
      <c r="BH25" s="238">
        <v>5.6667000000000002E-2</v>
      </c>
      <c r="BI25" s="238">
        <v>6.6311099999999998E-2</v>
      </c>
      <c r="BJ25" s="238">
        <v>8.2945699999999997E-2</v>
      </c>
      <c r="BK25" s="238">
        <v>0.10258349999999999</v>
      </c>
      <c r="BL25" s="238">
        <v>9.9876599999999996E-2</v>
      </c>
      <c r="BM25" s="238">
        <v>9.0033299999999997E-2</v>
      </c>
      <c r="BN25" s="238">
        <v>4.7017200000000002E-2</v>
      </c>
      <c r="BO25" s="238">
        <v>4.6161399999999998E-2</v>
      </c>
      <c r="BP25" s="238">
        <v>4.9614900000000003E-2</v>
      </c>
      <c r="BQ25" s="238">
        <v>4.5126699999999999E-2</v>
      </c>
      <c r="BR25" s="238">
        <v>4.5065099999999997E-2</v>
      </c>
      <c r="BS25" s="238">
        <v>4.4325900000000001E-2</v>
      </c>
      <c r="BT25" s="238">
        <v>6.0557600000000003E-2</v>
      </c>
      <c r="BU25" s="238">
        <v>7.01344E-2</v>
      </c>
      <c r="BV25" s="238">
        <v>8.6773799999999998E-2</v>
      </c>
    </row>
    <row r="26" spans="1:74" ht="11.1" customHeight="1" x14ac:dyDescent="0.2">
      <c r="A26" s="75" t="s">
        <v>211</v>
      </c>
      <c r="B26" s="156" t="s">
        <v>665</v>
      </c>
      <c r="C26" s="54">
        <v>2.6061479900000002</v>
      </c>
      <c r="D26" s="54">
        <v>2.5815280120000001</v>
      </c>
      <c r="E26" s="54">
        <v>2.5866150139999999</v>
      </c>
      <c r="F26" s="54">
        <v>2.3368440000000001</v>
      </c>
      <c r="G26" s="54">
        <v>2.3278280059999998</v>
      </c>
      <c r="H26" s="54">
        <v>2.3383539899999999</v>
      </c>
      <c r="I26" s="54">
        <v>2.3238830080000001</v>
      </c>
      <c r="J26" s="54">
        <v>2.3414189950000002</v>
      </c>
      <c r="K26" s="54">
        <v>2.3404859999999998</v>
      </c>
      <c r="L26" s="54">
        <v>2.4356340090000002</v>
      </c>
      <c r="M26" s="54">
        <v>2.4285269999999999</v>
      </c>
      <c r="N26" s="54">
        <v>2.4480110069999999</v>
      </c>
      <c r="O26" s="54">
        <v>2.384089999</v>
      </c>
      <c r="P26" s="54">
        <v>2.3668080009999999</v>
      </c>
      <c r="Q26" s="54">
        <v>2.3179240019999998</v>
      </c>
      <c r="R26" s="54">
        <v>1.8579519900000001</v>
      </c>
      <c r="S26" s="54">
        <v>1.8620979870000001</v>
      </c>
      <c r="T26" s="54">
        <v>1.9166390099999999</v>
      </c>
      <c r="U26" s="54">
        <v>1.968779992</v>
      </c>
      <c r="V26" s="54">
        <v>2.0010680110000001</v>
      </c>
      <c r="W26" s="54">
        <v>2.0009579999999998</v>
      </c>
      <c r="X26" s="54">
        <v>2.3002049910000002</v>
      </c>
      <c r="Y26" s="54">
        <v>2.328354</v>
      </c>
      <c r="Z26" s="54">
        <v>2.3546700070000002</v>
      </c>
      <c r="AA26" s="54">
        <v>2.2376969940000002</v>
      </c>
      <c r="AB26" s="54">
        <v>2.1257080039999998</v>
      </c>
      <c r="AC26" s="54">
        <v>2.215822991</v>
      </c>
      <c r="AD26" s="54">
        <v>2.0437299900000001</v>
      </c>
      <c r="AE26" s="54">
        <v>2.05935201</v>
      </c>
      <c r="AF26" s="54">
        <v>2.0524329899999998</v>
      </c>
      <c r="AG26" s="54">
        <v>2.1237999869999999</v>
      </c>
      <c r="AH26" s="54">
        <v>2.1102510030000001</v>
      </c>
      <c r="AI26" s="54">
        <v>2.09992299</v>
      </c>
      <c r="AJ26" s="54">
        <v>2.2545679999999999</v>
      </c>
      <c r="AK26" s="54">
        <v>2.2608630000000001</v>
      </c>
      <c r="AL26" s="54">
        <v>2.261337997</v>
      </c>
      <c r="AM26" s="54">
        <v>2.2034079869999998</v>
      </c>
      <c r="AN26" s="54">
        <v>2.230967004</v>
      </c>
      <c r="AO26" s="54">
        <v>2.2477649880000001</v>
      </c>
      <c r="AP26" s="54">
        <v>2.1850820099999999</v>
      </c>
      <c r="AQ26" s="54">
        <v>2.1893980019999999</v>
      </c>
      <c r="AR26" s="54">
        <v>2.1785909999999999</v>
      </c>
      <c r="AS26" s="54">
        <v>2.111758998</v>
      </c>
      <c r="AT26" s="54">
        <v>2.0993749940000002</v>
      </c>
      <c r="AU26" s="54">
        <v>2.1091119900000002</v>
      </c>
      <c r="AV26" s="54">
        <v>2.1125929910000001</v>
      </c>
      <c r="AW26" s="54">
        <v>2.1167669999999998</v>
      </c>
      <c r="AX26" s="54">
        <v>2.106318994</v>
      </c>
      <c r="AY26" s="54">
        <v>1.9705390869999999</v>
      </c>
      <c r="AZ26" s="54">
        <v>2.1079980040000001</v>
      </c>
      <c r="BA26" s="54">
        <v>1.9638855</v>
      </c>
      <c r="BB26" s="54">
        <v>1.7418450000000001</v>
      </c>
      <c r="BC26" s="54">
        <v>1.6929782</v>
      </c>
      <c r="BD26" s="238">
        <v>1.7129989999999999</v>
      </c>
      <c r="BE26" s="238">
        <v>1.6726730000000001</v>
      </c>
      <c r="BF26" s="238">
        <v>1.684663</v>
      </c>
      <c r="BG26" s="238">
        <v>1.78518</v>
      </c>
      <c r="BH26" s="238">
        <v>1.9216759999999999</v>
      </c>
      <c r="BI26" s="238">
        <v>1.994634</v>
      </c>
      <c r="BJ26" s="238">
        <v>1.898487</v>
      </c>
      <c r="BK26" s="238">
        <v>1.8306009999999999</v>
      </c>
      <c r="BL26" s="238">
        <v>2.07544</v>
      </c>
      <c r="BM26" s="238">
        <v>1.873237</v>
      </c>
      <c r="BN26" s="238">
        <v>1.6568959999999999</v>
      </c>
      <c r="BO26" s="238">
        <v>1.62951</v>
      </c>
      <c r="BP26" s="238">
        <v>1.6580060000000001</v>
      </c>
      <c r="BQ26" s="238">
        <v>1.6208180000000001</v>
      </c>
      <c r="BR26" s="238">
        <v>1.6426210000000001</v>
      </c>
      <c r="BS26" s="238">
        <v>1.7439370000000001</v>
      </c>
      <c r="BT26" s="238">
        <v>1.871707</v>
      </c>
      <c r="BU26" s="238">
        <v>1.9387460000000001</v>
      </c>
      <c r="BV26" s="238">
        <v>1.835785</v>
      </c>
    </row>
    <row r="27" spans="1:74" ht="11.1" customHeight="1" x14ac:dyDescent="0.2">
      <c r="A27" s="75" t="s">
        <v>212</v>
      </c>
      <c r="B27" s="156" t="s">
        <v>436</v>
      </c>
      <c r="C27" s="54">
        <v>60.198764064999999</v>
      </c>
      <c r="D27" s="54">
        <v>49.199763760000003</v>
      </c>
      <c r="E27" s="54">
        <v>48.347844962000003</v>
      </c>
      <c r="F27" s="54">
        <v>37.282224120000002</v>
      </c>
      <c r="G27" s="54">
        <v>44.060165955999999</v>
      </c>
      <c r="H27" s="54">
        <v>48.267030300000002</v>
      </c>
      <c r="I27" s="54">
        <v>59.801968033000001</v>
      </c>
      <c r="J27" s="54">
        <v>56.310744251000003</v>
      </c>
      <c r="K27" s="54">
        <v>51.113288310000002</v>
      </c>
      <c r="L27" s="54">
        <v>41.517648131999998</v>
      </c>
      <c r="M27" s="54">
        <v>45.869143289999997</v>
      </c>
      <c r="N27" s="54">
        <v>44.574784772999998</v>
      </c>
      <c r="O27" s="54">
        <v>40.771261193999997</v>
      </c>
      <c r="P27" s="54">
        <v>36.011703142999998</v>
      </c>
      <c r="Q27" s="54">
        <v>32.842827487999998</v>
      </c>
      <c r="R27" s="54">
        <v>26.754132930000001</v>
      </c>
      <c r="S27" s="54">
        <v>29.783501813000001</v>
      </c>
      <c r="T27" s="54">
        <v>39.797904000000003</v>
      </c>
      <c r="U27" s="54">
        <v>52.852355979000002</v>
      </c>
      <c r="V27" s="54">
        <v>53.610339025000002</v>
      </c>
      <c r="W27" s="54">
        <v>41.827720859999999</v>
      </c>
      <c r="X27" s="54">
        <v>37.392535729999999</v>
      </c>
      <c r="Y27" s="54">
        <v>37.873816920000003</v>
      </c>
      <c r="Z27" s="54">
        <v>47.175003052000001</v>
      </c>
      <c r="AA27" s="54">
        <v>49.009761674000003</v>
      </c>
      <c r="AB27" s="54">
        <v>51.520742167999998</v>
      </c>
      <c r="AC27" s="54">
        <v>38.330783930999999</v>
      </c>
      <c r="AD27" s="54">
        <v>33.633784050000003</v>
      </c>
      <c r="AE27" s="54">
        <v>39.281848803000003</v>
      </c>
      <c r="AF27" s="54">
        <v>51.589706790000001</v>
      </c>
      <c r="AG27" s="54">
        <v>60.022262775000002</v>
      </c>
      <c r="AH27" s="54">
        <v>59.903693634</v>
      </c>
      <c r="AI27" s="54">
        <v>47.960249910000002</v>
      </c>
      <c r="AJ27" s="54">
        <v>39.435283179000002</v>
      </c>
      <c r="AK27" s="54">
        <v>36.623472419999999</v>
      </c>
      <c r="AL27" s="54">
        <v>38.367695847999997</v>
      </c>
      <c r="AM27" s="54">
        <v>52.357441010000002</v>
      </c>
      <c r="AN27" s="54">
        <v>43.430377984000003</v>
      </c>
      <c r="AO27" s="54">
        <v>37.946865453999997</v>
      </c>
      <c r="AP27" s="54">
        <v>34.267185150000003</v>
      </c>
      <c r="AQ27" s="54">
        <v>38.500672301000002</v>
      </c>
      <c r="AR27" s="54">
        <v>45.133892250000002</v>
      </c>
      <c r="AS27" s="54">
        <v>52.853945752000001</v>
      </c>
      <c r="AT27" s="54">
        <v>51.704437976000001</v>
      </c>
      <c r="AU27" s="54">
        <v>40.627001880000002</v>
      </c>
      <c r="AV27" s="54">
        <v>34.957312006000002</v>
      </c>
      <c r="AW27" s="54">
        <v>35.746966049999997</v>
      </c>
      <c r="AX27" s="54">
        <v>45.111735525</v>
      </c>
      <c r="AY27" s="54">
        <v>37.934900601000002</v>
      </c>
      <c r="AZ27" s="54">
        <v>30.101143091000001</v>
      </c>
      <c r="BA27" s="54">
        <v>31.837250002000001</v>
      </c>
      <c r="BB27" s="54">
        <v>24.913589399999999</v>
      </c>
      <c r="BC27" s="54">
        <v>27.444375640000001</v>
      </c>
      <c r="BD27" s="238">
        <v>36.375059999999998</v>
      </c>
      <c r="BE27" s="238">
        <v>48.19744</v>
      </c>
      <c r="BF27" s="238">
        <v>46.44538</v>
      </c>
      <c r="BG27" s="238">
        <v>37.371989999999997</v>
      </c>
      <c r="BH27" s="238">
        <v>28.09449</v>
      </c>
      <c r="BI27" s="238">
        <v>28.485469999999999</v>
      </c>
      <c r="BJ27" s="238">
        <v>39.712769999999999</v>
      </c>
      <c r="BK27" s="238">
        <v>38.97052</v>
      </c>
      <c r="BL27" s="238">
        <v>32.118729999999999</v>
      </c>
      <c r="BM27" s="238">
        <v>27.92773</v>
      </c>
      <c r="BN27" s="238">
        <v>24.908329999999999</v>
      </c>
      <c r="BO27" s="238">
        <v>28.34515</v>
      </c>
      <c r="BP27" s="238">
        <v>40.423270000000002</v>
      </c>
      <c r="BQ27" s="238">
        <v>47.438339999999997</v>
      </c>
      <c r="BR27" s="238">
        <v>47.956249999999997</v>
      </c>
      <c r="BS27" s="238">
        <v>35.550620000000002</v>
      </c>
      <c r="BT27" s="238">
        <v>28.691680000000002</v>
      </c>
      <c r="BU27" s="238">
        <v>27.273810000000001</v>
      </c>
      <c r="BV27" s="238">
        <v>38.613869999999999</v>
      </c>
    </row>
    <row r="28" spans="1:74" ht="11.1" customHeight="1" x14ac:dyDescent="0.2">
      <c r="A28" s="72"/>
      <c r="B28" s="76"/>
      <c r="C28" s="211"/>
      <c r="D28" s="211"/>
      <c r="E28" s="211"/>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77"/>
      <c r="BE28" s="277"/>
      <c r="BF28" s="277"/>
      <c r="BG28" s="277"/>
      <c r="BH28" s="277"/>
      <c r="BI28" s="277"/>
      <c r="BJ28" s="277"/>
      <c r="BK28" s="277"/>
      <c r="BL28" s="277"/>
      <c r="BM28" s="277"/>
      <c r="BN28" s="277"/>
      <c r="BO28" s="277"/>
      <c r="BP28" s="277"/>
      <c r="BQ28" s="277"/>
      <c r="BR28" s="277"/>
      <c r="BS28" s="277"/>
      <c r="BT28" s="277"/>
      <c r="BU28" s="277"/>
      <c r="BV28" s="277"/>
    </row>
    <row r="29" spans="1:74" ht="11.1" customHeight="1" x14ac:dyDescent="0.2">
      <c r="A29" s="75" t="s">
        <v>213</v>
      </c>
      <c r="B29" s="76" t="s">
        <v>160</v>
      </c>
      <c r="C29" s="54">
        <v>1.941812949</v>
      </c>
      <c r="D29" s="54">
        <v>1.9776112480000001</v>
      </c>
      <c r="E29" s="54">
        <v>0.92276508999999995</v>
      </c>
      <c r="F29" s="54">
        <v>6.5354064200000002</v>
      </c>
      <c r="G29" s="54">
        <v>0.60143062000000003</v>
      </c>
      <c r="H29" s="54">
        <v>-8.1691849999999996E-2</v>
      </c>
      <c r="I29" s="54">
        <v>-0.74159775800000005</v>
      </c>
      <c r="J29" s="54">
        <v>-8.7454265000000003E-2</v>
      </c>
      <c r="K29" s="54">
        <v>-0.94374382999999995</v>
      </c>
      <c r="L29" s="54">
        <v>0.89479660800000005</v>
      </c>
      <c r="M29" s="54">
        <v>-2.7976505</v>
      </c>
      <c r="N29" s="54">
        <v>-2.9832376979999999</v>
      </c>
      <c r="O29" s="54">
        <v>3.9386758049999999</v>
      </c>
      <c r="P29" s="54">
        <v>0.56437685699999995</v>
      </c>
      <c r="Q29" s="54">
        <v>2.3848065169999999</v>
      </c>
      <c r="R29" s="54">
        <v>1.1241030599999999</v>
      </c>
      <c r="S29" s="54">
        <v>1.305503195</v>
      </c>
      <c r="T29" s="54">
        <v>1.7993450099999999</v>
      </c>
      <c r="U29" s="54">
        <v>0.81332202600000003</v>
      </c>
      <c r="V29" s="54">
        <v>-0.18510802400000001</v>
      </c>
      <c r="W29" s="54">
        <v>1.1659421299999999</v>
      </c>
      <c r="X29" s="54">
        <v>0.17794426699999999</v>
      </c>
      <c r="Y29" s="54">
        <v>-0.74769890999999999</v>
      </c>
      <c r="Z29" s="54">
        <v>-4.5167360580000002</v>
      </c>
      <c r="AA29" s="54">
        <v>4.4992893260000004</v>
      </c>
      <c r="AB29" s="54">
        <v>-1.3014311759999999</v>
      </c>
      <c r="AC29" s="54">
        <v>4.0366260839999999</v>
      </c>
      <c r="AD29" s="54">
        <v>-0.10208404</v>
      </c>
      <c r="AE29" s="54">
        <v>0.48288019100000001</v>
      </c>
      <c r="AF29" s="54">
        <v>-0.11052178999999999</v>
      </c>
      <c r="AG29" s="54">
        <v>-2.0979235329999999</v>
      </c>
      <c r="AH29" s="54">
        <v>-1.514419384</v>
      </c>
      <c r="AI29" s="54">
        <v>1.12339334</v>
      </c>
      <c r="AJ29" s="54">
        <v>-1.0104459290000001</v>
      </c>
      <c r="AK29" s="54">
        <v>-0.65544316999999996</v>
      </c>
      <c r="AL29" s="54">
        <v>1.6492904020000001</v>
      </c>
      <c r="AM29" s="54">
        <v>-0.48102401</v>
      </c>
      <c r="AN29" s="54">
        <v>0.49941701599999999</v>
      </c>
      <c r="AO29" s="54">
        <v>2.2112035460000001</v>
      </c>
      <c r="AP29" s="54">
        <v>0.98411384999999996</v>
      </c>
      <c r="AQ29" s="54">
        <v>2.980924699</v>
      </c>
      <c r="AR29" s="54">
        <v>3.32077775</v>
      </c>
      <c r="AS29" s="54">
        <v>-0.54477675199999998</v>
      </c>
      <c r="AT29" s="54">
        <v>1.181872024</v>
      </c>
      <c r="AU29" s="54">
        <v>1.9984811200000001</v>
      </c>
      <c r="AV29" s="54">
        <v>3.7628759939999998</v>
      </c>
      <c r="AW29" s="54">
        <v>1.53004695</v>
      </c>
      <c r="AX29" s="54">
        <v>-0.47846852499999998</v>
      </c>
      <c r="AY29" s="54">
        <v>1.9437945657</v>
      </c>
      <c r="AZ29" s="54">
        <v>2.0085060757000002</v>
      </c>
      <c r="BA29" s="54">
        <v>3.3317884649999998</v>
      </c>
      <c r="BB29" s="54">
        <v>4.5566666652999999E-5</v>
      </c>
      <c r="BC29" s="54">
        <v>-3.7833333144000001E-6</v>
      </c>
      <c r="BD29" s="238">
        <v>0</v>
      </c>
      <c r="BE29" s="238">
        <v>0</v>
      </c>
      <c r="BF29" s="238">
        <v>0</v>
      </c>
      <c r="BG29" s="238">
        <v>0</v>
      </c>
      <c r="BH29" s="238">
        <v>0</v>
      </c>
      <c r="BI29" s="238">
        <v>0</v>
      </c>
      <c r="BJ29" s="238">
        <v>0</v>
      </c>
      <c r="BK29" s="238">
        <v>0</v>
      </c>
      <c r="BL29" s="238">
        <v>0</v>
      </c>
      <c r="BM29" s="238">
        <v>0</v>
      </c>
      <c r="BN29" s="238">
        <v>0</v>
      </c>
      <c r="BO29" s="238">
        <v>0</v>
      </c>
      <c r="BP29" s="238">
        <v>0</v>
      </c>
      <c r="BQ29" s="238">
        <v>0</v>
      </c>
      <c r="BR29" s="238">
        <v>0</v>
      </c>
      <c r="BS29" s="238">
        <v>0</v>
      </c>
      <c r="BT29" s="238">
        <v>0</v>
      </c>
      <c r="BU29" s="238">
        <v>0</v>
      </c>
      <c r="BV29" s="238">
        <v>0</v>
      </c>
    </row>
    <row r="30" spans="1:74" ht="11.1" customHeight="1" x14ac:dyDescent="0.2">
      <c r="A30" s="75"/>
      <c r="B30" s="76"/>
      <c r="C30" s="211"/>
      <c r="D30" s="211"/>
      <c r="E30" s="211"/>
      <c r="F30" s="211"/>
      <c r="G30" s="211"/>
      <c r="H30" s="211"/>
      <c r="I30" s="211"/>
      <c r="J30" s="211"/>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11"/>
      <c r="BC30" s="211"/>
      <c r="BD30" s="277"/>
      <c r="BE30" s="277"/>
      <c r="BF30" s="277"/>
      <c r="BG30" s="277"/>
      <c r="BH30" s="277"/>
      <c r="BI30" s="277"/>
      <c r="BJ30" s="277"/>
      <c r="BK30" s="277"/>
      <c r="BL30" s="277"/>
      <c r="BM30" s="277"/>
      <c r="BN30" s="277"/>
      <c r="BO30" s="277"/>
      <c r="BP30" s="277"/>
      <c r="BQ30" s="277"/>
      <c r="BR30" s="277"/>
      <c r="BS30" s="277"/>
      <c r="BT30" s="277"/>
      <c r="BU30" s="277"/>
      <c r="BV30" s="277"/>
    </row>
    <row r="31" spans="1:74" ht="11.1" customHeight="1" x14ac:dyDescent="0.2">
      <c r="A31" s="75"/>
      <c r="B31" s="73" t="s">
        <v>660</v>
      </c>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278"/>
      <c r="BE31" s="278"/>
      <c r="BF31" s="278"/>
      <c r="BG31" s="278"/>
      <c r="BH31" s="278"/>
      <c r="BI31" s="278"/>
      <c r="BJ31" s="278"/>
      <c r="BK31" s="278"/>
      <c r="BL31" s="278"/>
      <c r="BM31" s="278"/>
      <c r="BN31" s="278"/>
      <c r="BO31" s="278"/>
      <c r="BP31" s="278"/>
      <c r="BQ31" s="278"/>
      <c r="BR31" s="278"/>
      <c r="BS31" s="278"/>
      <c r="BT31" s="278"/>
      <c r="BU31" s="278"/>
      <c r="BV31" s="278"/>
    </row>
    <row r="32" spans="1:74" ht="11.1" customHeight="1" x14ac:dyDescent="0.2">
      <c r="A32" s="75" t="s">
        <v>596</v>
      </c>
      <c r="B32" s="156" t="s">
        <v>180</v>
      </c>
      <c r="C32" s="54">
        <v>21.390999999999998</v>
      </c>
      <c r="D32" s="54">
        <v>23.550999999999998</v>
      </c>
      <c r="E32" s="54">
        <v>24.160320939999998</v>
      </c>
      <c r="F32" s="54">
        <v>22.766764389999999</v>
      </c>
      <c r="G32" s="54">
        <v>24.273466809999999</v>
      </c>
      <c r="H32" s="54">
        <v>24.52893736</v>
      </c>
      <c r="I32" s="54">
        <v>25.239933099999998</v>
      </c>
      <c r="J32" s="54">
        <v>26.440583100000001</v>
      </c>
      <c r="K32" s="54">
        <v>27.713936619999998</v>
      </c>
      <c r="L32" s="54">
        <v>29.683237869999999</v>
      </c>
      <c r="M32" s="54">
        <v>30.717214089999999</v>
      </c>
      <c r="N32" s="54">
        <v>31.32</v>
      </c>
      <c r="O32" s="54">
        <v>31.382000000000001</v>
      </c>
      <c r="P32" s="54">
        <v>31.803000000000001</v>
      </c>
      <c r="Q32" s="54">
        <v>30.829000000000001</v>
      </c>
      <c r="R32" s="54">
        <v>31.167999999999999</v>
      </c>
      <c r="S32" s="54">
        <v>31.521999999999998</v>
      </c>
      <c r="T32" s="54">
        <v>29.51</v>
      </c>
      <c r="U32" s="54">
        <v>27.716000000000001</v>
      </c>
      <c r="V32" s="54">
        <v>27.138000000000002</v>
      </c>
      <c r="W32" s="54">
        <v>25.536840000000002</v>
      </c>
      <c r="X32" s="54">
        <v>25.02535</v>
      </c>
      <c r="Y32" s="54">
        <v>24.151730000000001</v>
      </c>
      <c r="Z32" s="54">
        <v>23.64</v>
      </c>
      <c r="AA32" s="54">
        <v>21.804819999999999</v>
      </c>
      <c r="AB32" s="54">
        <v>22.681560000000001</v>
      </c>
      <c r="AC32" s="54">
        <v>22.628799999999998</v>
      </c>
      <c r="AD32" s="54">
        <v>22.532039999999999</v>
      </c>
      <c r="AE32" s="54">
        <v>22.443670000000001</v>
      </c>
      <c r="AF32" s="54">
        <v>22.360939999999999</v>
      </c>
      <c r="AG32" s="54">
        <v>21.420069999999999</v>
      </c>
      <c r="AH32" s="54">
        <v>19.98582</v>
      </c>
      <c r="AI32" s="54">
        <v>19.04241</v>
      </c>
      <c r="AJ32" s="54">
        <v>19.02638</v>
      </c>
      <c r="AK32" s="54">
        <v>19.021519999999999</v>
      </c>
      <c r="AL32" s="54">
        <v>19.013000000000002</v>
      </c>
      <c r="AM32" s="54">
        <v>19.803999999999998</v>
      </c>
      <c r="AN32" s="54">
        <v>20.937999999999999</v>
      </c>
      <c r="AO32" s="54">
        <v>20.952999999999999</v>
      </c>
      <c r="AP32" s="54">
        <v>20.952000000000002</v>
      </c>
      <c r="AQ32" s="54">
        <v>20.934000000000001</v>
      </c>
      <c r="AR32" s="54">
        <v>20.927</v>
      </c>
      <c r="AS32" s="54">
        <v>19.959</v>
      </c>
      <c r="AT32" s="54">
        <v>18.506</v>
      </c>
      <c r="AU32" s="54">
        <v>17.515000000000001</v>
      </c>
      <c r="AV32" s="54">
        <v>17.613</v>
      </c>
      <c r="AW32" s="54">
        <v>17.704000000000001</v>
      </c>
      <c r="AX32" s="54">
        <v>17.77</v>
      </c>
      <c r="AY32" s="54">
        <v>18.588000000000001</v>
      </c>
      <c r="AZ32" s="54">
        <v>19.728000000000002</v>
      </c>
      <c r="BA32" s="54">
        <v>19.753</v>
      </c>
      <c r="BB32" s="54">
        <v>19.71987</v>
      </c>
      <c r="BC32" s="54">
        <v>19.688659999999999</v>
      </c>
      <c r="BD32" s="238">
        <v>19.652370000000001</v>
      </c>
      <c r="BE32" s="238">
        <v>18.66067</v>
      </c>
      <c r="BF32" s="238">
        <v>17.16311</v>
      </c>
      <c r="BG32" s="238">
        <v>16.14724</v>
      </c>
      <c r="BH32" s="238">
        <v>16.15645</v>
      </c>
      <c r="BI32" s="238">
        <v>16.155460000000001</v>
      </c>
      <c r="BJ32" s="238">
        <v>16.136209999999998</v>
      </c>
      <c r="BK32" s="238">
        <v>16.796430000000001</v>
      </c>
      <c r="BL32" s="238">
        <v>17.8276</v>
      </c>
      <c r="BM32" s="238">
        <v>17.776589999999999</v>
      </c>
      <c r="BN32" s="238">
        <v>17.695080000000001</v>
      </c>
      <c r="BO32" s="238">
        <v>17.623360000000002</v>
      </c>
      <c r="BP32" s="238">
        <v>17.555730000000001</v>
      </c>
      <c r="BQ32" s="238">
        <v>16.536269999999998</v>
      </c>
      <c r="BR32" s="238">
        <v>15.01641</v>
      </c>
      <c r="BS32" s="238">
        <v>13.977499999999999</v>
      </c>
      <c r="BT32" s="238">
        <v>13.97095</v>
      </c>
      <c r="BU32" s="238">
        <v>13.95736</v>
      </c>
      <c r="BV32" s="238">
        <v>13.933149999999999</v>
      </c>
    </row>
    <row r="33" spans="1:74" ht="11.1" customHeight="1" x14ac:dyDescent="0.2">
      <c r="A33" s="75" t="s">
        <v>597</v>
      </c>
      <c r="B33" s="156" t="s">
        <v>88</v>
      </c>
      <c r="C33" s="54">
        <v>104.37176100000001</v>
      </c>
      <c r="D33" s="54">
        <v>103.779725</v>
      </c>
      <c r="E33" s="54">
        <v>101.989847</v>
      </c>
      <c r="F33" s="54">
        <v>113.271682</v>
      </c>
      <c r="G33" s="54">
        <v>121.041225</v>
      </c>
      <c r="H33" s="54">
        <v>122.357501</v>
      </c>
      <c r="I33" s="54">
        <v>116.270848</v>
      </c>
      <c r="J33" s="54">
        <v>116.00446599999999</v>
      </c>
      <c r="K33" s="54">
        <v>116.47823</v>
      </c>
      <c r="L33" s="54">
        <v>124.421193</v>
      </c>
      <c r="M33" s="54">
        <v>128.20353499999999</v>
      </c>
      <c r="N33" s="54">
        <v>133.93983600000001</v>
      </c>
      <c r="O33" s="54">
        <v>139.81918099999999</v>
      </c>
      <c r="P33" s="54">
        <v>144.64412200000001</v>
      </c>
      <c r="Q33" s="54">
        <v>150.413499</v>
      </c>
      <c r="R33" s="54">
        <v>156.87158299999999</v>
      </c>
      <c r="S33" s="54">
        <v>159.011494</v>
      </c>
      <c r="T33" s="54">
        <v>155.18859499999999</v>
      </c>
      <c r="U33" s="54">
        <v>142.35613699999999</v>
      </c>
      <c r="V33" s="54">
        <v>133.49150399999999</v>
      </c>
      <c r="W33" s="54">
        <v>133.01758899999999</v>
      </c>
      <c r="X33" s="54">
        <v>137.052345</v>
      </c>
      <c r="Y33" s="54">
        <v>139.39513700000001</v>
      </c>
      <c r="Z33" s="54">
        <v>136.18216200000001</v>
      </c>
      <c r="AA33" s="54">
        <v>128.31009</v>
      </c>
      <c r="AB33" s="54">
        <v>112.156792</v>
      </c>
      <c r="AC33" s="54">
        <v>113.92601000000001</v>
      </c>
      <c r="AD33" s="54">
        <v>119.942661</v>
      </c>
      <c r="AE33" s="54">
        <v>122.49473</v>
      </c>
      <c r="AF33" s="54">
        <v>113.36642399999999</v>
      </c>
      <c r="AG33" s="54">
        <v>99.643457999999995</v>
      </c>
      <c r="AH33" s="54">
        <v>86.411879999999996</v>
      </c>
      <c r="AI33" s="54">
        <v>82.106979999999993</v>
      </c>
      <c r="AJ33" s="54">
        <v>86.453131999999997</v>
      </c>
      <c r="AK33" s="54">
        <v>93.708056999999997</v>
      </c>
      <c r="AL33" s="54">
        <v>96.343018000000001</v>
      </c>
      <c r="AM33" s="54">
        <v>88.877767000000006</v>
      </c>
      <c r="AN33" s="54">
        <v>85.341707</v>
      </c>
      <c r="AO33" s="54">
        <v>90.453306999999995</v>
      </c>
      <c r="AP33" s="54">
        <v>95.191453999999993</v>
      </c>
      <c r="AQ33" s="54">
        <v>97.229061999999999</v>
      </c>
      <c r="AR33" s="54">
        <v>91.471734999999995</v>
      </c>
      <c r="AS33" s="54">
        <v>83.963379000000003</v>
      </c>
      <c r="AT33" s="54">
        <v>80.507009999999994</v>
      </c>
      <c r="AU33" s="54">
        <v>84.451480000000004</v>
      </c>
      <c r="AV33" s="54">
        <v>92.439659000000006</v>
      </c>
      <c r="AW33" s="54">
        <v>98.322941</v>
      </c>
      <c r="AX33" s="54">
        <v>94.255482999999998</v>
      </c>
      <c r="AY33" s="54">
        <v>99.351971500000005</v>
      </c>
      <c r="AZ33" s="54">
        <v>105.464544</v>
      </c>
      <c r="BA33" s="54">
        <v>114.7771652</v>
      </c>
      <c r="BB33" s="54">
        <v>128.4220019</v>
      </c>
      <c r="BC33" s="54">
        <v>139.38169640000001</v>
      </c>
      <c r="BD33" s="238">
        <v>139.74029999999999</v>
      </c>
      <c r="BE33" s="238">
        <v>131.5419</v>
      </c>
      <c r="BF33" s="238">
        <v>129.3218</v>
      </c>
      <c r="BG33" s="238">
        <v>131.05850000000001</v>
      </c>
      <c r="BH33" s="238">
        <v>140.8613</v>
      </c>
      <c r="BI33" s="238">
        <v>147.649</v>
      </c>
      <c r="BJ33" s="238">
        <v>142.06370000000001</v>
      </c>
      <c r="BK33" s="238">
        <v>137.82749999999999</v>
      </c>
      <c r="BL33" s="238">
        <v>133.76990000000001</v>
      </c>
      <c r="BM33" s="238">
        <v>138.83680000000001</v>
      </c>
      <c r="BN33" s="238">
        <v>142.48929999999999</v>
      </c>
      <c r="BO33" s="238">
        <v>143.96899999999999</v>
      </c>
      <c r="BP33" s="238">
        <v>133.6523</v>
      </c>
      <c r="BQ33" s="238">
        <v>120.1596</v>
      </c>
      <c r="BR33" s="238">
        <v>111.3449</v>
      </c>
      <c r="BS33" s="238">
        <v>110.0579</v>
      </c>
      <c r="BT33" s="238">
        <v>115.1236</v>
      </c>
      <c r="BU33" s="238">
        <v>119.41240000000001</v>
      </c>
      <c r="BV33" s="238">
        <v>111.669</v>
      </c>
    </row>
    <row r="34" spans="1:74" ht="11.1" customHeight="1" x14ac:dyDescent="0.2">
      <c r="A34" s="75" t="s">
        <v>59</v>
      </c>
      <c r="B34" s="156" t="s">
        <v>60</v>
      </c>
      <c r="C34" s="54">
        <v>99.144744000000003</v>
      </c>
      <c r="D34" s="54">
        <v>98.637321</v>
      </c>
      <c r="E34" s="54">
        <v>96.932056000000003</v>
      </c>
      <c r="F34" s="54">
        <v>108.07230199999999</v>
      </c>
      <c r="G34" s="54">
        <v>115.700254</v>
      </c>
      <c r="H34" s="54">
        <v>116.87494100000001</v>
      </c>
      <c r="I34" s="54">
        <v>110.661384</v>
      </c>
      <c r="J34" s="54">
        <v>110.268097</v>
      </c>
      <c r="K34" s="54">
        <v>110.614957</v>
      </c>
      <c r="L34" s="54">
        <v>118.56643200000001</v>
      </c>
      <c r="M34" s="54">
        <v>122.357287</v>
      </c>
      <c r="N34" s="54">
        <v>128.10210000000001</v>
      </c>
      <c r="O34" s="54">
        <v>134.134027</v>
      </c>
      <c r="P34" s="54">
        <v>139.111548</v>
      </c>
      <c r="Q34" s="54">
        <v>145.03350699999999</v>
      </c>
      <c r="R34" s="54">
        <v>151.53379699999999</v>
      </c>
      <c r="S34" s="54">
        <v>153.715913</v>
      </c>
      <c r="T34" s="54">
        <v>149.93521999999999</v>
      </c>
      <c r="U34" s="54">
        <v>137.14856399999999</v>
      </c>
      <c r="V34" s="54">
        <v>128.329733</v>
      </c>
      <c r="W34" s="54">
        <v>127.90161999999999</v>
      </c>
      <c r="X34" s="54">
        <v>132.05787000000001</v>
      </c>
      <c r="Y34" s="54">
        <v>134.522154</v>
      </c>
      <c r="Z34" s="54">
        <v>131.43067300000001</v>
      </c>
      <c r="AA34" s="54">
        <v>123.70493999999999</v>
      </c>
      <c r="AB34" s="54">
        <v>107.697982</v>
      </c>
      <c r="AC34" s="54">
        <v>109.613539</v>
      </c>
      <c r="AD34" s="54">
        <v>115.50493</v>
      </c>
      <c r="AE34" s="54">
        <v>117.93173899999999</v>
      </c>
      <c r="AF34" s="54">
        <v>108.678173</v>
      </c>
      <c r="AG34" s="54">
        <v>94.974288000000001</v>
      </c>
      <c r="AH34" s="54">
        <v>81.761792</v>
      </c>
      <c r="AI34" s="54">
        <v>77.475972999999996</v>
      </c>
      <c r="AJ34" s="54">
        <v>81.879538999999994</v>
      </c>
      <c r="AK34" s="54">
        <v>89.191877000000005</v>
      </c>
      <c r="AL34" s="54">
        <v>91.884252000000004</v>
      </c>
      <c r="AM34" s="54">
        <v>84.522165000000001</v>
      </c>
      <c r="AN34" s="54">
        <v>81.089270999999997</v>
      </c>
      <c r="AO34" s="54">
        <v>86.304034999999999</v>
      </c>
      <c r="AP34" s="54">
        <v>91.040986000000004</v>
      </c>
      <c r="AQ34" s="54">
        <v>93.077398000000002</v>
      </c>
      <c r="AR34" s="54">
        <v>87.318875000000006</v>
      </c>
      <c r="AS34" s="54">
        <v>79.740561</v>
      </c>
      <c r="AT34" s="54">
        <v>76.214230999999998</v>
      </c>
      <c r="AU34" s="54">
        <v>80.088742999999994</v>
      </c>
      <c r="AV34" s="54">
        <v>88.100316000000007</v>
      </c>
      <c r="AW34" s="54">
        <v>94.006990000000002</v>
      </c>
      <c r="AX34" s="54">
        <v>89.962925999999996</v>
      </c>
      <c r="AY34" s="54">
        <v>94.106684000000001</v>
      </c>
      <c r="AZ34" s="54">
        <v>100.488197</v>
      </c>
      <c r="BA34" s="54">
        <v>110.072836</v>
      </c>
      <c r="BB34" s="54">
        <v>123.6773</v>
      </c>
      <c r="BC34" s="54">
        <v>134.59569999999999</v>
      </c>
      <c r="BD34" s="238">
        <v>134.91249999999999</v>
      </c>
      <c r="BE34" s="238">
        <v>126.5899</v>
      </c>
      <c r="BF34" s="238">
        <v>124.33150000000001</v>
      </c>
      <c r="BG34" s="238">
        <v>126.02370000000001</v>
      </c>
      <c r="BH34" s="238">
        <v>135.85050000000001</v>
      </c>
      <c r="BI34" s="238">
        <v>142.6591</v>
      </c>
      <c r="BJ34" s="238">
        <v>137.09010000000001</v>
      </c>
      <c r="BK34" s="238">
        <v>133.1026</v>
      </c>
      <c r="BL34" s="238">
        <v>129.2928</v>
      </c>
      <c r="BM34" s="238">
        <v>134.6105</v>
      </c>
      <c r="BN34" s="238">
        <v>138.20259999999999</v>
      </c>
      <c r="BO34" s="238">
        <v>139.62049999999999</v>
      </c>
      <c r="BP34" s="238">
        <v>129.2423</v>
      </c>
      <c r="BQ34" s="238">
        <v>115.60680000000001</v>
      </c>
      <c r="BR34" s="238">
        <v>106.73569999999999</v>
      </c>
      <c r="BS34" s="238">
        <v>105.38720000000001</v>
      </c>
      <c r="BT34" s="238">
        <v>110.4611</v>
      </c>
      <c r="BU34" s="238">
        <v>114.7559</v>
      </c>
      <c r="BV34" s="238">
        <v>107.0151</v>
      </c>
    </row>
    <row r="35" spans="1:74" ht="11.1" customHeight="1" x14ac:dyDescent="0.2">
      <c r="A35" s="75" t="s">
        <v>57</v>
      </c>
      <c r="B35" s="156" t="s">
        <v>61</v>
      </c>
      <c r="C35" s="54">
        <v>3.1158079999999999</v>
      </c>
      <c r="D35" s="54">
        <v>2.9737580000000001</v>
      </c>
      <c r="E35" s="54">
        <v>2.831709</v>
      </c>
      <c r="F35" s="54">
        <v>2.8828290000000001</v>
      </c>
      <c r="G35" s="54">
        <v>2.9339490000000001</v>
      </c>
      <c r="H35" s="54">
        <v>2.9850690000000002</v>
      </c>
      <c r="I35" s="54">
        <v>3.0461659999999999</v>
      </c>
      <c r="J35" s="54">
        <v>3.107262</v>
      </c>
      <c r="K35" s="54">
        <v>3.1683590000000001</v>
      </c>
      <c r="L35" s="54">
        <v>3.1983519999999999</v>
      </c>
      <c r="M35" s="54">
        <v>3.2283439999999999</v>
      </c>
      <c r="N35" s="54">
        <v>3.258337</v>
      </c>
      <c r="O35" s="54">
        <v>3.178963</v>
      </c>
      <c r="P35" s="54">
        <v>3.0995900000000001</v>
      </c>
      <c r="Q35" s="54">
        <v>3.020216</v>
      </c>
      <c r="R35" s="54">
        <v>3.0196689999999999</v>
      </c>
      <c r="S35" s="54">
        <v>3.0191219999999999</v>
      </c>
      <c r="T35" s="54">
        <v>3.0185749999999998</v>
      </c>
      <c r="U35" s="54">
        <v>2.9813800000000001</v>
      </c>
      <c r="V35" s="54">
        <v>2.9441850000000001</v>
      </c>
      <c r="W35" s="54">
        <v>2.90699</v>
      </c>
      <c r="X35" s="54">
        <v>2.887165</v>
      </c>
      <c r="Y35" s="54">
        <v>2.86734</v>
      </c>
      <c r="Z35" s="54">
        <v>2.847515</v>
      </c>
      <c r="AA35" s="54">
        <v>2.7444489999999999</v>
      </c>
      <c r="AB35" s="54">
        <v>2.641384</v>
      </c>
      <c r="AC35" s="54">
        <v>2.5383179999999999</v>
      </c>
      <c r="AD35" s="54">
        <v>2.5671279999999999</v>
      </c>
      <c r="AE35" s="54">
        <v>2.5959379999999999</v>
      </c>
      <c r="AF35" s="54">
        <v>2.6247479999999999</v>
      </c>
      <c r="AG35" s="54">
        <v>2.6285319999999999</v>
      </c>
      <c r="AH35" s="54">
        <v>2.6323159999999999</v>
      </c>
      <c r="AI35" s="54">
        <v>2.6360999999999999</v>
      </c>
      <c r="AJ35" s="54">
        <v>2.6321680000000001</v>
      </c>
      <c r="AK35" s="54">
        <v>2.6282359999999998</v>
      </c>
      <c r="AL35" s="54">
        <v>2.624304</v>
      </c>
      <c r="AM35" s="54">
        <v>2.5503420000000001</v>
      </c>
      <c r="AN35" s="54">
        <v>2.4763799999999998</v>
      </c>
      <c r="AO35" s="54">
        <v>2.4024179999999999</v>
      </c>
      <c r="AP35" s="54">
        <v>2.3929840000000002</v>
      </c>
      <c r="AQ35" s="54">
        <v>2.3835500000000001</v>
      </c>
      <c r="AR35" s="54">
        <v>2.3741159999999999</v>
      </c>
      <c r="AS35" s="54">
        <v>2.4258920000000002</v>
      </c>
      <c r="AT35" s="54">
        <v>2.4776690000000001</v>
      </c>
      <c r="AU35" s="54">
        <v>2.5294449999999999</v>
      </c>
      <c r="AV35" s="54">
        <v>2.519412</v>
      </c>
      <c r="AW35" s="54">
        <v>2.5093800000000002</v>
      </c>
      <c r="AX35" s="54">
        <v>2.4993470000000002</v>
      </c>
      <c r="AY35" s="54">
        <v>3.3408410000000002</v>
      </c>
      <c r="AZ35" s="54">
        <v>3.1602649999999999</v>
      </c>
      <c r="BA35" s="54">
        <v>2.9725380000000001</v>
      </c>
      <c r="BB35" s="54">
        <v>2.9856220000000002</v>
      </c>
      <c r="BC35" s="54">
        <v>2.9992830000000001</v>
      </c>
      <c r="BD35" s="238">
        <v>3.0126870000000001</v>
      </c>
      <c r="BE35" s="238">
        <v>3.1289310000000001</v>
      </c>
      <c r="BF35" s="238">
        <v>3.1721550000000001</v>
      </c>
      <c r="BG35" s="238">
        <v>3.218083</v>
      </c>
      <c r="BH35" s="238">
        <v>3.2134209999999999</v>
      </c>
      <c r="BI35" s="238">
        <v>3.2100040000000001</v>
      </c>
      <c r="BJ35" s="238">
        <v>3.2043159999999999</v>
      </c>
      <c r="BK35" s="238">
        <v>3.0356480000000001</v>
      </c>
      <c r="BL35" s="238">
        <v>2.8695080000000002</v>
      </c>
      <c r="BM35" s="238">
        <v>2.696205</v>
      </c>
      <c r="BN35" s="238">
        <v>2.7225139999999999</v>
      </c>
      <c r="BO35" s="238">
        <v>2.7494969999999999</v>
      </c>
      <c r="BP35" s="238">
        <v>2.7756729999999998</v>
      </c>
      <c r="BQ35" s="238">
        <v>2.9041100000000002</v>
      </c>
      <c r="BR35" s="238">
        <v>2.9591599999999998</v>
      </c>
      <c r="BS35" s="238">
        <v>3.0161899999999999</v>
      </c>
      <c r="BT35" s="238">
        <v>3.0217040000000002</v>
      </c>
      <c r="BU35" s="238">
        <v>3.027577</v>
      </c>
      <c r="BV35" s="238">
        <v>3.0304470000000001</v>
      </c>
    </row>
    <row r="36" spans="1:74" ht="11.1" customHeight="1" x14ac:dyDescent="0.2">
      <c r="A36" s="75" t="s">
        <v>58</v>
      </c>
      <c r="B36" s="156" t="s">
        <v>234</v>
      </c>
      <c r="C36" s="54">
        <v>1.8730880000000001</v>
      </c>
      <c r="D36" s="54">
        <v>1.939287</v>
      </c>
      <c r="E36" s="54">
        <v>2.0054859999999999</v>
      </c>
      <c r="F36" s="54">
        <v>2.1023290000000001</v>
      </c>
      <c r="G36" s="54">
        <v>2.199173</v>
      </c>
      <c r="H36" s="54">
        <v>2.2960159999999998</v>
      </c>
      <c r="I36" s="54">
        <v>2.35162</v>
      </c>
      <c r="J36" s="54">
        <v>2.4072249999999999</v>
      </c>
      <c r="K36" s="54">
        <v>2.4628290000000002</v>
      </c>
      <c r="L36" s="54">
        <v>2.4195359999999999</v>
      </c>
      <c r="M36" s="54">
        <v>2.3762439999999998</v>
      </c>
      <c r="N36" s="54">
        <v>2.332951</v>
      </c>
      <c r="O36" s="54">
        <v>2.2712829999999999</v>
      </c>
      <c r="P36" s="54">
        <v>2.209616</v>
      </c>
      <c r="Q36" s="54">
        <v>2.147948</v>
      </c>
      <c r="R36" s="54">
        <v>2.1060650000000001</v>
      </c>
      <c r="S36" s="54">
        <v>2.0641829999999999</v>
      </c>
      <c r="T36" s="54">
        <v>2.0223</v>
      </c>
      <c r="U36" s="54">
        <v>2.006513</v>
      </c>
      <c r="V36" s="54">
        <v>1.990726</v>
      </c>
      <c r="W36" s="54">
        <v>1.974939</v>
      </c>
      <c r="X36" s="54">
        <v>1.8679140000000001</v>
      </c>
      <c r="Y36" s="54">
        <v>1.7608900000000001</v>
      </c>
      <c r="Z36" s="54">
        <v>1.6538649999999999</v>
      </c>
      <c r="AA36" s="54">
        <v>1.6176219999999999</v>
      </c>
      <c r="AB36" s="54">
        <v>1.581378</v>
      </c>
      <c r="AC36" s="54">
        <v>1.5451349999999999</v>
      </c>
      <c r="AD36" s="54">
        <v>1.6478090000000001</v>
      </c>
      <c r="AE36" s="54">
        <v>1.7504839999999999</v>
      </c>
      <c r="AF36" s="54">
        <v>1.8531580000000001</v>
      </c>
      <c r="AG36" s="54">
        <v>1.8334490000000001</v>
      </c>
      <c r="AH36" s="54">
        <v>1.8137399999999999</v>
      </c>
      <c r="AI36" s="54">
        <v>1.7940309999999999</v>
      </c>
      <c r="AJ36" s="54">
        <v>1.748853</v>
      </c>
      <c r="AK36" s="54">
        <v>1.703676</v>
      </c>
      <c r="AL36" s="54">
        <v>1.658498</v>
      </c>
      <c r="AM36" s="54">
        <v>1.635589</v>
      </c>
      <c r="AN36" s="54">
        <v>1.612679</v>
      </c>
      <c r="AO36" s="54">
        <v>1.5897699999999999</v>
      </c>
      <c r="AP36" s="54">
        <v>1.599945</v>
      </c>
      <c r="AQ36" s="54">
        <v>1.61012</v>
      </c>
      <c r="AR36" s="54">
        <v>1.620295</v>
      </c>
      <c r="AS36" s="54">
        <v>1.6289720000000001</v>
      </c>
      <c r="AT36" s="54">
        <v>1.6376500000000001</v>
      </c>
      <c r="AU36" s="54">
        <v>1.6463270000000001</v>
      </c>
      <c r="AV36" s="54">
        <v>1.6397550000000001</v>
      </c>
      <c r="AW36" s="54">
        <v>1.633184</v>
      </c>
      <c r="AX36" s="54">
        <v>1.6266119999999999</v>
      </c>
      <c r="AY36" s="54">
        <v>1.7318770000000001</v>
      </c>
      <c r="AZ36" s="54">
        <v>1.6548389999999999</v>
      </c>
      <c r="BA36" s="54">
        <v>1.5828329999999999</v>
      </c>
      <c r="BB36" s="54">
        <v>1.608816</v>
      </c>
      <c r="BC36" s="54">
        <v>1.6356790000000001</v>
      </c>
      <c r="BD36" s="238">
        <v>1.662528</v>
      </c>
      <c r="BE36" s="238">
        <v>1.6638770000000001</v>
      </c>
      <c r="BF36" s="238">
        <v>1.6539090000000001</v>
      </c>
      <c r="BG36" s="238">
        <v>1.6477040000000001</v>
      </c>
      <c r="BH36" s="238">
        <v>1.630579</v>
      </c>
      <c r="BI36" s="238">
        <v>1.6145989999999999</v>
      </c>
      <c r="BJ36" s="238">
        <v>1.6048290000000001</v>
      </c>
      <c r="BK36" s="238">
        <v>1.537107</v>
      </c>
      <c r="BL36" s="238">
        <v>1.4679720000000001</v>
      </c>
      <c r="BM36" s="238">
        <v>1.4033880000000001</v>
      </c>
      <c r="BN36" s="238">
        <v>1.436531</v>
      </c>
      <c r="BO36" s="238">
        <v>1.470791</v>
      </c>
      <c r="BP36" s="238">
        <v>1.5048630000000001</v>
      </c>
      <c r="BQ36" s="238">
        <v>1.513171</v>
      </c>
      <c r="BR36" s="238">
        <v>1.5098769999999999</v>
      </c>
      <c r="BS36" s="238">
        <v>1.510059</v>
      </c>
      <c r="BT36" s="238">
        <v>1.49898</v>
      </c>
      <c r="BU36" s="238">
        <v>1.488799</v>
      </c>
      <c r="BV36" s="238">
        <v>1.484645</v>
      </c>
    </row>
    <row r="37" spans="1:74" ht="11.1" customHeight="1" x14ac:dyDescent="0.2">
      <c r="A37" s="75" t="s">
        <v>192</v>
      </c>
      <c r="B37" s="368" t="s">
        <v>193</v>
      </c>
      <c r="C37" s="54">
        <v>0.238121</v>
      </c>
      <c r="D37" s="54">
        <v>0.22935900000000001</v>
      </c>
      <c r="E37" s="54">
        <v>0.22059599999999999</v>
      </c>
      <c r="F37" s="54">
        <v>0.214222</v>
      </c>
      <c r="G37" s="54">
        <v>0.20784900000000001</v>
      </c>
      <c r="H37" s="54">
        <v>0.20147499999999999</v>
      </c>
      <c r="I37" s="54">
        <v>0.21167800000000001</v>
      </c>
      <c r="J37" s="54">
        <v>0.221882</v>
      </c>
      <c r="K37" s="54">
        <v>0.23208500000000001</v>
      </c>
      <c r="L37" s="54">
        <v>0.236873</v>
      </c>
      <c r="M37" s="54">
        <v>0.24166000000000001</v>
      </c>
      <c r="N37" s="54">
        <v>0.246448</v>
      </c>
      <c r="O37" s="54">
        <v>0.23490800000000001</v>
      </c>
      <c r="P37" s="54">
        <v>0.22336800000000001</v>
      </c>
      <c r="Q37" s="54">
        <v>0.21182799999999999</v>
      </c>
      <c r="R37" s="54">
        <v>0.21205199999999999</v>
      </c>
      <c r="S37" s="54">
        <v>0.21227599999999999</v>
      </c>
      <c r="T37" s="54">
        <v>0.21249999999999999</v>
      </c>
      <c r="U37" s="54">
        <v>0.21967999999999999</v>
      </c>
      <c r="V37" s="54">
        <v>0.22686000000000001</v>
      </c>
      <c r="W37" s="54">
        <v>0.23404</v>
      </c>
      <c r="X37" s="54">
        <v>0.239396</v>
      </c>
      <c r="Y37" s="54">
        <v>0.244753</v>
      </c>
      <c r="Z37" s="54">
        <v>0.25010900000000003</v>
      </c>
      <c r="AA37" s="54">
        <v>0.24307899999999999</v>
      </c>
      <c r="AB37" s="54">
        <v>0.23604800000000001</v>
      </c>
      <c r="AC37" s="54">
        <v>0.229018</v>
      </c>
      <c r="AD37" s="54">
        <v>0.22279399999999999</v>
      </c>
      <c r="AE37" s="54">
        <v>0.21656900000000001</v>
      </c>
      <c r="AF37" s="54">
        <v>0.210345</v>
      </c>
      <c r="AG37" s="54">
        <v>0.20718900000000001</v>
      </c>
      <c r="AH37" s="54">
        <v>0.20403199999999999</v>
      </c>
      <c r="AI37" s="54">
        <v>0.200876</v>
      </c>
      <c r="AJ37" s="54">
        <v>0.19257199999999999</v>
      </c>
      <c r="AK37" s="54">
        <v>0.18426799999999999</v>
      </c>
      <c r="AL37" s="54">
        <v>0.17596400000000001</v>
      </c>
      <c r="AM37" s="54">
        <v>0.16967099999999999</v>
      </c>
      <c r="AN37" s="54">
        <v>0.16337699999999999</v>
      </c>
      <c r="AO37" s="54">
        <v>0.157084</v>
      </c>
      <c r="AP37" s="54">
        <v>0.15753900000000001</v>
      </c>
      <c r="AQ37" s="54">
        <v>0.157994</v>
      </c>
      <c r="AR37" s="54">
        <v>0.15844900000000001</v>
      </c>
      <c r="AS37" s="54">
        <v>0.16795399999999999</v>
      </c>
      <c r="AT37" s="54">
        <v>0.17746000000000001</v>
      </c>
      <c r="AU37" s="54">
        <v>0.18696499999999999</v>
      </c>
      <c r="AV37" s="54">
        <v>0.180176</v>
      </c>
      <c r="AW37" s="54">
        <v>0.17338700000000001</v>
      </c>
      <c r="AX37" s="54">
        <v>0.166598</v>
      </c>
      <c r="AY37" s="54">
        <v>0.17256949999999999</v>
      </c>
      <c r="AZ37" s="54">
        <v>0.161243</v>
      </c>
      <c r="BA37" s="54">
        <v>0.14895820000000001</v>
      </c>
      <c r="BB37" s="54">
        <v>0.15026390000000001</v>
      </c>
      <c r="BC37" s="54">
        <v>0.15103440000000001</v>
      </c>
      <c r="BD37" s="238">
        <v>0.1526361</v>
      </c>
      <c r="BE37" s="238">
        <v>0.15918499999999999</v>
      </c>
      <c r="BF37" s="238">
        <v>0.16422100000000001</v>
      </c>
      <c r="BG37" s="238">
        <v>0.16897690000000001</v>
      </c>
      <c r="BH37" s="238">
        <v>0.16673499999999999</v>
      </c>
      <c r="BI37" s="238">
        <v>0.16537779999999999</v>
      </c>
      <c r="BJ37" s="238">
        <v>0.1644534</v>
      </c>
      <c r="BK37" s="238">
        <v>0.15209049999999999</v>
      </c>
      <c r="BL37" s="238">
        <v>0.13963149999999999</v>
      </c>
      <c r="BM37" s="238">
        <v>0.12676589999999999</v>
      </c>
      <c r="BN37" s="238">
        <v>0.1276562</v>
      </c>
      <c r="BO37" s="238">
        <v>0.1282247</v>
      </c>
      <c r="BP37" s="238">
        <v>0.1294459</v>
      </c>
      <c r="BQ37" s="238">
        <v>0.13558539999999999</v>
      </c>
      <c r="BR37" s="238">
        <v>0.140181</v>
      </c>
      <c r="BS37" s="238">
        <v>0.14450450000000001</v>
      </c>
      <c r="BT37" s="238">
        <v>0.14187050000000001</v>
      </c>
      <c r="BU37" s="238">
        <v>0.14011509999999999</v>
      </c>
      <c r="BV37" s="238">
        <v>0.13879759999999999</v>
      </c>
    </row>
    <row r="38" spans="1:74" ht="11.1" customHeight="1" x14ac:dyDescent="0.2">
      <c r="A38" s="75"/>
      <c r="B38" s="76"/>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278"/>
      <c r="BE38" s="278"/>
      <c r="BF38" s="278"/>
      <c r="BG38" s="278"/>
      <c r="BH38" s="278"/>
      <c r="BI38" s="278"/>
      <c r="BJ38" s="278"/>
      <c r="BK38" s="278"/>
      <c r="BL38" s="278"/>
      <c r="BM38" s="278"/>
      <c r="BN38" s="278"/>
      <c r="BO38" s="278"/>
      <c r="BP38" s="278"/>
      <c r="BQ38" s="278"/>
      <c r="BR38" s="278"/>
      <c r="BS38" s="278"/>
      <c r="BT38" s="278"/>
      <c r="BU38" s="278"/>
      <c r="BV38" s="278"/>
    </row>
    <row r="39" spans="1:74" ht="11.1" customHeight="1" x14ac:dyDescent="0.2">
      <c r="A39" s="75"/>
      <c r="B39" s="73" t="s">
        <v>46</v>
      </c>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278"/>
      <c r="BE39" s="278"/>
      <c r="BF39" s="278"/>
      <c r="BG39" s="278"/>
      <c r="BH39" s="278"/>
      <c r="BI39" s="278"/>
      <c r="BJ39" s="278"/>
      <c r="BK39" s="278"/>
      <c r="BL39" s="278"/>
      <c r="BM39" s="278"/>
      <c r="BN39" s="278"/>
      <c r="BO39" s="278"/>
      <c r="BP39" s="278"/>
      <c r="BQ39" s="278"/>
      <c r="BR39" s="278"/>
      <c r="BS39" s="278"/>
      <c r="BT39" s="278"/>
      <c r="BU39" s="278"/>
      <c r="BV39" s="278"/>
    </row>
    <row r="40" spans="1:74" ht="11.1" customHeight="1" x14ac:dyDescent="0.2">
      <c r="A40" s="75"/>
      <c r="B40" s="76" t="s">
        <v>47</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278"/>
      <c r="BE40" s="278"/>
      <c r="BF40" s="278"/>
      <c r="BG40" s="278"/>
      <c r="BH40" s="278"/>
      <c r="BI40" s="278"/>
      <c r="BJ40" s="278"/>
      <c r="BK40" s="278"/>
      <c r="BL40" s="278"/>
      <c r="BM40" s="278"/>
      <c r="BN40" s="278"/>
      <c r="BO40" s="278"/>
      <c r="BP40" s="278"/>
      <c r="BQ40" s="278"/>
      <c r="BR40" s="278"/>
      <c r="BS40" s="278"/>
      <c r="BT40" s="278"/>
      <c r="BU40" s="278"/>
      <c r="BV40" s="278"/>
    </row>
    <row r="41" spans="1:74" ht="11.1" customHeight="1" x14ac:dyDescent="0.2">
      <c r="A41" s="75" t="s">
        <v>53</v>
      </c>
      <c r="B41" s="156" t="s">
        <v>55</v>
      </c>
      <c r="C41" s="168">
        <v>5.94</v>
      </c>
      <c r="D41" s="168">
        <v>5.94</v>
      </c>
      <c r="E41" s="168">
        <v>5.94</v>
      </c>
      <c r="F41" s="168">
        <v>5.94</v>
      </c>
      <c r="G41" s="168">
        <v>5.94</v>
      </c>
      <c r="H41" s="168">
        <v>5.94</v>
      </c>
      <c r="I41" s="168">
        <v>5.94</v>
      </c>
      <c r="J41" s="168">
        <v>5.94</v>
      </c>
      <c r="K41" s="168">
        <v>5.94</v>
      </c>
      <c r="L41" s="168">
        <v>5.94</v>
      </c>
      <c r="M41" s="168">
        <v>5.94</v>
      </c>
      <c r="N41" s="168">
        <v>5.94</v>
      </c>
      <c r="O41" s="168">
        <v>6.12</v>
      </c>
      <c r="P41" s="168">
        <v>6.12</v>
      </c>
      <c r="Q41" s="168">
        <v>6.12</v>
      </c>
      <c r="R41" s="168">
        <v>6.12</v>
      </c>
      <c r="S41" s="168">
        <v>6.12</v>
      </c>
      <c r="T41" s="168">
        <v>6.12</v>
      </c>
      <c r="U41" s="168">
        <v>6.12</v>
      </c>
      <c r="V41" s="168">
        <v>6.12</v>
      </c>
      <c r="W41" s="168">
        <v>6.12</v>
      </c>
      <c r="X41" s="168">
        <v>6.12</v>
      </c>
      <c r="Y41" s="168">
        <v>6.12</v>
      </c>
      <c r="Z41" s="168">
        <v>6.12</v>
      </c>
      <c r="AA41" s="168">
        <v>6.0770288248000002</v>
      </c>
      <c r="AB41" s="168">
        <v>6.0770288248000002</v>
      </c>
      <c r="AC41" s="168">
        <v>6.0770288248000002</v>
      </c>
      <c r="AD41" s="168">
        <v>6.0770288248000002</v>
      </c>
      <c r="AE41" s="168">
        <v>6.0770288248000002</v>
      </c>
      <c r="AF41" s="168">
        <v>6.0770288248000002</v>
      </c>
      <c r="AG41" s="168">
        <v>6.0770288248000002</v>
      </c>
      <c r="AH41" s="168">
        <v>6.0770288248000002</v>
      </c>
      <c r="AI41" s="168">
        <v>6.0770288248000002</v>
      </c>
      <c r="AJ41" s="168">
        <v>6.0770288248000002</v>
      </c>
      <c r="AK41" s="168">
        <v>6.0770288248000002</v>
      </c>
      <c r="AL41" s="168">
        <v>6.0770288248000002</v>
      </c>
      <c r="AM41" s="168">
        <v>6.0544124169</v>
      </c>
      <c r="AN41" s="168">
        <v>6.0544124169</v>
      </c>
      <c r="AO41" s="168">
        <v>6.0544124169</v>
      </c>
      <c r="AP41" s="168">
        <v>6.0544124169</v>
      </c>
      <c r="AQ41" s="168">
        <v>6.0544124169</v>
      </c>
      <c r="AR41" s="168">
        <v>6.0544124169</v>
      </c>
      <c r="AS41" s="168">
        <v>6.0544124169</v>
      </c>
      <c r="AT41" s="168">
        <v>6.0544124169</v>
      </c>
      <c r="AU41" s="168">
        <v>6.0544124169</v>
      </c>
      <c r="AV41" s="168">
        <v>6.0544124169</v>
      </c>
      <c r="AW41" s="168">
        <v>6.0544124169</v>
      </c>
      <c r="AX41" s="168">
        <v>6.0544124169</v>
      </c>
      <c r="AY41" s="168">
        <v>5.9752549888999997</v>
      </c>
      <c r="AZ41" s="168">
        <v>5.9752549888999997</v>
      </c>
      <c r="BA41" s="168">
        <v>5.9752549888999997</v>
      </c>
      <c r="BB41" s="168">
        <v>5.9752549888999997</v>
      </c>
      <c r="BC41" s="168">
        <v>5.9752549888999997</v>
      </c>
      <c r="BD41" s="258">
        <v>5.9752549999999998</v>
      </c>
      <c r="BE41" s="258">
        <v>5.9752549999999998</v>
      </c>
      <c r="BF41" s="258">
        <v>5.9752549999999998</v>
      </c>
      <c r="BG41" s="258">
        <v>5.9752549999999998</v>
      </c>
      <c r="BH41" s="258">
        <v>5.9752549999999998</v>
      </c>
      <c r="BI41" s="258">
        <v>5.9752549999999998</v>
      </c>
      <c r="BJ41" s="258">
        <v>5.9752549999999998</v>
      </c>
      <c r="BK41" s="258">
        <v>5.8011090000000003</v>
      </c>
      <c r="BL41" s="258">
        <v>5.8011090000000003</v>
      </c>
      <c r="BM41" s="258">
        <v>5.8011090000000003</v>
      </c>
      <c r="BN41" s="258">
        <v>5.8011090000000003</v>
      </c>
      <c r="BO41" s="258">
        <v>5.8011090000000003</v>
      </c>
      <c r="BP41" s="258">
        <v>5.8011090000000003</v>
      </c>
      <c r="BQ41" s="258">
        <v>5.8011090000000003</v>
      </c>
      <c r="BR41" s="258">
        <v>5.8011090000000003</v>
      </c>
      <c r="BS41" s="258">
        <v>5.8011090000000003</v>
      </c>
      <c r="BT41" s="258">
        <v>5.8011090000000003</v>
      </c>
      <c r="BU41" s="258">
        <v>5.8011090000000003</v>
      </c>
      <c r="BV41" s="258">
        <v>5.8011090000000003</v>
      </c>
    </row>
    <row r="42" spans="1:74" ht="11.1" customHeight="1" x14ac:dyDescent="0.2">
      <c r="A42" s="75"/>
      <c r="B42" s="76" t="s">
        <v>51</v>
      </c>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279"/>
      <c r="BE42" s="279"/>
      <c r="BF42" s="279"/>
      <c r="BG42" s="279"/>
      <c r="BH42" s="279"/>
      <c r="BI42" s="279"/>
      <c r="BJ42" s="279"/>
      <c r="BK42" s="279"/>
      <c r="BL42" s="279"/>
      <c r="BM42" s="279"/>
      <c r="BN42" s="279"/>
      <c r="BO42" s="279"/>
      <c r="BP42" s="279"/>
      <c r="BQ42" s="279"/>
      <c r="BR42" s="279"/>
      <c r="BS42" s="279"/>
      <c r="BT42" s="279"/>
      <c r="BU42" s="279"/>
      <c r="BV42" s="279"/>
    </row>
    <row r="43" spans="1:74" ht="11.1" customHeight="1" x14ac:dyDescent="0.2">
      <c r="A43" s="75" t="s">
        <v>574</v>
      </c>
      <c r="B43" s="156" t="s">
        <v>56</v>
      </c>
      <c r="C43" s="214">
        <v>0.27165898618000001</v>
      </c>
      <c r="D43" s="214">
        <v>0.27174999999999999</v>
      </c>
      <c r="E43" s="214">
        <v>0.27561290322999998</v>
      </c>
      <c r="F43" s="214">
        <v>0.27287619048</v>
      </c>
      <c r="G43" s="214">
        <v>0.27204147465</v>
      </c>
      <c r="H43" s="214">
        <v>0.26721658986000002</v>
      </c>
      <c r="I43" s="214">
        <v>0.26660952381000003</v>
      </c>
      <c r="J43" s="214">
        <v>0.26590322580999998</v>
      </c>
      <c r="K43" s="214">
        <v>0.25984761904999998</v>
      </c>
      <c r="L43" s="214">
        <v>0.26339170506999998</v>
      </c>
      <c r="M43" s="214">
        <v>0.26578095237999999</v>
      </c>
      <c r="N43" s="214">
        <v>0.26488479262999998</v>
      </c>
      <c r="O43" s="214">
        <v>0.27403686636000002</v>
      </c>
      <c r="P43" s="214">
        <v>0.27253201970000002</v>
      </c>
      <c r="Q43" s="214">
        <v>0.25678801842999999</v>
      </c>
      <c r="R43" s="214">
        <v>0.18255714285999999</v>
      </c>
      <c r="S43" s="214">
        <v>0.16480184332</v>
      </c>
      <c r="T43" s="214">
        <v>0.17472380952</v>
      </c>
      <c r="U43" s="214">
        <v>0.18638248848</v>
      </c>
      <c r="V43" s="214">
        <v>0.19732380952</v>
      </c>
      <c r="W43" s="214">
        <v>0.20843333333</v>
      </c>
      <c r="X43" s="214">
        <v>0.21845161290000001</v>
      </c>
      <c r="Y43" s="214">
        <v>0.2248</v>
      </c>
      <c r="Z43" s="214">
        <v>0.22878801842999999</v>
      </c>
      <c r="AA43" s="214">
        <v>0.23743317972</v>
      </c>
      <c r="AB43" s="214">
        <v>0.24818367347</v>
      </c>
      <c r="AC43" s="214">
        <v>0.25120737326999998</v>
      </c>
      <c r="AD43" s="214">
        <v>0.25338095238000002</v>
      </c>
      <c r="AE43" s="214">
        <v>0.25752073733000003</v>
      </c>
      <c r="AF43" s="214">
        <v>0.26249523809999997</v>
      </c>
      <c r="AG43" s="214">
        <v>0.26594930876</v>
      </c>
      <c r="AH43" s="214">
        <v>0.26744239631</v>
      </c>
      <c r="AI43" s="214">
        <v>0.26798095238000003</v>
      </c>
      <c r="AJ43" s="214">
        <v>0.25822119816</v>
      </c>
      <c r="AK43" s="214">
        <v>0.26354761905000001</v>
      </c>
      <c r="AL43" s="214">
        <v>0.25766359446999998</v>
      </c>
      <c r="AM43" s="214">
        <v>0.25838709676999999</v>
      </c>
      <c r="AN43" s="214">
        <v>0.25197959184000002</v>
      </c>
      <c r="AO43" s="214">
        <v>0.24822580645</v>
      </c>
      <c r="AP43" s="214">
        <v>0.25178571429000002</v>
      </c>
      <c r="AQ43" s="214">
        <v>0.25514285714000001</v>
      </c>
      <c r="AR43" s="214">
        <v>0.25258008657999997</v>
      </c>
      <c r="AS43" s="214">
        <v>0.24896774193999999</v>
      </c>
      <c r="AT43" s="214">
        <v>0.24844700460999999</v>
      </c>
      <c r="AU43" s="214">
        <v>0.24307142857</v>
      </c>
      <c r="AV43" s="214">
        <v>0.23907834101</v>
      </c>
      <c r="AW43" s="214">
        <v>0.23330541871999999</v>
      </c>
      <c r="AX43" s="214">
        <v>0.23150230415</v>
      </c>
      <c r="AY43" s="214">
        <v>0.23102304147</v>
      </c>
      <c r="AZ43" s="214">
        <v>0.23755102041000001</v>
      </c>
      <c r="BA43" s="214">
        <v>0.23916129032</v>
      </c>
      <c r="BB43" s="214">
        <v>0.24215763546999999</v>
      </c>
      <c r="BC43" s="214">
        <v>0.2423083</v>
      </c>
      <c r="BD43" s="263">
        <v>0.24203520000000001</v>
      </c>
      <c r="BE43" s="263">
        <v>0.24491560000000001</v>
      </c>
      <c r="BF43" s="263">
        <v>0.24628610000000001</v>
      </c>
      <c r="BG43" s="263">
        <v>0.24597450000000001</v>
      </c>
      <c r="BH43" s="263">
        <v>0.24311869999999999</v>
      </c>
      <c r="BI43" s="263">
        <v>0.24251990000000001</v>
      </c>
      <c r="BJ43" s="263">
        <v>0.23914479999999999</v>
      </c>
      <c r="BK43" s="263">
        <v>0.2376182</v>
      </c>
      <c r="BL43" s="263">
        <v>0.23674690000000001</v>
      </c>
      <c r="BM43" s="263">
        <v>0.23395199999999999</v>
      </c>
      <c r="BN43" s="263">
        <v>0.23370279999999999</v>
      </c>
      <c r="BO43" s="263">
        <v>0.2381432</v>
      </c>
      <c r="BP43" s="263">
        <v>0.2386366</v>
      </c>
      <c r="BQ43" s="263">
        <v>0.24224039999999999</v>
      </c>
      <c r="BR43" s="263">
        <v>0.2441623</v>
      </c>
      <c r="BS43" s="263">
        <v>0.24429020000000001</v>
      </c>
      <c r="BT43" s="263">
        <v>0.2412359</v>
      </c>
      <c r="BU43" s="263">
        <v>0.24121390000000001</v>
      </c>
      <c r="BV43" s="263">
        <v>0.2386895</v>
      </c>
    </row>
    <row r="44" spans="1:74" ht="11.1" customHeight="1" x14ac:dyDescent="0.2">
      <c r="A44" s="75"/>
      <c r="B44" s="76" t="s">
        <v>52</v>
      </c>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279"/>
      <c r="BE44" s="279"/>
      <c r="BF44" s="279"/>
      <c r="BG44" s="279"/>
      <c r="BH44" s="279"/>
      <c r="BI44" s="279"/>
      <c r="BJ44" s="279"/>
      <c r="BK44" s="279"/>
      <c r="BL44" s="279"/>
      <c r="BM44" s="279"/>
      <c r="BN44" s="279"/>
      <c r="BO44" s="279"/>
      <c r="BP44" s="279"/>
      <c r="BQ44" s="279"/>
      <c r="BR44" s="279"/>
      <c r="BS44" s="279"/>
      <c r="BT44" s="279"/>
      <c r="BU44" s="279"/>
      <c r="BV44" s="279"/>
    </row>
    <row r="45" spans="1:74" ht="11.1" customHeight="1" x14ac:dyDescent="0.2">
      <c r="A45" s="75" t="s">
        <v>506</v>
      </c>
      <c r="B45" s="157" t="s">
        <v>54</v>
      </c>
      <c r="C45" s="169">
        <v>2.1</v>
      </c>
      <c r="D45" s="169">
        <v>2.0699999999999998</v>
      </c>
      <c r="E45" s="169">
        <v>2.08</v>
      </c>
      <c r="F45" s="169">
        <v>2.0699999999999998</v>
      </c>
      <c r="G45" s="169">
        <v>2.0499999999999998</v>
      </c>
      <c r="H45" s="169">
        <v>2.0299999999999998</v>
      </c>
      <c r="I45" s="169">
        <v>2.02</v>
      </c>
      <c r="J45" s="169">
        <v>2</v>
      </c>
      <c r="K45" s="169">
        <v>1.96</v>
      </c>
      <c r="L45" s="169">
        <v>1.96</v>
      </c>
      <c r="M45" s="169">
        <v>1.96</v>
      </c>
      <c r="N45" s="169">
        <v>1.91</v>
      </c>
      <c r="O45" s="169">
        <v>1.94</v>
      </c>
      <c r="P45" s="169">
        <v>1.9</v>
      </c>
      <c r="Q45" s="169">
        <v>1.93</v>
      </c>
      <c r="R45" s="169">
        <v>1.92</v>
      </c>
      <c r="S45" s="169">
        <v>1.89</v>
      </c>
      <c r="T45" s="169">
        <v>1.9</v>
      </c>
      <c r="U45" s="169">
        <v>1.91</v>
      </c>
      <c r="V45" s="169">
        <v>1.94</v>
      </c>
      <c r="W45" s="169">
        <v>1.94</v>
      </c>
      <c r="X45" s="169">
        <v>1.91</v>
      </c>
      <c r="Y45" s="169">
        <v>1.91</v>
      </c>
      <c r="Z45" s="169">
        <v>1.92</v>
      </c>
      <c r="AA45" s="169">
        <v>1.9</v>
      </c>
      <c r="AB45" s="169">
        <v>1.93</v>
      </c>
      <c r="AC45" s="169">
        <v>1.89</v>
      </c>
      <c r="AD45" s="169">
        <v>1.9</v>
      </c>
      <c r="AE45" s="169">
        <v>1.89</v>
      </c>
      <c r="AF45" s="169">
        <v>1.95</v>
      </c>
      <c r="AG45" s="169">
        <v>2.0099999999999998</v>
      </c>
      <c r="AH45" s="169">
        <v>2.06</v>
      </c>
      <c r="AI45" s="169">
        <v>2.0099999999999998</v>
      </c>
      <c r="AJ45" s="169">
        <v>2.0299999999999998</v>
      </c>
      <c r="AK45" s="169">
        <v>2.04</v>
      </c>
      <c r="AL45" s="169">
        <v>2.0699999999999998</v>
      </c>
      <c r="AM45" s="169">
        <v>2.2000000000000002</v>
      </c>
      <c r="AN45" s="169">
        <v>2.1800000000000002</v>
      </c>
      <c r="AO45" s="169">
        <v>2.16</v>
      </c>
      <c r="AP45" s="169">
        <v>2.19</v>
      </c>
      <c r="AQ45" s="169">
        <v>2.2400000000000002</v>
      </c>
      <c r="AR45" s="169">
        <v>2.3199999999999998</v>
      </c>
      <c r="AS45" s="169">
        <v>2.48</v>
      </c>
      <c r="AT45" s="169">
        <v>2.5099999999999998</v>
      </c>
      <c r="AU45" s="169">
        <v>2.52</v>
      </c>
      <c r="AV45" s="169">
        <v>2.4700000000000002</v>
      </c>
      <c r="AW45" s="169">
        <v>2.4900000000000002</v>
      </c>
      <c r="AX45" s="169">
        <v>2.65</v>
      </c>
      <c r="AY45" s="169">
        <v>2.59</v>
      </c>
      <c r="AZ45" s="169">
        <v>2.5968732102000001</v>
      </c>
      <c r="BA45" s="169">
        <v>2.5071223353000001</v>
      </c>
      <c r="BB45" s="169">
        <v>2.5021680000000002</v>
      </c>
      <c r="BC45" s="169">
        <v>2.4901089999999999</v>
      </c>
      <c r="BD45" s="280">
        <v>2.4676309999999999</v>
      </c>
      <c r="BE45" s="280">
        <v>2.4660579999999999</v>
      </c>
      <c r="BF45" s="280">
        <v>2.4669919999999999</v>
      </c>
      <c r="BG45" s="280">
        <v>2.4422830000000002</v>
      </c>
      <c r="BH45" s="280">
        <v>2.411505</v>
      </c>
      <c r="BI45" s="280">
        <v>2.4039039999999998</v>
      </c>
      <c r="BJ45" s="280">
        <v>2.4003640000000002</v>
      </c>
      <c r="BK45" s="280">
        <v>2.4142709999999998</v>
      </c>
      <c r="BL45" s="280">
        <v>2.4035959999999998</v>
      </c>
      <c r="BM45" s="280">
        <v>2.4054920000000002</v>
      </c>
      <c r="BN45" s="280">
        <v>2.4091049999999998</v>
      </c>
      <c r="BO45" s="280">
        <v>2.4083079999999999</v>
      </c>
      <c r="BP45" s="280">
        <v>2.3972920000000002</v>
      </c>
      <c r="BQ45" s="280">
        <v>2.4049019999999999</v>
      </c>
      <c r="BR45" s="280">
        <v>2.4127879999999999</v>
      </c>
      <c r="BS45" s="280">
        <v>2.3938609999999998</v>
      </c>
      <c r="BT45" s="280">
        <v>2.3684319999999999</v>
      </c>
      <c r="BU45" s="280">
        <v>2.3654299999999999</v>
      </c>
      <c r="BV45" s="280">
        <v>2.3653240000000002</v>
      </c>
    </row>
    <row r="46" spans="1:74" s="342" customFormat="1" ht="12" customHeight="1" x14ac:dyDescent="0.2">
      <c r="A46" s="341"/>
      <c r="B46" s="693" t="s">
        <v>843</v>
      </c>
      <c r="C46" s="630"/>
      <c r="D46" s="630"/>
      <c r="E46" s="630"/>
      <c r="F46" s="630"/>
      <c r="G46" s="630"/>
      <c r="H46" s="630"/>
      <c r="I46" s="630"/>
      <c r="J46" s="630"/>
      <c r="K46" s="630"/>
      <c r="L46" s="630"/>
      <c r="M46" s="630"/>
      <c r="N46" s="630"/>
      <c r="O46" s="630"/>
      <c r="P46" s="630"/>
      <c r="Q46" s="624"/>
      <c r="AY46" s="384"/>
      <c r="AZ46" s="384"/>
      <c r="BA46" s="384"/>
      <c r="BB46" s="384"/>
      <c r="BC46" s="384"/>
      <c r="BD46" s="384"/>
      <c r="BE46" s="384"/>
      <c r="BF46" s="384"/>
      <c r="BG46" s="384"/>
      <c r="BH46" s="384"/>
      <c r="BI46" s="384"/>
      <c r="BJ46" s="384"/>
    </row>
    <row r="47" spans="1:74" s="342" customFormat="1" ht="12" customHeight="1" x14ac:dyDescent="0.2">
      <c r="A47" s="341"/>
      <c r="B47" s="688" t="s">
        <v>844</v>
      </c>
      <c r="C47" s="630"/>
      <c r="D47" s="630"/>
      <c r="E47" s="630"/>
      <c r="F47" s="630"/>
      <c r="G47" s="630"/>
      <c r="H47" s="630"/>
      <c r="I47" s="630"/>
      <c r="J47" s="630"/>
      <c r="K47" s="630"/>
      <c r="L47" s="630"/>
      <c r="M47" s="630"/>
      <c r="N47" s="630"/>
      <c r="O47" s="630"/>
      <c r="P47" s="630"/>
      <c r="Q47" s="624"/>
      <c r="AY47" s="384"/>
      <c r="AZ47" s="384"/>
      <c r="BA47" s="384"/>
      <c r="BB47" s="384"/>
      <c r="BC47" s="384"/>
      <c r="BD47" s="384"/>
      <c r="BE47" s="384"/>
      <c r="BF47" s="384"/>
      <c r="BG47" s="384"/>
      <c r="BH47" s="384"/>
      <c r="BI47" s="384"/>
      <c r="BJ47" s="384"/>
    </row>
    <row r="48" spans="1:74" s="342" customFormat="1" ht="12" customHeight="1" x14ac:dyDescent="0.2">
      <c r="A48" s="341"/>
      <c r="B48" s="693" t="s">
        <v>845</v>
      </c>
      <c r="C48" s="630"/>
      <c r="D48" s="630"/>
      <c r="E48" s="630"/>
      <c r="F48" s="630"/>
      <c r="G48" s="630"/>
      <c r="H48" s="630"/>
      <c r="I48" s="630"/>
      <c r="J48" s="630"/>
      <c r="K48" s="630"/>
      <c r="L48" s="630"/>
      <c r="M48" s="630"/>
      <c r="N48" s="630"/>
      <c r="O48" s="630"/>
      <c r="P48" s="630"/>
      <c r="Q48" s="624"/>
      <c r="AY48" s="384"/>
      <c r="AZ48" s="384"/>
      <c r="BA48" s="384"/>
      <c r="BB48" s="384"/>
      <c r="BC48" s="384"/>
      <c r="BD48" s="384"/>
      <c r="BE48" s="384"/>
      <c r="BF48" s="384"/>
      <c r="BG48" s="384"/>
      <c r="BH48" s="384"/>
      <c r="BI48" s="384"/>
      <c r="BJ48" s="384"/>
    </row>
    <row r="49" spans="1:74" s="342" customFormat="1" ht="12" customHeight="1" x14ac:dyDescent="0.2">
      <c r="A49" s="341"/>
      <c r="B49" s="693" t="s">
        <v>87</v>
      </c>
      <c r="C49" s="630"/>
      <c r="D49" s="630"/>
      <c r="E49" s="630"/>
      <c r="F49" s="630"/>
      <c r="G49" s="630"/>
      <c r="H49" s="630"/>
      <c r="I49" s="630"/>
      <c r="J49" s="630"/>
      <c r="K49" s="630"/>
      <c r="L49" s="630"/>
      <c r="M49" s="630"/>
      <c r="N49" s="630"/>
      <c r="O49" s="630"/>
      <c r="P49" s="630"/>
      <c r="Q49" s="624"/>
      <c r="AY49" s="384"/>
      <c r="AZ49" s="384"/>
      <c r="BA49" s="384"/>
      <c r="BB49" s="384"/>
      <c r="BC49" s="384"/>
      <c r="BD49" s="384"/>
      <c r="BE49" s="384"/>
      <c r="BF49" s="384"/>
      <c r="BG49" s="384"/>
      <c r="BH49" s="384"/>
      <c r="BI49" s="384"/>
      <c r="BJ49" s="384"/>
    </row>
    <row r="50" spans="1:74" s="220" customFormat="1" ht="12" customHeight="1" x14ac:dyDescent="0.2">
      <c r="A50" s="75"/>
      <c r="B50" s="645" t="s">
        <v>790</v>
      </c>
      <c r="C50" s="646"/>
      <c r="D50" s="646"/>
      <c r="E50" s="646"/>
      <c r="F50" s="646"/>
      <c r="G50" s="646"/>
      <c r="H50" s="646"/>
      <c r="I50" s="646"/>
      <c r="J50" s="646"/>
      <c r="K50" s="646"/>
      <c r="L50" s="646"/>
      <c r="M50" s="646"/>
      <c r="N50" s="646"/>
      <c r="O50" s="646"/>
      <c r="P50" s="646"/>
      <c r="Q50" s="646"/>
      <c r="AY50" s="383"/>
      <c r="AZ50" s="383"/>
      <c r="BA50" s="383"/>
      <c r="BB50" s="383"/>
      <c r="BC50" s="383"/>
      <c r="BD50" s="383"/>
      <c r="BE50" s="383"/>
      <c r="BF50" s="383"/>
      <c r="BG50" s="383"/>
      <c r="BH50" s="383"/>
      <c r="BI50" s="383"/>
      <c r="BJ50" s="383"/>
    </row>
    <row r="51" spans="1:74" s="342" customFormat="1" ht="12" customHeight="1" x14ac:dyDescent="0.2">
      <c r="A51" s="341"/>
      <c r="B51" s="665" t="str">
        <f>"Notes: "&amp;"EIA completed modeling and analysis for this report on " &amp;Dates!D2&amp;"."</f>
        <v>Notes: EIA completed modeling and analysis for this report on Monday June 5, 2023.</v>
      </c>
      <c r="C51" s="687"/>
      <c r="D51" s="687"/>
      <c r="E51" s="687"/>
      <c r="F51" s="687"/>
      <c r="G51" s="687"/>
      <c r="H51" s="687"/>
      <c r="I51" s="687"/>
      <c r="J51" s="687"/>
      <c r="K51" s="687"/>
      <c r="L51" s="687"/>
      <c r="M51" s="687"/>
      <c r="N51" s="687"/>
      <c r="O51" s="687"/>
      <c r="P51" s="687"/>
      <c r="Q51" s="666"/>
      <c r="AY51" s="384"/>
      <c r="AZ51" s="384"/>
      <c r="BA51" s="384"/>
      <c r="BB51" s="384"/>
      <c r="BC51" s="384"/>
      <c r="BD51" s="384"/>
      <c r="BE51" s="384"/>
      <c r="BF51" s="384"/>
      <c r="BG51" s="384"/>
      <c r="BH51" s="384"/>
      <c r="BI51" s="384"/>
      <c r="BJ51" s="384"/>
    </row>
    <row r="52" spans="1:74" s="342" customFormat="1" ht="12" customHeight="1" x14ac:dyDescent="0.2">
      <c r="A52" s="341"/>
      <c r="B52" s="638" t="s">
        <v>338</v>
      </c>
      <c r="C52" s="637"/>
      <c r="D52" s="637"/>
      <c r="E52" s="637"/>
      <c r="F52" s="637"/>
      <c r="G52" s="637"/>
      <c r="H52" s="637"/>
      <c r="I52" s="637"/>
      <c r="J52" s="637"/>
      <c r="K52" s="637"/>
      <c r="L52" s="637"/>
      <c r="M52" s="637"/>
      <c r="N52" s="637"/>
      <c r="O52" s="637"/>
      <c r="P52" s="637"/>
      <c r="Q52" s="637"/>
      <c r="AY52" s="384"/>
      <c r="AZ52" s="384"/>
      <c r="BA52" s="384"/>
      <c r="BB52" s="384"/>
      <c r="BC52" s="384"/>
      <c r="BD52" s="384"/>
      <c r="BE52" s="384"/>
      <c r="BF52" s="384"/>
      <c r="BG52" s="384"/>
      <c r="BH52" s="384"/>
      <c r="BI52" s="384"/>
      <c r="BJ52" s="384"/>
    </row>
    <row r="53" spans="1:74" s="342" customFormat="1" ht="12" customHeight="1" x14ac:dyDescent="0.2">
      <c r="A53" s="341"/>
      <c r="B53" s="631" t="s">
        <v>846</v>
      </c>
      <c r="C53" s="630"/>
      <c r="D53" s="630"/>
      <c r="E53" s="630"/>
      <c r="F53" s="630"/>
      <c r="G53" s="630"/>
      <c r="H53" s="630"/>
      <c r="I53" s="630"/>
      <c r="J53" s="630"/>
      <c r="K53" s="630"/>
      <c r="L53" s="630"/>
      <c r="M53" s="630"/>
      <c r="N53" s="630"/>
      <c r="O53" s="630"/>
      <c r="P53" s="630"/>
      <c r="Q53" s="624"/>
      <c r="AY53" s="384"/>
      <c r="AZ53" s="384"/>
      <c r="BA53" s="384"/>
      <c r="BB53" s="384"/>
      <c r="BC53" s="384"/>
      <c r="BD53" s="384"/>
      <c r="BE53" s="384"/>
      <c r="BF53" s="384"/>
      <c r="BG53" s="384"/>
      <c r="BH53" s="384"/>
      <c r="BI53" s="384"/>
      <c r="BJ53" s="384"/>
    </row>
    <row r="54" spans="1:74" s="342" customFormat="1" ht="12" customHeight="1" x14ac:dyDescent="0.2">
      <c r="A54" s="341"/>
      <c r="B54" s="633" t="s">
        <v>813</v>
      </c>
      <c r="C54" s="634"/>
      <c r="D54" s="634"/>
      <c r="E54" s="634"/>
      <c r="F54" s="634"/>
      <c r="G54" s="634"/>
      <c r="H54" s="634"/>
      <c r="I54" s="634"/>
      <c r="J54" s="634"/>
      <c r="K54" s="634"/>
      <c r="L54" s="634"/>
      <c r="M54" s="634"/>
      <c r="N54" s="634"/>
      <c r="O54" s="634"/>
      <c r="P54" s="634"/>
      <c r="Q54" s="624"/>
      <c r="AY54" s="384"/>
      <c r="AZ54" s="384"/>
      <c r="BA54" s="384"/>
      <c r="BB54" s="384"/>
      <c r="BC54" s="384"/>
      <c r="BD54" s="384"/>
      <c r="BE54" s="384"/>
      <c r="BF54" s="384"/>
      <c r="BG54" s="384"/>
      <c r="BH54" s="384"/>
      <c r="BI54" s="384"/>
      <c r="BJ54" s="384"/>
    </row>
    <row r="55" spans="1:74" s="343" customFormat="1" ht="12" customHeight="1" x14ac:dyDescent="0.2">
      <c r="A55" s="322"/>
      <c r="B55" s="654" t="s">
        <v>1283</v>
      </c>
      <c r="C55" s="624"/>
      <c r="D55" s="624"/>
      <c r="E55" s="624"/>
      <c r="F55" s="624"/>
      <c r="G55" s="624"/>
      <c r="H55" s="624"/>
      <c r="I55" s="624"/>
      <c r="J55" s="624"/>
      <c r="K55" s="624"/>
      <c r="L55" s="624"/>
      <c r="M55" s="624"/>
      <c r="N55" s="624"/>
      <c r="O55" s="624"/>
      <c r="P55" s="624"/>
      <c r="Q55" s="624"/>
      <c r="AY55" s="385"/>
      <c r="AZ55" s="385"/>
      <c r="BA55" s="385"/>
      <c r="BB55" s="385"/>
      <c r="BC55" s="385"/>
      <c r="BD55" s="385"/>
      <c r="BE55" s="385"/>
      <c r="BF55" s="385"/>
      <c r="BG55" s="385"/>
      <c r="BH55" s="385"/>
      <c r="BI55" s="385"/>
      <c r="BJ55" s="385"/>
    </row>
    <row r="56" spans="1:74" x14ac:dyDescent="0.2">
      <c r="BD56" s="281"/>
      <c r="BE56" s="281"/>
      <c r="BF56" s="281"/>
      <c r="BK56" s="281"/>
      <c r="BL56" s="281"/>
      <c r="BM56" s="281"/>
      <c r="BN56" s="281"/>
      <c r="BO56" s="281"/>
      <c r="BP56" s="281"/>
      <c r="BQ56" s="281"/>
      <c r="BR56" s="281"/>
      <c r="BS56" s="281"/>
      <c r="BT56" s="281"/>
      <c r="BU56" s="281"/>
      <c r="BV56" s="281"/>
    </row>
    <row r="57" spans="1:74" x14ac:dyDescent="0.2">
      <c r="BD57" s="281"/>
      <c r="BE57" s="281"/>
      <c r="BF57" s="281"/>
      <c r="BK57" s="281"/>
      <c r="BL57" s="281"/>
      <c r="BM57" s="281"/>
      <c r="BN57" s="281"/>
      <c r="BO57" s="281"/>
      <c r="BP57" s="281"/>
      <c r="BQ57" s="281"/>
      <c r="BR57" s="281"/>
      <c r="BS57" s="281"/>
      <c r="BT57" s="281"/>
      <c r="BU57" s="281"/>
      <c r="BV57" s="281"/>
    </row>
    <row r="58" spans="1:74" x14ac:dyDescent="0.2">
      <c r="BD58" s="281"/>
      <c r="BE58" s="281"/>
      <c r="BF58" s="281"/>
      <c r="BK58" s="281"/>
      <c r="BL58" s="281"/>
      <c r="BM58" s="281"/>
      <c r="BN58" s="281"/>
      <c r="BO58" s="281"/>
      <c r="BP58" s="281"/>
      <c r="BQ58" s="281"/>
      <c r="BR58" s="281"/>
      <c r="BS58" s="281"/>
      <c r="BT58" s="281"/>
      <c r="BU58" s="281"/>
      <c r="BV58" s="281"/>
    </row>
    <row r="59" spans="1:74" x14ac:dyDescent="0.2">
      <c r="BD59" s="281"/>
      <c r="BE59" s="281"/>
      <c r="BF59" s="281"/>
      <c r="BK59" s="281"/>
      <c r="BL59" s="281"/>
      <c r="BM59" s="281"/>
      <c r="BN59" s="281"/>
      <c r="BO59" s="281"/>
      <c r="BP59" s="281"/>
      <c r="BQ59" s="281"/>
      <c r="BR59" s="281"/>
      <c r="BS59" s="281"/>
      <c r="BT59" s="281"/>
      <c r="BU59" s="281"/>
      <c r="BV59" s="281"/>
    </row>
    <row r="60" spans="1:74" x14ac:dyDescent="0.2">
      <c r="BD60" s="281"/>
      <c r="BE60" s="281"/>
      <c r="BF60" s="281"/>
      <c r="BK60" s="281"/>
      <c r="BL60" s="281"/>
      <c r="BM60" s="281"/>
      <c r="BN60" s="281"/>
      <c r="BO60" s="281"/>
      <c r="BP60" s="281"/>
      <c r="BQ60" s="281"/>
      <c r="BR60" s="281"/>
      <c r="BS60" s="281"/>
      <c r="BT60" s="281"/>
      <c r="BU60" s="281"/>
      <c r="BV60" s="281"/>
    </row>
    <row r="61" spans="1:74" x14ac:dyDescent="0.2">
      <c r="BD61" s="281"/>
      <c r="BE61" s="281"/>
      <c r="BF61" s="281"/>
      <c r="BK61" s="281"/>
      <c r="BL61" s="281"/>
      <c r="BM61" s="281"/>
      <c r="BN61" s="281"/>
      <c r="BO61" s="281"/>
      <c r="BP61" s="281"/>
      <c r="BQ61" s="281"/>
      <c r="BR61" s="281"/>
      <c r="BS61" s="281"/>
      <c r="BT61" s="281"/>
      <c r="BU61" s="281"/>
      <c r="BV61" s="281"/>
    </row>
    <row r="62" spans="1:74" x14ac:dyDescent="0.2">
      <c r="BD62" s="281"/>
      <c r="BE62" s="281"/>
      <c r="BF62" s="281"/>
      <c r="BK62" s="281"/>
      <c r="BL62" s="281"/>
      <c r="BM62" s="281"/>
      <c r="BN62" s="281"/>
      <c r="BO62" s="281"/>
      <c r="BP62" s="281"/>
      <c r="BQ62" s="281"/>
      <c r="BR62" s="281"/>
      <c r="BS62" s="281"/>
      <c r="BT62" s="281"/>
      <c r="BU62" s="281"/>
      <c r="BV62" s="281"/>
    </row>
    <row r="63" spans="1:74" x14ac:dyDescent="0.2">
      <c r="BD63" s="281"/>
      <c r="BE63" s="281"/>
      <c r="BF63" s="281"/>
      <c r="BK63" s="281"/>
      <c r="BL63" s="281"/>
      <c r="BM63" s="281"/>
      <c r="BN63" s="281"/>
      <c r="BO63" s="281"/>
      <c r="BP63" s="281"/>
      <c r="BQ63" s="281"/>
      <c r="BR63" s="281"/>
      <c r="BS63" s="281"/>
      <c r="BT63" s="281"/>
      <c r="BU63" s="281"/>
      <c r="BV63" s="281"/>
    </row>
    <row r="64" spans="1:74" x14ac:dyDescent="0.2">
      <c r="BD64" s="281"/>
      <c r="BE64" s="281"/>
      <c r="BF64" s="281"/>
      <c r="BK64" s="281"/>
      <c r="BL64" s="281"/>
      <c r="BM64" s="281"/>
      <c r="BN64" s="281"/>
      <c r="BO64" s="281"/>
      <c r="BP64" s="281"/>
      <c r="BQ64" s="281"/>
      <c r="BR64" s="281"/>
      <c r="BS64" s="281"/>
      <c r="BT64" s="281"/>
      <c r="BU64" s="281"/>
      <c r="BV64" s="281"/>
    </row>
    <row r="65" spans="56:74" x14ac:dyDescent="0.2">
      <c r="BD65" s="281"/>
      <c r="BE65" s="281"/>
      <c r="BF65" s="281"/>
      <c r="BK65" s="281"/>
      <c r="BL65" s="281"/>
      <c r="BM65" s="281"/>
      <c r="BN65" s="281"/>
      <c r="BO65" s="281"/>
      <c r="BP65" s="281"/>
      <c r="BQ65" s="281"/>
      <c r="BR65" s="281"/>
      <c r="BS65" s="281"/>
      <c r="BT65" s="281"/>
      <c r="BU65" s="281"/>
      <c r="BV65" s="281"/>
    </row>
    <row r="66" spans="56:74" x14ac:dyDescent="0.2">
      <c r="BK66" s="281"/>
      <c r="BL66" s="281"/>
      <c r="BM66" s="281"/>
      <c r="BN66" s="281"/>
      <c r="BO66" s="281"/>
      <c r="BP66" s="281"/>
      <c r="BQ66" s="281"/>
      <c r="BR66" s="281"/>
      <c r="BS66" s="281"/>
      <c r="BT66" s="281"/>
      <c r="BU66" s="281"/>
      <c r="BV66" s="281"/>
    </row>
    <row r="67" spans="56:74" x14ac:dyDescent="0.2">
      <c r="BK67" s="281"/>
      <c r="BL67" s="281"/>
      <c r="BM67" s="281"/>
      <c r="BN67" s="281"/>
      <c r="BO67" s="281"/>
      <c r="BP67" s="281"/>
      <c r="BQ67" s="281"/>
      <c r="BR67" s="281"/>
      <c r="BS67" s="281"/>
      <c r="BT67" s="281"/>
      <c r="BU67" s="281"/>
      <c r="BV67" s="281"/>
    </row>
    <row r="68" spans="56:74" x14ac:dyDescent="0.2">
      <c r="BK68" s="281"/>
      <c r="BL68" s="281"/>
      <c r="BM68" s="281"/>
      <c r="BN68" s="281"/>
      <c r="BO68" s="281"/>
      <c r="BP68" s="281"/>
      <c r="BQ68" s="281"/>
      <c r="BR68" s="281"/>
      <c r="BS68" s="281"/>
      <c r="BT68" s="281"/>
      <c r="BU68" s="281"/>
      <c r="BV68" s="281"/>
    </row>
    <row r="69" spans="56:74" x14ac:dyDescent="0.2">
      <c r="BK69" s="281"/>
      <c r="BL69" s="281"/>
      <c r="BM69" s="281"/>
      <c r="BN69" s="281"/>
      <c r="BO69" s="281"/>
      <c r="BP69" s="281"/>
      <c r="BQ69" s="281"/>
      <c r="BR69" s="281"/>
      <c r="BS69" s="281"/>
      <c r="BT69" s="281"/>
      <c r="BU69" s="281"/>
      <c r="BV69" s="281"/>
    </row>
    <row r="70" spans="56:74" x14ac:dyDescent="0.2">
      <c r="BK70" s="281"/>
      <c r="BL70" s="281"/>
      <c r="BM70" s="281"/>
      <c r="BN70" s="281"/>
      <c r="BO70" s="281"/>
      <c r="BP70" s="281"/>
      <c r="BQ70" s="281"/>
      <c r="BR70" s="281"/>
      <c r="BS70" s="281"/>
      <c r="BT70" s="281"/>
      <c r="BU70" s="281"/>
      <c r="BV70" s="281"/>
    </row>
    <row r="71" spans="56:74" x14ac:dyDescent="0.2">
      <c r="BK71" s="281"/>
      <c r="BL71" s="281"/>
      <c r="BM71" s="281"/>
      <c r="BN71" s="281"/>
      <c r="BO71" s="281"/>
      <c r="BP71" s="281"/>
      <c r="BQ71" s="281"/>
      <c r="BR71" s="281"/>
      <c r="BS71" s="281"/>
      <c r="BT71" s="281"/>
      <c r="BU71" s="281"/>
      <c r="BV71" s="281"/>
    </row>
    <row r="72" spans="56:74" x14ac:dyDescent="0.2">
      <c r="BK72" s="281"/>
      <c r="BL72" s="281"/>
      <c r="BM72" s="281"/>
      <c r="BN72" s="281"/>
      <c r="BO72" s="281"/>
      <c r="BP72" s="281"/>
      <c r="BQ72" s="281"/>
      <c r="BR72" s="281"/>
      <c r="BS72" s="281"/>
      <c r="BT72" s="281"/>
      <c r="BU72" s="281"/>
      <c r="BV72" s="281"/>
    </row>
    <row r="73" spans="56:74" x14ac:dyDescent="0.2">
      <c r="BK73" s="281"/>
      <c r="BL73" s="281"/>
      <c r="BM73" s="281"/>
      <c r="BN73" s="281"/>
      <c r="BO73" s="281"/>
      <c r="BP73" s="281"/>
      <c r="BQ73" s="281"/>
      <c r="BR73" s="281"/>
      <c r="BS73" s="281"/>
      <c r="BT73" s="281"/>
      <c r="BU73" s="281"/>
      <c r="BV73" s="281"/>
    </row>
    <row r="74" spans="56:74" x14ac:dyDescent="0.2">
      <c r="BK74" s="281"/>
      <c r="BL74" s="281"/>
      <c r="BM74" s="281"/>
      <c r="BN74" s="281"/>
      <c r="BO74" s="281"/>
      <c r="BP74" s="281"/>
      <c r="BQ74" s="281"/>
      <c r="BR74" s="281"/>
      <c r="BS74" s="281"/>
      <c r="BT74" s="281"/>
      <c r="BU74" s="281"/>
      <c r="BV74" s="281"/>
    </row>
    <row r="75" spans="56:74" x14ac:dyDescent="0.2">
      <c r="BK75" s="281"/>
      <c r="BL75" s="281"/>
      <c r="BM75" s="281"/>
      <c r="BN75" s="281"/>
      <c r="BO75" s="281"/>
      <c r="BP75" s="281"/>
      <c r="BQ75" s="281"/>
      <c r="BR75" s="281"/>
      <c r="BS75" s="281"/>
      <c r="BT75" s="281"/>
      <c r="BU75" s="281"/>
      <c r="BV75" s="281"/>
    </row>
    <row r="76" spans="56:74" x14ac:dyDescent="0.2">
      <c r="BK76" s="281"/>
      <c r="BL76" s="281"/>
      <c r="BM76" s="281"/>
      <c r="BN76" s="281"/>
      <c r="BO76" s="281"/>
      <c r="BP76" s="281"/>
      <c r="BQ76" s="281"/>
      <c r="BR76" s="281"/>
      <c r="BS76" s="281"/>
      <c r="BT76" s="281"/>
      <c r="BU76" s="281"/>
      <c r="BV76" s="281"/>
    </row>
    <row r="77" spans="56:74" x14ac:dyDescent="0.2">
      <c r="BK77" s="281"/>
      <c r="BL77" s="281"/>
      <c r="BM77" s="281"/>
      <c r="BN77" s="281"/>
      <c r="BO77" s="281"/>
      <c r="BP77" s="281"/>
      <c r="BQ77" s="281"/>
      <c r="BR77" s="281"/>
      <c r="BS77" s="281"/>
      <c r="BT77" s="281"/>
      <c r="BU77" s="281"/>
      <c r="BV77" s="281"/>
    </row>
    <row r="78" spans="56:74" x14ac:dyDescent="0.2">
      <c r="BK78" s="281"/>
      <c r="BL78" s="281"/>
      <c r="BM78" s="281"/>
      <c r="BN78" s="281"/>
      <c r="BO78" s="281"/>
      <c r="BP78" s="281"/>
      <c r="BQ78" s="281"/>
      <c r="BR78" s="281"/>
      <c r="BS78" s="281"/>
      <c r="BT78" s="281"/>
      <c r="BU78" s="281"/>
      <c r="BV78" s="281"/>
    </row>
    <row r="79" spans="56:74" x14ac:dyDescent="0.2">
      <c r="BK79" s="281"/>
      <c r="BL79" s="281"/>
      <c r="BM79" s="281"/>
      <c r="BN79" s="281"/>
      <c r="BO79" s="281"/>
      <c r="BP79" s="281"/>
      <c r="BQ79" s="281"/>
      <c r="BR79" s="281"/>
      <c r="BS79" s="281"/>
      <c r="BT79" s="281"/>
      <c r="BU79" s="281"/>
      <c r="BV79" s="281"/>
    </row>
    <row r="80" spans="56:74" x14ac:dyDescent="0.2">
      <c r="BK80" s="281"/>
      <c r="BL80" s="281"/>
      <c r="BM80" s="281"/>
      <c r="BN80" s="281"/>
      <c r="BO80" s="281"/>
      <c r="BP80" s="281"/>
      <c r="BQ80" s="281"/>
      <c r="BR80" s="281"/>
      <c r="BS80" s="281"/>
      <c r="BT80" s="281"/>
      <c r="BU80" s="281"/>
      <c r="BV80" s="281"/>
    </row>
    <row r="81" spans="63:74" x14ac:dyDescent="0.2">
      <c r="BK81" s="281"/>
      <c r="BL81" s="281"/>
      <c r="BM81" s="281"/>
      <c r="BN81" s="281"/>
      <c r="BO81" s="281"/>
      <c r="BP81" s="281"/>
      <c r="BQ81" s="281"/>
      <c r="BR81" s="281"/>
      <c r="BS81" s="281"/>
      <c r="BT81" s="281"/>
      <c r="BU81" s="281"/>
      <c r="BV81" s="281"/>
    </row>
    <row r="82" spans="63:74" x14ac:dyDescent="0.2">
      <c r="BK82" s="281"/>
      <c r="BL82" s="281"/>
      <c r="BM82" s="281"/>
      <c r="BN82" s="281"/>
      <c r="BO82" s="281"/>
      <c r="BP82" s="281"/>
      <c r="BQ82" s="281"/>
      <c r="BR82" s="281"/>
      <c r="BS82" s="281"/>
      <c r="BT82" s="281"/>
      <c r="BU82" s="281"/>
      <c r="BV82" s="281"/>
    </row>
    <row r="83" spans="63:74" x14ac:dyDescent="0.2">
      <c r="BK83" s="281"/>
      <c r="BL83" s="281"/>
      <c r="BM83" s="281"/>
      <c r="BN83" s="281"/>
      <c r="BO83" s="281"/>
      <c r="BP83" s="281"/>
      <c r="BQ83" s="281"/>
      <c r="BR83" s="281"/>
      <c r="BS83" s="281"/>
      <c r="BT83" s="281"/>
      <c r="BU83" s="281"/>
      <c r="BV83" s="281"/>
    </row>
    <row r="84" spans="63:74" x14ac:dyDescent="0.2">
      <c r="BK84" s="281"/>
      <c r="BL84" s="281"/>
      <c r="BM84" s="281"/>
      <c r="BN84" s="281"/>
      <c r="BO84" s="281"/>
      <c r="BP84" s="281"/>
      <c r="BQ84" s="281"/>
      <c r="BR84" s="281"/>
      <c r="BS84" s="281"/>
      <c r="BT84" s="281"/>
      <c r="BU84" s="281"/>
      <c r="BV84" s="281"/>
    </row>
    <row r="85" spans="63:74" x14ac:dyDescent="0.2">
      <c r="BK85" s="281"/>
      <c r="BL85" s="281"/>
      <c r="BM85" s="281"/>
      <c r="BN85" s="281"/>
      <c r="BO85" s="281"/>
      <c r="BP85" s="281"/>
      <c r="BQ85" s="281"/>
      <c r="BR85" s="281"/>
      <c r="BS85" s="281"/>
      <c r="BT85" s="281"/>
      <c r="BU85" s="281"/>
      <c r="BV85" s="281"/>
    </row>
    <row r="86" spans="63:74" x14ac:dyDescent="0.2">
      <c r="BK86" s="281"/>
      <c r="BL86" s="281"/>
      <c r="BM86" s="281"/>
      <c r="BN86" s="281"/>
      <c r="BO86" s="281"/>
      <c r="BP86" s="281"/>
      <c r="BQ86" s="281"/>
      <c r="BR86" s="281"/>
      <c r="BS86" s="281"/>
      <c r="BT86" s="281"/>
      <c r="BU86" s="281"/>
      <c r="BV86" s="281"/>
    </row>
    <row r="87" spans="63:74" x14ac:dyDescent="0.2">
      <c r="BK87" s="281"/>
      <c r="BL87" s="281"/>
      <c r="BM87" s="281"/>
      <c r="BN87" s="281"/>
      <c r="BO87" s="281"/>
      <c r="BP87" s="281"/>
      <c r="BQ87" s="281"/>
      <c r="BR87" s="281"/>
      <c r="BS87" s="281"/>
      <c r="BT87" s="281"/>
      <c r="BU87" s="281"/>
      <c r="BV87" s="281"/>
    </row>
    <row r="88" spans="63:74" x14ac:dyDescent="0.2">
      <c r="BK88" s="281"/>
      <c r="BL88" s="281"/>
      <c r="BM88" s="281"/>
      <c r="BN88" s="281"/>
      <c r="BO88" s="281"/>
      <c r="BP88" s="281"/>
      <c r="BQ88" s="281"/>
      <c r="BR88" s="281"/>
      <c r="BS88" s="281"/>
      <c r="BT88" s="281"/>
      <c r="BU88" s="281"/>
      <c r="BV88" s="281"/>
    </row>
    <row r="89" spans="63:74" x14ac:dyDescent="0.2">
      <c r="BK89" s="281"/>
      <c r="BL89" s="281"/>
      <c r="BM89" s="281"/>
      <c r="BN89" s="281"/>
      <c r="BO89" s="281"/>
      <c r="BP89" s="281"/>
      <c r="BQ89" s="281"/>
      <c r="BR89" s="281"/>
      <c r="BS89" s="281"/>
      <c r="BT89" s="281"/>
      <c r="BU89" s="281"/>
      <c r="BV89" s="281"/>
    </row>
    <row r="90" spans="63:74" x14ac:dyDescent="0.2">
      <c r="BK90" s="281"/>
      <c r="BL90" s="281"/>
      <c r="BM90" s="281"/>
      <c r="BN90" s="281"/>
      <c r="BO90" s="281"/>
      <c r="BP90" s="281"/>
      <c r="BQ90" s="281"/>
      <c r="BR90" s="281"/>
      <c r="BS90" s="281"/>
      <c r="BT90" s="281"/>
      <c r="BU90" s="281"/>
      <c r="BV90" s="281"/>
    </row>
    <row r="91" spans="63:74" x14ac:dyDescent="0.2">
      <c r="BK91" s="281"/>
      <c r="BL91" s="281"/>
      <c r="BM91" s="281"/>
      <c r="BN91" s="281"/>
      <c r="BO91" s="281"/>
      <c r="BP91" s="281"/>
      <c r="BQ91" s="281"/>
      <c r="BR91" s="281"/>
      <c r="BS91" s="281"/>
      <c r="BT91" s="281"/>
      <c r="BU91" s="281"/>
      <c r="BV91" s="281"/>
    </row>
    <row r="92" spans="63:74" x14ac:dyDescent="0.2">
      <c r="BK92" s="281"/>
      <c r="BL92" s="281"/>
      <c r="BM92" s="281"/>
      <c r="BN92" s="281"/>
      <c r="BO92" s="281"/>
      <c r="BP92" s="281"/>
      <c r="BQ92" s="281"/>
      <c r="BR92" s="281"/>
      <c r="BS92" s="281"/>
      <c r="BT92" s="281"/>
      <c r="BU92" s="281"/>
      <c r="BV92" s="281"/>
    </row>
    <row r="93" spans="63:74" x14ac:dyDescent="0.2">
      <c r="BK93" s="281"/>
      <c r="BL93" s="281"/>
      <c r="BM93" s="281"/>
      <c r="BN93" s="281"/>
      <c r="BO93" s="281"/>
      <c r="BP93" s="281"/>
      <c r="BQ93" s="281"/>
      <c r="BR93" s="281"/>
      <c r="BS93" s="281"/>
      <c r="BT93" s="281"/>
      <c r="BU93" s="281"/>
      <c r="BV93" s="281"/>
    </row>
    <row r="94" spans="63:74" x14ac:dyDescent="0.2">
      <c r="BK94" s="281"/>
      <c r="BL94" s="281"/>
      <c r="BM94" s="281"/>
      <c r="BN94" s="281"/>
      <c r="BO94" s="281"/>
      <c r="BP94" s="281"/>
      <c r="BQ94" s="281"/>
      <c r="BR94" s="281"/>
      <c r="BS94" s="281"/>
      <c r="BT94" s="281"/>
      <c r="BU94" s="281"/>
      <c r="BV94" s="281"/>
    </row>
    <row r="95" spans="63:74" x14ac:dyDescent="0.2">
      <c r="BK95" s="281"/>
      <c r="BL95" s="281"/>
      <c r="BM95" s="281"/>
      <c r="BN95" s="281"/>
      <c r="BO95" s="281"/>
      <c r="BP95" s="281"/>
      <c r="BQ95" s="281"/>
      <c r="BR95" s="281"/>
      <c r="BS95" s="281"/>
      <c r="BT95" s="281"/>
      <c r="BU95" s="281"/>
      <c r="BV95" s="281"/>
    </row>
    <row r="96" spans="63:74" x14ac:dyDescent="0.2">
      <c r="BK96" s="281"/>
      <c r="BL96" s="281"/>
      <c r="BM96" s="281"/>
      <c r="BN96" s="281"/>
      <c r="BO96" s="281"/>
      <c r="BP96" s="281"/>
      <c r="BQ96" s="281"/>
      <c r="BR96" s="281"/>
      <c r="BS96" s="281"/>
      <c r="BT96" s="281"/>
      <c r="BU96" s="281"/>
      <c r="BV96" s="281"/>
    </row>
    <row r="97" spans="63:74" x14ac:dyDescent="0.2">
      <c r="BK97" s="281"/>
      <c r="BL97" s="281"/>
      <c r="BM97" s="281"/>
      <c r="BN97" s="281"/>
      <c r="BO97" s="281"/>
      <c r="BP97" s="281"/>
      <c r="BQ97" s="281"/>
      <c r="BR97" s="281"/>
      <c r="BS97" s="281"/>
      <c r="BT97" s="281"/>
      <c r="BU97" s="281"/>
      <c r="BV97" s="281"/>
    </row>
    <row r="98" spans="63:74" x14ac:dyDescent="0.2">
      <c r="BK98" s="281"/>
      <c r="BL98" s="281"/>
      <c r="BM98" s="281"/>
      <c r="BN98" s="281"/>
      <c r="BO98" s="281"/>
      <c r="BP98" s="281"/>
      <c r="BQ98" s="281"/>
      <c r="BR98" s="281"/>
      <c r="BS98" s="281"/>
      <c r="BT98" s="281"/>
      <c r="BU98" s="281"/>
      <c r="BV98" s="281"/>
    </row>
    <row r="99" spans="63:74" x14ac:dyDescent="0.2">
      <c r="BK99" s="281"/>
      <c r="BL99" s="281"/>
      <c r="BM99" s="281"/>
      <c r="BN99" s="281"/>
      <c r="BO99" s="281"/>
      <c r="BP99" s="281"/>
      <c r="BQ99" s="281"/>
      <c r="BR99" s="281"/>
      <c r="BS99" s="281"/>
      <c r="BT99" s="281"/>
      <c r="BU99" s="281"/>
      <c r="BV99" s="281"/>
    </row>
    <row r="100" spans="63:74" x14ac:dyDescent="0.2">
      <c r="BK100" s="281"/>
      <c r="BL100" s="281"/>
      <c r="BM100" s="281"/>
      <c r="BN100" s="281"/>
      <c r="BO100" s="281"/>
      <c r="BP100" s="281"/>
      <c r="BQ100" s="281"/>
      <c r="BR100" s="281"/>
      <c r="BS100" s="281"/>
      <c r="BT100" s="281"/>
      <c r="BU100" s="281"/>
      <c r="BV100" s="281"/>
    </row>
    <row r="101" spans="63:74" x14ac:dyDescent="0.2">
      <c r="BK101" s="281"/>
      <c r="BL101" s="281"/>
      <c r="BM101" s="281"/>
      <c r="BN101" s="281"/>
      <c r="BO101" s="281"/>
      <c r="BP101" s="281"/>
      <c r="BQ101" s="281"/>
      <c r="BR101" s="281"/>
      <c r="BS101" s="281"/>
      <c r="BT101" s="281"/>
      <c r="BU101" s="281"/>
      <c r="BV101" s="281"/>
    </row>
    <row r="102" spans="63:74" x14ac:dyDescent="0.2">
      <c r="BK102" s="281"/>
      <c r="BL102" s="281"/>
      <c r="BM102" s="281"/>
      <c r="BN102" s="281"/>
      <c r="BO102" s="281"/>
      <c r="BP102" s="281"/>
      <c r="BQ102" s="281"/>
      <c r="BR102" s="281"/>
      <c r="BS102" s="281"/>
      <c r="BT102" s="281"/>
      <c r="BU102" s="281"/>
      <c r="BV102" s="281"/>
    </row>
    <row r="103" spans="63:74" x14ac:dyDescent="0.2">
      <c r="BK103" s="281"/>
      <c r="BL103" s="281"/>
      <c r="BM103" s="281"/>
      <c r="BN103" s="281"/>
      <c r="BO103" s="281"/>
      <c r="BP103" s="281"/>
      <c r="BQ103" s="281"/>
      <c r="BR103" s="281"/>
      <c r="BS103" s="281"/>
      <c r="BT103" s="281"/>
      <c r="BU103" s="281"/>
      <c r="BV103" s="281"/>
    </row>
    <row r="104" spans="63:74" x14ac:dyDescent="0.2">
      <c r="BK104" s="281"/>
      <c r="BL104" s="281"/>
      <c r="BM104" s="281"/>
      <c r="BN104" s="281"/>
      <c r="BO104" s="281"/>
      <c r="BP104" s="281"/>
      <c r="BQ104" s="281"/>
      <c r="BR104" s="281"/>
      <c r="BS104" s="281"/>
      <c r="BT104" s="281"/>
      <c r="BU104" s="281"/>
      <c r="BV104" s="281"/>
    </row>
    <row r="105" spans="63:74" x14ac:dyDescent="0.2">
      <c r="BK105" s="281"/>
      <c r="BL105" s="281"/>
      <c r="BM105" s="281"/>
      <c r="BN105" s="281"/>
      <c r="BO105" s="281"/>
      <c r="BP105" s="281"/>
      <c r="BQ105" s="281"/>
      <c r="BR105" s="281"/>
      <c r="BS105" s="281"/>
      <c r="BT105" s="281"/>
      <c r="BU105" s="281"/>
      <c r="BV105" s="281"/>
    </row>
    <row r="106" spans="63:74" x14ac:dyDescent="0.2">
      <c r="BK106" s="281"/>
      <c r="BL106" s="281"/>
      <c r="BM106" s="281"/>
      <c r="BN106" s="281"/>
      <c r="BO106" s="281"/>
      <c r="BP106" s="281"/>
      <c r="BQ106" s="281"/>
      <c r="BR106" s="281"/>
      <c r="BS106" s="281"/>
      <c r="BT106" s="281"/>
      <c r="BU106" s="281"/>
      <c r="BV106" s="281"/>
    </row>
    <row r="107" spans="63:74" x14ac:dyDescent="0.2">
      <c r="BK107" s="281"/>
      <c r="BL107" s="281"/>
      <c r="BM107" s="281"/>
      <c r="BN107" s="281"/>
      <c r="BO107" s="281"/>
      <c r="BP107" s="281"/>
      <c r="BQ107" s="281"/>
      <c r="BR107" s="281"/>
      <c r="BS107" s="281"/>
      <c r="BT107" s="281"/>
      <c r="BU107" s="281"/>
      <c r="BV107" s="281"/>
    </row>
    <row r="108" spans="63:74" x14ac:dyDescent="0.2">
      <c r="BK108" s="281"/>
      <c r="BL108" s="281"/>
      <c r="BM108" s="281"/>
      <c r="BN108" s="281"/>
      <c r="BO108" s="281"/>
      <c r="BP108" s="281"/>
      <c r="BQ108" s="281"/>
      <c r="BR108" s="281"/>
      <c r="BS108" s="281"/>
      <c r="BT108" s="281"/>
      <c r="BU108" s="281"/>
      <c r="BV108" s="281"/>
    </row>
    <row r="109" spans="63:74" x14ac:dyDescent="0.2">
      <c r="BK109" s="281"/>
      <c r="BL109" s="281"/>
      <c r="BM109" s="281"/>
      <c r="BN109" s="281"/>
      <c r="BO109" s="281"/>
      <c r="BP109" s="281"/>
      <c r="BQ109" s="281"/>
      <c r="BR109" s="281"/>
      <c r="BS109" s="281"/>
      <c r="BT109" s="281"/>
      <c r="BU109" s="281"/>
      <c r="BV109" s="281"/>
    </row>
    <row r="110" spans="63:74" x14ac:dyDescent="0.2">
      <c r="BK110" s="281"/>
      <c r="BL110" s="281"/>
      <c r="BM110" s="281"/>
      <c r="BN110" s="281"/>
      <c r="BO110" s="281"/>
      <c r="BP110" s="281"/>
      <c r="BQ110" s="281"/>
      <c r="BR110" s="281"/>
      <c r="BS110" s="281"/>
      <c r="BT110" s="281"/>
      <c r="BU110" s="281"/>
      <c r="BV110" s="281"/>
    </row>
    <row r="111" spans="63:74" x14ac:dyDescent="0.2">
      <c r="BK111" s="281"/>
      <c r="BL111" s="281"/>
      <c r="BM111" s="281"/>
      <c r="BN111" s="281"/>
      <c r="BO111" s="281"/>
      <c r="BP111" s="281"/>
      <c r="BQ111" s="281"/>
      <c r="BR111" s="281"/>
      <c r="BS111" s="281"/>
      <c r="BT111" s="281"/>
      <c r="BU111" s="281"/>
      <c r="BV111" s="281"/>
    </row>
    <row r="112" spans="63:74" x14ac:dyDescent="0.2">
      <c r="BK112" s="281"/>
      <c r="BL112" s="281"/>
      <c r="BM112" s="281"/>
      <c r="BN112" s="281"/>
      <c r="BO112" s="281"/>
      <c r="BP112" s="281"/>
      <c r="BQ112" s="281"/>
      <c r="BR112" s="281"/>
      <c r="BS112" s="281"/>
      <c r="BT112" s="281"/>
      <c r="BU112" s="281"/>
      <c r="BV112" s="281"/>
    </row>
    <row r="113" spans="63:74" x14ac:dyDescent="0.2">
      <c r="BK113" s="281"/>
      <c r="BL113" s="281"/>
      <c r="BM113" s="281"/>
      <c r="BN113" s="281"/>
      <c r="BO113" s="281"/>
      <c r="BP113" s="281"/>
      <c r="BQ113" s="281"/>
      <c r="BR113" s="281"/>
      <c r="BS113" s="281"/>
      <c r="BT113" s="281"/>
      <c r="BU113" s="281"/>
      <c r="BV113" s="281"/>
    </row>
    <row r="114" spans="63:74" x14ac:dyDescent="0.2">
      <c r="BK114" s="281"/>
      <c r="BL114" s="281"/>
      <c r="BM114" s="281"/>
      <c r="BN114" s="281"/>
      <c r="BO114" s="281"/>
      <c r="BP114" s="281"/>
      <c r="BQ114" s="281"/>
      <c r="BR114" s="281"/>
      <c r="BS114" s="281"/>
      <c r="BT114" s="281"/>
      <c r="BU114" s="281"/>
      <c r="BV114" s="281"/>
    </row>
    <row r="115" spans="63:74" x14ac:dyDescent="0.2">
      <c r="BK115" s="281"/>
      <c r="BL115" s="281"/>
      <c r="BM115" s="281"/>
      <c r="BN115" s="281"/>
      <c r="BO115" s="281"/>
      <c r="BP115" s="281"/>
      <c r="BQ115" s="281"/>
      <c r="BR115" s="281"/>
      <c r="BS115" s="281"/>
      <c r="BT115" s="281"/>
      <c r="BU115" s="281"/>
      <c r="BV115" s="281"/>
    </row>
    <row r="116" spans="63:74" x14ac:dyDescent="0.2">
      <c r="BK116" s="281"/>
      <c r="BL116" s="281"/>
      <c r="BM116" s="281"/>
      <c r="BN116" s="281"/>
      <c r="BO116" s="281"/>
      <c r="BP116" s="281"/>
      <c r="BQ116" s="281"/>
      <c r="BR116" s="281"/>
      <c r="BS116" s="281"/>
      <c r="BT116" s="281"/>
      <c r="BU116" s="281"/>
      <c r="BV116" s="281"/>
    </row>
    <row r="117" spans="63:74" x14ac:dyDescent="0.2">
      <c r="BK117" s="281"/>
      <c r="BL117" s="281"/>
      <c r="BM117" s="281"/>
      <c r="BN117" s="281"/>
      <c r="BO117" s="281"/>
      <c r="BP117" s="281"/>
      <c r="BQ117" s="281"/>
      <c r="BR117" s="281"/>
      <c r="BS117" s="281"/>
      <c r="BT117" s="281"/>
      <c r="BU117" s="281"/>
      <c r="BV117" s="281"/>
    </row>
    <row r="118" spans="63:74" x14ac:dyDescent="0.2">
      <c r="BK118" s="281"/>
      <c r="BL118" s="281"/>
      <c r="BM118" s="281"/>
      <c r="BN118" s="281"/>
      <c r="BO118" s="281"/>
      <c r="BP118" s="281"/>
      <c r="BQ118" s="281"/>
      <c r="BR118" s="281"/>
      <c r="BS118" s="281"/>
      <c r="BT118" s="281"/>
      <c r="BU118" s="281"/>
      <c r="BV118" s="281"/>
    </row>
    <row r="119" spans="63:74" x14ac:dyDescent="0.2">
      <c r="BK119" s="281"/>
      <c r="BL119" s="281"/>
      <c r="BM119" s="281"/>
      <c r="BN119" s="281"/>
      <c r="BO119" s="281"/>
      <c r="BP119" s="281"/>
      <c r="BQ119" s="281"/>
      <c r="BR119" s="281"/>
      <c r="BS119" s="281"/>
      <c r="BT119" s="281"/>
      <c r="BU119" s="281"/>
      <c r="BV119" s="281"/>
    </row>
    <row r="120" spans="63:74" x14ac:dyDescent="0.2">
      <c r="BK120" s="281"/>
      <c r="BL120" s="281"/>
      <c r="BM120" s="281"/>
      <c r="BN120" s="281"/>
      <c r="BO120" s="281"/>
      <c r="BP120" s="281"/>
      <c r="BQ120" s="281"/>
      <c r="BR120" s="281"/>
      <c r="BS120" s="281"/>
      <c r="BT120" s="281"/>
      <c r="BU120" s="281"/>
      <c r="BV120" s="281"/>
    </row>
    <row r="121" spans="63:74" x14ac:dyDescent="0.2">
      <c r="BK121" s="281"/>
      <c r="BL121" s="281"/>
      <c r="BM121" s="281"/>
      <c r="BN121" s="281"/>
      <c r="BO121" s="281"/>
      <c r="BP121" s="281"/>
      <c r="BQ121" s="281"/>
      <c r="BR121" s="281"/>
      <c r="BS121" s="281"/>
      <c r="BT121" s="281"/>
      <c r="BU121" s="281"/>
      <c r="BV121" s="281"/>
    </row>
    <row r="122" spans="63:74" x14ac:dyDescent="0.2">
      <c r="BK122" s="281"/>
      <c r="BL122" s="281"/>
      <c r="BM122" s="281"/>
      <c r="BN122" s="281"/>
      <c r="BO122" s="281"/>
      <c r="BP122" s="281"/>
      <c r="BQ122" s="281"/>
      <c r="BR122" s="281"/>
      <c r="BS122" s="281"/>
      <c r="BT122" s="281"/>
      <c r="BU122" s="281"/>
      <c r="BV122" s="281"/>
    </row>
    <row r="123" spans="63:74" x14ac:dyDescent="0.2">
      <c r="BK123" s="281"/>
      <c r="BL123" s="281"/>
      <c r="BM123" s="281"/>
      <c r="BN123" s="281"/>
      <c r="BO123" s="281"/>
      <c r="BP123" s="281"/>
      <c r="BQ123" s="281"/>
      <c r="BR123" s="281"/>
      <c r="BS123" s="281"/>
      <c r="BT123" s="281"/>
      <c r="BU123" s="281"/>
      <c r="BV123" s="281"/>
    </row>
    <row r="124" spans="63:74" x14ac:dyDescent="0.2">
      <c r="BK124" s="281"/>
      <c r="BL124" s="281"/>
      <c r="BM124" s="281"/>
      <c r="BN124" s="281"/>
      <c r="BO124" s="281"/>
      <c r="BP124" s="281"/>
      <c r="BQ124" s="281"/>
      <c r="BR124" s="281"/>
      <c r="BS124" s="281"/>
      <c r="BT124" s="281"/>
      <c r="BU124" s="281"/>
      <c r="BV124" s="281"/>
    </row>
    <row r="125" spans="63:74" x14ac:dyDescent="0.2">
      <c r="BK125" s="281"/>
      <c r="BL125" s="281"/>
      <c r="BM125" s="281"/>
      <c r="BN125" s="281"/>
      <c r="BO125" s="281"/>
      <c r="BP125" s="281"/>
      <c r="BQ125" s="281"/>
      <c r="BR125" s="281"/>
      <c r="BS125" s="281"/>
      <c r="BT125" s="281"/>
      <c r="BU125" s="281"/>
      <c r="BV125" s="281"/>
    </row>
    <row r="126" spans="63:74" x14ac:dyDescent="0.2">
      <c r="BK126" s="281"/>
      <c r="BL126" s="281"/>
      <c r="BM126" s="281"/>
      <c r="BN126" s="281"/>
      <c r="BO126" s="281"/>
      <c r="BP126" s="281"/>
      <c r="BQ126" s="281"/>
      <c r="BR126" s="281"/>
      <c r="BS126" s="281"/>
      <c r="BT126" s="281"/>
      <c r="BU126" s="281"/>
      <c r="BV126" s="281"/>
    </row>
    <row r="127" spans="63:74" x14ac:dyDescent="0.2">
      <c r="BK127" s="281"/>
      <c r="BL127" s="281"/>
      <c r="BM127" s="281"/>
      <c r="BN127" s="281"/>
      <c r="BO127" s="281"/>
      <c r="BP127" s="281"/>
      <c r="BQ127" s="281"/>
      <c r="BR127" s="281"/>
      <c r="BS127" s="281"/>
      <c r="BT127" s="281"/>
      <c r="BU127" s="281"/>
      <c r="BV127" s="281"/>
    </row>
    <row r="128" spans="63:74" x14ac:dyDescent="0.2">
      <c r="BK128" s="281"/>
      <c r="BL128" s="281"/>
      <c r="BM128" s="281"/>
      <c r="BN128" s="281"/>
      <c r="BO128" s="281"/>
      <c r="BP128" s="281"/>
      <c r="BQ128" s="281"/>
      <c r="BR128" s="281"/>
      <c r="BS128" s="281"/>
      <c r="BT128" s="281"/>
      <c r="BU128" s="281"/>
      <c r="BV128" s="281"/>
    </row>
    <row r="129" spans="63:74" x14ac:dyDescent="0.2">
      <c r="BK129" s="281"/>
      <c r="BL129" s="281"/>
      <c r="BM129" s="281"/>
      <c r="BN129" s="281"/>
      <c r="BO129" s="281"/>
      <c r="BP129" s="281"/>
      <c r="BQ129" s="281"/>
      <c r="BR129" s="281"/>
      <c r="BS129" s="281"/>
      <c r="BT129" s="281"/>
      <c r="BU129" s="281"/>
      <c r="BV129" s="281"/>
    </row>
    <row r="130" spans="63:74" x14ac:dyDescent="0.2">
      <c r="BK130" s="281"/>
      <c r="BL130" s="281"/>
      <c r="BM130" s="281"/>
      <c r="BN130" s="281"/>
      <c r="BO130" s="281"/>
      <c r="BP130" s="281"/>
      <c r="BQ130" s="281"/>
      <c r="BR130" s="281"/>
      <c r="BS130" s="281"/>
      <c r="BT130" s="281"/>
      <c r="BU130" s="281"/>
      <c r="BV130" s="281"/>
    </row>
    <row r="131" spans="63:74" x14ac:dyDescent="0.2">
      <c r="BK131" s="281"/>
      <c r="BL131" s="281"/>
      <c r="BM131" s="281"/>
      <c r="BN131" s="281"/>
      <c r="BO131" s="281"/>
      <c r="BP131" s="281"/>
      <c r="BQ131" s="281"/>
      <c r="BR131" s="281"/>
      <c r="BS131" s="281"/>
      <c r="BT131" s="281"/>
      <c r="BU131" s="281"/>
      <c r="BV131" s="281"/>
    </row>
    <row r="132" spans="63:74" x14ac:dyDescent="0.2">
      <c r="BK132" s="281"/>
      <c r="BL132" s="281"/>
      <c r="BM132" s="281"/>
      <c r="BN132" s="281"/>
      <c r="BO132" s="281"/>
      <c r="BP132" s="281"/>
      <c r="BQ132" s="281"/>
      <c r="BR132" s="281"/>
      <c r="BS132" s="281"/>
      <c r="BT132" s="281"/>
      <c r="BU132" s="281"/>
      <c r="BV132" s="281"/>
    </row>
    <row r="133" spans="63:74" x14ac:dyDescent="0.2">
      <c r="BK133" s="281"/>
      <c r="BL133" s="281"/>
      <c r="BM133" s="281"/>
      <c r="BN133" s="281"/>
      <c r="BO133" s="281"/>
      <c r="BP133" s="281"/>
      <c r="BQ133" s="281"/>
      <c r="BR133" s="281"/>
      <c r="BS133" s="281"/>
      <c r="BT133" s="281"/>
      <c r="BU133" s="281"/>
      <c r="BV133" s="281"/>
    </row>
    <row r="134" spans="63:74" x14ac:dyDescent="0.2">
      <c r="BK134" s="281"/>
      <c r="BL134" s="281"/>
      <c r="BM134" s="281"/>
      <c r="BN134" s="281"/>
      <c r="BO134" s="281"/>
      <c r="BP134" s="281"/>
      <c r="BQ134" s="281"/>
      <c r="BR134" s="281"/>
      <c r="BS134" s="281"/>
      <c r="BT134" s="281"/>
      <c r="BU134" s="281"/>
      <c r="BV134" s="281"/>
    </row>
    <row r="135" spans="63:74" x14ac:dyDescent="0.2">
      <c r="BK135" s="281"/>
      <c r="BL135" s="281"/>
      <c r="BM135" s="281"/>
      <c r="BN135" s="281"/>
      <c r="BO135" s="281"/>
      <c r="BP135" s="281"/>
      <c r="BQ135" s="281"/>
      <c r="BR135" s="281"/>
      <c r="BS135" s="281"/>
      <c r="BT135" s="281"/>
      <c r="BU135" s="281"/>
      <c r="BV135" s="281"/>
    </row>
    <row r="136" spans="63:74" x14ac:dyDescent="0.2">
      <c r="BK136" s="281"/>
      <c r="BL136" s="281"/>
      <c r="BM136" s="281"/>
      <c r="BN136" s="281"/>
      <c r="BO136" s="281"/>
      <c r="BP136" s="281"/>
      <c r="BQ136" s="281"/>
      <c r="BR136" s="281"/>
      <c r="BS136" s="281"/>
      <c r="BT136" s="281"/>
      <c r="BU136" s="281"/>
      <c r="BV136" s="281"/>
    </row>
    <row r="137" spans="63:74" x14ac:dyDescent="0.2">
      <c r="BK137" s="281"/>
      <c r="BL137" s="281"/>
      <c r="BM137" s="281"/>
      <c r="BN137" s="281"/>
      <c r="BO137" s="281"/>
      <c r="BP137" s="281"/>
      <c r="BQ137" s="281"/>
      <c r="BR137" s="281"/>
      <c r="BS137" s="281"/>
      <c r="BT137" s="281"/>
      <c r="BU137" s="281"/>
      <c r="BV137" s="281"/>
    </row>
    <row r="138" spans="63:74" x14ac:dyDescent="0.2">
      <c r="BK138" s="281"/>
      <c r="BL138" s="281"/>
      <c r="BM138" s="281"/>
      <c r="BN138" s="281"/>
      <c r="BO138" s="281"/>
      <c r="BP138" s="281"/>
      <c r="BQ138" s="281"/>
      <c r="BR138" s="281"/>
      <c r="BS138" s="281"/>
      <c r="BT138" s="281"/>
      <c r="BU138" s="281"/>
      <c r="BV138" s="281"/>
    </row>
    <row r="139" spans="63:74" x14ac:dyDescent="0.2">
      <c r="BK139" s="281"/>
      <c r="BL139" s="281"/>
      <c r="BM139" s="281"/>
      <c r="BN139" s="281"/>
      <c r="BO139" s="281"/>
      <c r="BP139" s="281"/>
      <c r="BQ139" s="281"/>
      <c r="BR139" s="281"/>
      <c r="BS139" s="281"/>
      <c r="BT139" s="281"/>
      <c r="BU139" s="281"/>
      <c r="BV139" s="281"/>
    </row>
    <row r="140" spans="63:74" x14ac:dyDescent="0.2">
      <c r="BK140" s="281"/>
      <c r="BL140" s="281"/>
      <c r="BM140" s="281"/>
      <c r="BN140" s="281"/>
      <c r="BO140" s="281"/>
      <c r="BP140" s="281"/>
      <c r="BQ140" s="281"/>
      <c r="BR140" s="281"/>
      <c r="BS140" s="281"/>
      <c r="BT140" s="281"/>
      <c r="BU140" s="281"/>
      <c r="BV140" s="281"/>
    </row>
    <row r="141" spans="63:74" x14ac:dyDescent="0.2">
      <c r="BK141" s="281"/>
      <c r="BL141" s="281"/>
      <c r="BM141" s="281"/>
      <c r="BN141" s="281"/>
      <c r="BO141" s="281"/>
      <c r="BP141" s="281"/>
      <c r="BQ141" s="281"/>
      <c r="BR141" s="281"/>
      <c r="BS141" s="281"/>
      <c r="BT141" s="281"/>
      <c r="BU141" s="281"/>
      <c r="BV141" s="281"/>
    </row>
    <row r="142" spans="63:74" x14ac:dyDescent="0.2">
      <c r="BK142" s="281"/>
      <c r="BL142" s="281"/>
      <c r="BM142" s="281"/>
      <c r="BN142" s="281"/>
      <c r="BO142" s="281"/>
      <c r="BP142" s="281"/>
      <c r="BQ142" s="281"/>
      <c r="BR142" s="281"/>
      <c r="BS142" s="281"/>
      <c r="BT142" s="281"/>
      <c r="BU142" s="281"/>
      <c r="BV142" s="281"/>
    </row>
    <row r="143" spans="63:74" x14ac:dyDescent="0.2">
      <c r="BK143" s="281"/>
      <c r="BL143" s="281"/>
      <c r="BM143" s="281"/>
      <c r="BN143" s="281"/>
      <c r="BO143" s="281"/>
      <c r="BP143" s="281"/>
      <c r="BQ143" s="281"/>
      <c r="BR143" s="281"/>
      <c r="BS143" s="281"/>
      <c r="BT143" s="281"/>
      <c r="BU143" s="281"/>
      <c r="BV143" s="28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xr:uid="{00000000-0004-0000-0D00-000000000000}"/>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ransitionEntry="1" codeName="Sheet15">
    <pageSetUpPr fitToPage="1"/>
  </sheetPr>
  <dimension ref="A1:BV164"/>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1.25" x14ac:dyDescent="0.2"/>
  <cols>
    <col min="1" max="1" width="11.5703125" style="79" customWidth="1"/>
    <col min="2" max="2" width="26.85546875" style="79" customWidth="1"/>
    <col min="3" max="50" width="6.5703125" style="79" customWidth="1"/>
    <col min="51" max="55" width="6.5703125" style="276" customWidth="1"/>
    <col min="56" max="58" width="6.5703125" style="504" customWidth="1"/>
    <col min="59" max="62" width="6.5703125" style="276" customWidth="1"/>
    <col min="63" max="74" width="6.5703125" style="79" customWidth="1"/>
    <col min="75" max="16384" width="11" style="79"/>
  </cols>
  <sheetData>
    <row r="1" spans="1:74" ht="15.6" customHeight="1" x14ac:dyDescent="0.2">
      <c r="A1" s="649" t="s">
        <v>774</v>
      </c>
      <c r="B1" s="696" t="s">
        <v>787</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ht="14.1" customHeight="1" x14ac:dyDescent="0.2">
      <c r="A2" s="650"/>
      <c r="B2" s="402" t="str">
        <f>"U.S. Energy Information Administration  |  Short-Term Energy Outlook  - "&amp;Dates!D1</f>
        <v>U.S. Energy Information Administration  |  Short-Term Energy Outlook  - June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606"/>
      <c r="B5" s="605" t="s">
        <v>1053</v>
      </c>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303"/>
      <c r="AZ5" s="303"/>
      <c r="BA5" s="303"/>
      <c r="BB5" s="303"/>
      <c r="BC5" s="303"/>
      <c r="BD5" s="81"/>
      <c r="BE5" s="81"/>
      <c r="BF5" s="81"/>
      <c r="BG5" s="81"/>
      <c r="BH5" s="81"/>
      <c r="BI5" s="81"/>
      <c r="BJ5" s="303"/>
      <c r="BK5" s="303"/>
      <c r="BL5" s="303"/>
      <c r="BM5" s="303"/>
      <c r="BN5" s="303"/>
      <c r="BO5" s="303"/>
      <c r="BP5" s="303"/>
      <c r="BQ5" s="303"/>
      <c r="BR5" s="303"/>
      <c r="BS5" s="303"/>
      <c r="BT5" s="303"/>
      <c r="BU5" s="303"/>
      <c r="BV5" s="303"/>
    </row>
    <row r="6" spans="1:74" ht="11.1" customHeight="1" x14ac:dyDescent="0.2">
      <c r="A6" s="606" t="s">
        <v>1047</v>
      </c>
      <c r="B6" s="158" t="s">
        <v>1401</v>
      </c>
      <c r="C6" s="207">
        <v>359.72883525999998</v>
      </c>
      <c r="D6" s="207">
        <v>315.28173221999998</v>
      </c>
      <c r="E6" s="207">
        <v>326.90325259999997</v>
      </c>
      <c r="F6" s="207">
        <v>296.95261148999998</v>
      </c>
      <c r="G6" s="207">
        <v>330.66082259000001</v>
      </c>
      <c r="H6" s="207">
        <v>353.23935506999999</v>
      </c>
      <c r="I6" s="207">
        <v>410.36489155999999</v>
      </c>
      <c r="J6" s="207">
        <v>401.73165455999998</v>
      </c>
      <c r="K6" s="207">
        <v>360.75956918999998</v>
      </c>
      <c r="L6" s="207">
        <v>320.51764491</v>
      </c>
      <c r="M6" s="207">
        <v>315.89735204999999</v>
      </c>
      <c r="N6" s="207">
        <v>338.5361585</v>
      </c>
      <c r="O6" s="207">
        <v>342.01910966000003</v>
      </c>
      <c r="P6" s="207">
        <v>319.69810647000003</v>
      </c>
      <c r="Q6" s="207">
        <v>309.86969614999998</v>
      </c>
      <c r="R6" s="207">
        <v>279.84621380999999</v>
      </c>
      <c r="S6" s="207">
        <v>304.83682580999999</v>
      </c>
      <c r="T6" s="207">
        <v>351.96718971000001</v>
      </c>
      <c r="U6" s="207">
        <v>409.87126008000001</v>
      </c>
      <c r="V6" s="207">
        <v>398.53559253999998</v>
      </c>
      <c r="W6" s="207">
        <v>333.49303682999999</v>
      </c>
      <c r="X6" s="207">
        <v>313.70343889999998</v>
      </c>
      <c r="Y6" s="207">
        <v>301.40296374000002</v>
      </c>
      <c r="Z6" s="207">
        <v>344.52341285</v>
      </c>
      <c r="AA6" s="207">
        <v>349.20970907999998</v>
      </c>
      <c r="AB6" s="207">
        <v>323.89952904</v>
      </c>
      <c r="AC6" s="207">
        <v>311.39727590000001</v>
      </c>
      <c r="AD6" s="207">
        <v>293.30794445999999</v>
      </c>
      <c r="AE6" s="207">
        <v>320.18096152999999</v>
      </c>
      <c r="AF6" s="207">
        <v>373.85647757999999</v>
      </c>
      <c r="AG6" s="207">
        <v>405.62409079000003</v>
      </c>
      <c r="AH6" s="207">
        <v>412.86476757999998</v>
      </c>
      <c r="AI6" s="207">
        <v>347.74377498000001</v>
      </c>
      <c r="AJ6" s="207">
        <v>320.20177806999999</v>
      </c>
      <c r="AK6" s="207">
        <v>314.30952057000002</v>
      </c>
      <c r="AL6" s="207">
        <v>337.10356099000001</v>
      </c>
      <c r="AM6" s="207">
        <v>377.10644143000002</v>
      </c>
      <c r="AN6" s="207">
        <v>326.93070668000001</v>
      </c>
      <c r="AO6" s="207">
        <v>324.77162298000002</v>
      </c>
      <c r="AP6" s="207">
        <v>303.32360426999998</v>
      </c>
      <c r="AQ6" s="207">
        <v>342.21544213999999</v>
      </c>
      <c r="AR6" s="207">
        <v>380.64853749000002</v>
      </c>
      <c r="AS6" s="207">
        <v>424.01344523</v>
      </c>
      <c r="AT6" s="207">
        <v>412.70972597999997</v>
      </c>
      <c r="AU6" s="207">
        <v>350.72226051000001</v>
      </c>
      <c r="AV6" s="207">
        <v>314.11095184999999</v>
      </c>
      <c r="AW6" s="207">
        <v>322.95883827</v>
      </c>
      <c r="AX6" s="207">
        <v>363.62458265999999</v>
      </c>
      <c r="AY6" s="207">
        <v>347.43712446000001</v>
      </c>
      <c r="AZ6" s="207">
        <v>310.20068837999997</v>
      </c>
      <c r="BA6" s="207">
        <v>329.85616821000002</v>
      </c>
      <c r="BB6" s="207">
        <v>301.48160000000001</v>
      </c>
      <c r="BC6" s="207">
        <v>329.86829999999998</v>
      </c>
      <c r="BD6" s="246">
        <v>371.32429999999999</v>
      </c>
      <c r="BE6" s="246">
        <v>426.28469999999999</v>
      </c>
      <c r="BF6" s="246">
        <v>421.31659999999999</v>
      </c>
      <c r="BG6" s="246">
        <v>353.69220000000001</v>
      </c>
      <c r="BH6" s="246">
        <v>313.67079999999999</v>
      </c>
      <c r="BI6" s="246">
        <v>316.50470000000001</v>
      </c>
      <c r="BJ6" s="246">
        <v>357.32740000000001</v>
      </c>
      <c r="BK6" s="246">
        <v>358.98509999999999</v>
      </c>
      <c r="BL6" s="246">
        <v>327.73329999999999</v>
      </c>
      <c r="BM6" s="246">
        <v>327.92599999999999</v>
      </c>
      <c r="BN6" s="246">
        <v>302.87189999999998</v>
      </c>
      <c r="BO6" s="246">
        <v>340.54660000000001</v>
      </c>
      <c r="BP6" s="246">
        <v>381.88060000000002</v>
      </c>
      <c r="BQ6" s="246">
        <v>428.84300000000002</v>
      </c>
      <c r="BR6" s="246">
        <v>423.07769999999999</v>
      </c>
      <c r="BS6" s="246">
        <v>354.28910000000002</v>
      </c>
      <c r="BT6" s="246">
        <v>313.90859999999998</v>
      </c>
      <c r="BU6" s="246">
        <v>316.60489999999999</v>
      </c>
      <c r="BV6" s="246">
        <v>357.2851</v>
      </c>
    </row>
    <row r="7" spans="1:74" ht="11.1" customHeight="1" x14ac:dyDescent="0.2">
      <c r="A7" s="606" t="s">
        <v>1048</v>
      </c>
      <c r="B7" s="418" t="s">
        <v>1402</v>
      </c>
      <c r="C7" s="207">
        <v>345.54329459000002</v>
      </c>
      <c r="D7" s="207">
        <v>302.89002044</v>
      </c>
      <c r="E7" s="207">
        <v>313.63116795000002</v>
      </c>
      <c r="F7" s="207">
        <v>284.59857189000002</v>
      </c>
      <c r="G7" s="207">
        <v>317.73534196000003</v>
      </c>
      <c r="H7" s="207">
        <v>339.95989379999997</v>
      </c>
      <c r="I7" s="207">
        <v>395.87405727999999</v>
      </c>
      <c r="J7" s="207">
        <v>387.20621082999997</v>
      </c>
      <c r="K7" s="207">
        <v>347.13559379999998</v>
      </c>
      <c r="L7" s="207">
        <v>307.16439255</v>
      </c>
      <c r="M7" s="207">
        <v>302.300907</v>
      </c>
      <c r="N7" s="207">
        <v>324.30807604</v>
      </c>
      <c r="O7" s="207">
        <v>327.71017662000003</v>
      </c>
      <c r="P7" s="207">
        <v>306.45559788999998</v>
      </c>
      <c r="Q7" s="207">
        <v>296.52242329000001</v>
      </c>
      <c r="R7" s="207">
        <v>267.76744989000002</v>
      </c>
      <c r="S7" s="207">
        <v>292.54631831</v>
      </c>
      <c r="T7" s="207">
        <v>339.24945960000002</v>
      </c>
      <c r="U7" s="207">
        <v>396.31127507999997</v>
      </c>
      <c r="V7" s="207">
        <v>384.92208773999999</v>
      </c>
      <c r="W7" s="207">
        <v>320.96814869999997</v>
      </c>
      <c r="X7" s="207">
        <v>301.33099442999998</v>
      </c>
      <c r="Y7" s="207">
        <v>289.04609841000001</v>
      </c>
      <c r="Z7" s="207">
        <v>330.82642434000002</v>
      </c>
      <c r="AA7" s="207">
        <v>335.50756569999999</v>
      </c>
      <c r="AB7" s="207">
        <v>312.79046679999999</v>
      </c>
      <c r="AC7" s="207">
        <v>299.39954768000001</v>
      </c>
      <c r="AD7" s="207">
        <v>281.72475012000001</v>
      </c>
      <c r="AE7" s="207">
        <v>308.03607340000002</v>
      </c>
      <c r="AF7" s="207">
        <v>360.9186699</v>
      </c>
      <c r="AG7" s="207">
        <v>391.70503095999999</v>
      </c>
      <c r="AH7" s="207">
        <v>399.04340768999998</v>
      </c>
      <c r="AI7" s="207">
        <v>335.24031330000003</v>
      </c>
      <c r="AJ7" s="207">
        <v>307.59117122999999</v>
      </c>
      <c r="AK7" s="207">
        <v>301.4582547</v>
      </c>
      <c r="AL7" s="207">
        <v>323.76603514999999</v>
      </c>
      <c r="AM7" s="207">
        <v>363.27229410000001</v>
      </c>
      <c r="AN7" s="207">
        <v>314.84177815999999</v>
      </c>
      <c r="AO7" s="207">
        <v>311.93235306999998</v>
      </c>
      <c r="AP7" s="207">
        <v>291.52797113999998</v>
      </c>
      <c r="AQ7" s="207">
        <v>329.77339216000001</v>
      </c>
      <c r="AR7" s="207">
        <v>368.03473289999999</v>
      </c>
      <c r="AS7" s="207">
        <v>410.44446524</v>
      </c>
      <c r="AT7" s="207">
        <v>399.15776359</v>
      </c>
      <c r="AU7" s="207">
        <v>338.55073770000001</v>
      </c>
      <c r="AV7" s="207">
        <v>301.97170401</v>
      </c>
      <c r="AW7" s="207">
        <v>310.19089350000002</v>
      </c>
      <c r="AX7" s="207">
        <v>350.58158664000001</v>
      </c>
      <c r="AY7" s="207">
        <v>334.35085308999999</v>
      </c>
      <c r="AZ7" s="207">
        <v>298.09021883000003</v>
      </c>
      <c r="BA7" s="207">
        <v>317.12089483</v>
      </c>
      <c r="BB7" s="207">
        <v>289.07229999999998</v>
      </c>
      <c r="BC7" s="207">
        <v>316.89269999999999</v>
      </c>
      <c r="BD7" s="246">
        <v>357.9486</v>
      </c>
      <c r="BE7" s="246">
        <v>411.99149999999997</v>
      </c>
      <c r="BF7" s="246">
        <v>407.14019999999999</v>
      </c>
      <c r="BG7" s="246">
        <v>340.77609999999999</v>
      </c>
      <c r="BH7" s="246">
        <v>301.07319999999999</v>
      </c>
      <c r="BI7" s="246">
        <v>303.55459999999999</v>
      </c>
      <c r="BJ7" s="246">
        <v>343.6157</v>
      </c>
      <c r="BK7" s="246">
        <v>345.34249999999997</v>
      </c>
      <c r="BL7" s="246">
        <v>315.15460000000002</v>
      </c>
      <c r="BM7" s="246">
        <v>315.19400000000002</v>
      </c>
      <c r="BN7" s="246">
        <v>290.55309999999997</v>
      </c>
      <c r="BO7" s="246">
        <v>327.66570000000002</v>
      </c>
      <c r="BP7" s="246">
        <v>368.60750000000002</v>
      </c>
      <c r="BQ7" s="246">
        <v>414.65719999999999</v>
      </c>
      <c r="BR7" s="246">
        <v>409.00850000000003</v>
      </c>
      <c r="BS7" s="246">
        <v>341.4735</v>
      </c>
      <c r="BT7" s="246">
        <v>301.4119</v>
      </c>
      <c r="BU7" s="246">
        <v>303.73820000000001</v>
      </c>
      <c r="BV7" s="246">
        <v>343.64920000000001</v>
      </c>
    </row>
    <row r="8" spans="1:74" ht="11.1" customHeight="1" x14ac:dyDescent="0.2">
      <c r="A8" s="606" t="s">
        <v>1245</v>
      </c>
      <c r="B8" s="418" t="s">
        <v>1381</v>
      </c>
      <c r="C8" s="207">
        <v>13.025178147</v>
      </c>
      <c r="D8" s="207">
        <v>11.33499668</v>
      </c>
      <c r="E8" s="207">
        <v>12.099327651999999</v>
      </c>
      <c r="F8" s="207">
        <v>11.30142216</v>
      </c>
      <c r="G8" s="207">
        <v>11.853971518</v>
      </c>
      <c r="H8" s="207">
        <v>12.146757989999999</v>
      </c>
      <c r="I8" s="207">
        <v>13.178098791</v>
      </c>
      <c r="J8" s="207">
        <v>13.235646043999999</v>
      </c>
      <c r="K8" s="207">
        <v>12.47397342</v>
      </c>
      <c r="L8" s="207">
        <v>12.280777472</v>
      </c>
      <c r="M8" s="207">
        <v>12.530543550000001</v>
      </c>
      <c r="N8" s="207">
        <v>13.0767083</v>
      </c>
      <c r="O8" s="207">
        <v>13.164051668000001</v>
      </c>
      <c r="P8" s="207">
        <v>12.168841612</v>
      </c>
      <c r="Q8" s="207">
        <v>12.296850972</v>
      </c>
      <c r="R8" s="207">
        <v>11.13612663</v>
      </c>
      <c r="S8" s="207">
        <v>11.278249003999999</v>
      </c>
      <c r="T8" s="207">
        <v>11.615167140000001</v>
      </c>
      <c r="U8" s="207">
        <v>12.266783359</v>
      </c>
      <c r="V8" s="207">
        <v>12.372127063000001</v>
      </c>
      <c r="W8" s="207">
        <v>11.42742309</v>
      </c>
      <c r="X8" s="207">
        <v>11.340912341999999</v>
      </c>
      <c r="Y8" s="207">
        <v>11.36963652</v>
      </c>
      <c r="Z8" s="207">
        <v>12.628158729000001</v>
      </c>
      <c r="AA8" s="207">
        <v>12.606454854000001</v>
      </c>
      <c r="AB8" s="207">
        <v>10.136364448</v>
      </c>
      <c r="AC8" s="207">
        <v>11.009997324</v>
      </c>
      <c r="AD8" s="207">
        <v>10.64531247</v>
      </c>
      <c r="AE8" s="207">
        <v>11.17893263</v>
      </c>
      <c r="AF8" s="207">
        <v>11.836579410000001</v>
      </c>
      <c r="AG8" s="207">
        <v>12.714699259</v>
      </c>
      <c r="AH8" s="207">
        <v>12.578950321000001</v>
      </c>
      <c r="AI8" s="207">
        <v>11.38859442</v>
      </c>
      <c r="AJ8" s="207">
        <v>11.5708678</v>
      </c>
      <c r="AK8" s="207">
        <v>11.819855069999999</v>
      </c>
      <c r="AL8" s="207">
        <v>12.263584128</v>
      </c>
      <c r="AM8" s="207">
        <v>12.685675354000001</v>
      </c>
      <c r="AN8" s="207">
        <v>11.102151367999999</v>
      </c>
      <c r="AO8" s="207">
        <v>11.785248424000001</v>
      </c>
      <c r="AP8" s="207">
        <v>10.788797130000001</v>
      </c>
      <c r="AQ8" s="207">
        <v>11.400086475</v>
      </c>
      <c r="AR8" s="207">
        <v>11.511346380000001</v>
      </c>
      <c r="AS8" s="207">
        <v>12.375273222000001</v>
      </c>
      <c r="AT8" s="207">
        <v>12.347705418</v>
      </c>
      <c r="AU8" s="207">
        <v>11.09928687</v>
      </c>
      <c r="AV8" s="207">
        <v>11.17195546</v>
      </c>
      <c r="AW8" s="207">
        <v>11.768585010000001</v>
      </c>
      <c r="AX8" s="207">
        <v>11.968466235999999</v>
      </c>
      <c r="AY8" s="207">
        <v>11.985619528000001</v>
      </c>
      <c r="AZ8" s="207">
        <v>11.104794585</v>
      </c>
      <c r="BA8" s="207">
        <v>11.672195632999999</v>
      </c>
      <c r="BB8" s="207">
        <v>11.423730000000001</v>
      </c>
      <c r="BC8" s="207">
        <v>11.912940000000001</v>
      </c>
      <c r="BD8" s="246">
        <v>12.23776</v>
      </c>
      <c r="BE8" s="246">
        <v>13.03149</v>
      </c>
      <c r="BF8" s="246">
        <v>12.915710000000001</v>
      </c>
      <c r="BG8" s="246">
        <v>11.787190000000001</v>
      </c>
      <c r="BH8" s="246">
        <v>11.503119999999999</v>
      </c>
      <c r="BI8" s="246">
        <v>11.88937</v>
      </c>
      <c r="BJ8" s="246">
        <v>12.576420000000001</v>
      </c>
      <c r="BK8" s="246">
        <v>12.44964</v>
      </c>
      <c r="BL8" s="246">
        <v>11.4527</v>
      </c>
      <c r="BM8" s="246">
        <v>11.58276</v>
      </c>
      <c r="BN8" s="246">
        <v>11.236700000000001</v>
      </c>
      <c r="BO8" s="246">
        <v>11.73915</v>
      </c>
      <c r="BP8" s="246">
        <v>12.074490000000001</v>
      </c>
      <c r="BQ8" s="246">
        <v>12.874829999999999</v>
      </c>
      <c r="BR8" s="246">
        <v>12.770569999999999</v>
      </c>
      <c r="BS8" s="246">
        <v>11.657539999999999</v>
      </c>
      <c r="BT8" s="246">
        <v>11.377090000000001</v>
      </c>
      <c r="BU8" s="246">
        <v>11.78467</v>
      </c>
      <c r="BV8" s="246">
        <v>12.48719</v>
      </c>
    </row>
    <row r="9" spans="1:74" ht="11.1" customHeight="1" x14ac:dyDescent="0.2">
      <c r="A9" s="606" t="s">
        <v>1246</v>
      </c>
      <c r="B9" s="418" t="s">
        <v>1380</v>
      </c>
      <c r="C9" s="207">
        <v>1.160362519</v>
      </c>
      <c r="D9" s="207">
        <v>1.0567150999999999</v>
      </c>
      <c r="E9" s="207">
        <v>1.1727570009999999</v>
      </c>
      <c r="F9" s="207">
        <v>1.0526174399999999</v>
      </c>
      <c r="G9" s="207">
        <v>1.07150911</v>
      </c>
      <c r="H9" s="207">
        <v>1.1327032800000001</v>
      </c>
      <c r="I9" s="207">
        <v>1.312735486</v>
      </c>
      <c r="J9" s="207">
        <v>1.2897976870000001</v>
      </c>
      <c r="K9" s="207">
        <v>1.1500019699999999</v>
      </c>
      <c r="L9" s="207">
        <v>1.072474884</v>
      </c>
      <c r="M9" s="207">
        <v>1.0659015000000001</v>
      </c>
      <c r="N9" s="207">
        <v>1.151374162</v>
      </c>
      <c r="O9" s="207">
        <v>1.144881367</v>
      </c>
      <c r="P9" s="207">
        <v>1.073666971</v>
      </c>
      <c r="Q9" s="207">
        <v>1.0504218869999999</v>
      </c>
      <c r="R9" s="207">
        <v>0.94263728999999996</v>
      </c>
      <c r="S9" s="207">
        <v>1.0122584999999999</v>
      </c>
      <c r="T9" s="207">
        <v>1.1025629699999999</v>
      </c>
      <c r="U9" s="207">
        <v>1.2932016420000001</v>
      </c>
      <c r="V9" s="207">
        <v>1.241377733</v>
      </c>
      <c r="W9" s="207">
        <v>1.0974650399999999</v>
      </c>
      <c r="X9" s="207">
        <v>1.03153213</v>
      </c>
      <c r="Y9" s="207">
        <v>0.98722880999999996</v>
      </c>
      <c r="Z9" s="207">
        <v>1.06882978</v>
      </c>
      <c r="AA9" s="207">
        <v>1.095688521</v>
      </c>
      <c r="AB9" s="207">
        <v>0.97269779599999995</v>
      </c>
      <c r="AC9" s="207">
        <v>0.98773089700000005</v>
      </c>
      <c r="AD9" s="207">
        <v>0.93788187000000001</v>
      </c>
      <c r="AE9" s="207">
        <v>0.96595550500000005</v>
      </c>
      <c r="AF9" s="207">
        <v>1.10122827</v>
      </c>
      <c r="AG9" s="207">
        <v>1.204360571</v>
      </c>
      <c r="AH9" s="207">
        <v>1.242409568</v>
      </c>
      <c r="AI9" s="207">
        <v>1.11486726</v>
      </c>
      <c r="AJ9" s="207">
        <v>1.0397390390000001</v>
      </c>
      <c r="AK9" s="207">
        <v>1.0314108</v>
      </c>
      <c r="AL9" s="207">
        <v>1.073941711</v>
      </c>
      <c r="AM9" s="207">
        <v>1.1484719729999999</v>
      </c>
      <c r="AN9" s="207">
        <v>0.98677714800000005</v>
      </c>
      <c r="AO9" s="207">
        <v>1.0540214830000001</v>
      </c>
      <c r="AP9" s="207">
        <v>1.0068360000000001</v>
      </c>
      <c r="AQ9" s="207">
        <v>1.0419635060000001</v>
      </c>
      <c r="AR9" s="207">
        <v>1.10245821</v>
      </c>
      <c r="AS9" s="207">
        <v>1.1937067699999999</v>
      </c>
      <c r="AT9" s="207">
        <v>1.204256969</v>
      </c>
      <c r="AU9" s="207">
        <v>1.0722359400000001</v>
      </c>
      <c r="AV9" s="207">
        <v>0.96729237999999995</v>
      </c>
      <c r="AW9" s="207">
        <v>0.99935976000000004</v>
      </c>
      <c r="AX9" s="207">
        <v>1.0745297810000001</v>
      </c>
      <c r="AY9" s="207">
        <v>1.1006518380000001</v>
      </c>
      <c r="AZ9" s="207">
        <v>1.0056749599999999</v>
      </c>
      <c r="BA9" s="207">
        <v>1.0630777490000001</v>
      </c>
      <c r="BB9" s="207">
        <v>0.98561160000000003</v>
      </c>
      <c r="BC9" s="207">
        <v>1.0627059999999999</v>
      </c>
      <c r="BD9" s="246">
        <v>1.1379440000000001</v>
      </c>
      <c r="BE9" s="246">
        <v>1.261703</v>
      </c>
      <c r="BF9" s="246">
        <v>1.260699</v>
      </c>
      <c r="BG9" s="246">
        <v>1.128895</v>
      </c>
      <c r="BH9" s="246">
        <v>1.094487</v>
      </c>
      <c r="BI9" s="246">
        <v>1.060799</v>
      </c>
      <c r="BJ9" s="246">
        <v>1.1352869999999999</v>
      </c>
      <c r="BK9" s="246">
        <v>1.1929479999999999</v>
      </c>
      <c r="BL9" s="246">
        <v>1.1258999999999999</v>
      </c>
      <c r="BM9" s="246">
        <v>1.1491929999999999</v>
      </c>
      <c r="BN9" s="246">
        <v>1.082101</v>
      </c>
      <c r="BO9" s="246">
        <v>1.141769</v>
      </c>
      <c r="BP9" s="246">
        <v>1.1986669999999999</v>
      </c>
      <c r="BQ9" s="246">
        <v>1.3110550000000001</v>
      </c>
      <c r="BR9" s="246">
        <v>1.2986279999999999</v>
      </c>
      <c r="BS9" s="246">
        <v>1.1581060000000001</v>
      </c>
      <c r="BT9" s="246">
        <v>1.119588</v>
      </c>
      <c r="BU9" s="246">
        <v>1.0820019999999999</v>
      </c>
      <c r="BV9" s="246">
        <v>1.1487510000000001</v>
      </c>
    </row>
    <row r="10" spans="1:74" ht="11.1" customHeight="1" x14ac:dyDescent="0.2">
      <c r="A10" s="417" t="s">
        <v>1049</v>
      </c>
      <c r="B10" s="418" t="s">
        <v>1403</v>
      </c>
      <c r="C10" s="207">
        <v>3.3410119800000002</v>
      </c>
      <c r="D10" s="207">
        <v>3.1338530160000002</v>
      </c>
      <c r="E10" s="207">
        <v>2.4007799959999998</v>
      </c>
      <c r="F10" s="207">
        <v>2.3863760100000002</v>
      </c>
      <c r="G10" s="207">
        <v>3.041396019</v>
      </c>
      <c r="H10" s="207">
        <v>3.63049599</v>
      </c>
      <c r="I10" s="207">
        <v>3.685152993</v>
      </c>
      <c r="J10" s="207">
        <v>4.0799139990000004</v>
      </c>
      <c r="K10" s="207">
        <v>3.5169769799999999</v>
      </c>
      <c r="L10" s="207">
        <v>2.1962630139999999</v>
      </c>
      <c r="M10" s="207">
        <v>3.5953349999999999</v>
      </c>
      <c r="N10" s="207">
        <v>4.0368740020000002</v>
      </c>
      <c r="O10" s="207">
        <v>3.1822139840000001</v>
      </c>
      <c r="P10" s="207">
        <v>2.8315100040000001</v>
      </c>
      <c r="Q10" s="207">
        <v>3.7776139959999999</v>
      </c>
      <c r="R10" s="207">
        <v>3.2440500000000001</v>
      </c>
      <c r="S10" s="207">
        <v>3.7051470009999998</v>
      </c>
      <c r="T10" s="207">
        <v>3.9033740099999998</v>
      </c>
      <c r="U10" s="207">
        <v>5.4271159979999997</v>
      </c>
      <c r="V10" s="207">
        <v>5.8826640049999996</v>
      </c>
      <c r="W10" s="207">
        <v>3.7403179799999999</v>
      </c>
      <c r="X10" s="207">
        <v>3.8845699790000001</v>
      </c>
      <c r="Y10" s="207">
        <v>3.4132250100000001</v>
      </c>
      <c r="Z10" s="207">
        <v>4.322381987</v>
      </c>
      <c r="AA10" s="207">
        <v>4.1452130189999998</v>
      </c>
      <c r="AB10" s="207">
        <v>2.9268660120000001</v>
      </c>
      <c r="AC10" s="207">
        <v>3.8262259950000002</v>
      </c>
      <c r="AD10" s="207">
        <v>3.3243160199999999</v>
      </c>
      <c r="AE10" s="207">
        <v>3.6948459800000002</v>
      </c>
      <c r="AF10" s="207">
        <v>4.4416770000000003</v>
      </c>
      <c r="AG10" s="207">
        <v>4.4138849970000003</v>
      </c>
      <c r="AH10" s="207">
        <v>3.3715719970000002</v>
      </c>
      <c r="AI10" s="207">
        <v>2.7407619900000002</v>
      </c>
      <c r="AJ10" s="207">
        <v>2.8512429799999999</v>
      </c>
      <c r="AK10" s="207">
        <v>1.161897</v>
      </c>
      <c r="AL10" s="207">
        <v>2.4130869960000001</v>
      </c>
      <c r="AM10" s="207">
        <v>2.9978480250000001</v>
      </c>
      <c r="AN10" s="207">
        <v>1.820880992</v>
      </c>
      <c r="AO10" s="207">
        <v>1.996296987</v>
      </c>
      <c r="AP10" s="207">
        <v>2.4964430100000001</v>
      </c>
      <c r="AQ10" s="207">
        <v>2.766955995</v>
      </c>
      <c r="AR10" s="207">
        <v>4.3847639999999997</v>
      </c>
      <c r="AS10" s="207">
        <v>5.4643959779999998</v>
      </c>
      <c r="AT10" s="207">
        <v>5.913036999</v>
      </c>
      <c r="AU10" s="207">
        <v>3.8373920099999999</v>
      </c>
      <c r="AV10" s="207">
        <v>2.8880369730000002</v>
      </c>
      <c r="AW10" s="207">
        <v>2.6266579800000001</v>
      </c>
      <c r="AX10" s="207">
        <v>4.0210309869999996</v>
      </c>
      <c r="AY10" s="207">
        <v>3.9809695629999999</v>
      </c>
      <c r="AZ10" s="207">
        <v>1.960726</v>
      </c>
      <c r="BA10" s="207">
        <v>2.5775980000000001</v>
      </c>
      <c r="BB10" s="207">
        <v>2.53166</v>
      </c>
      <c r="BC10" s="207">
        <v>3.0685440000000002</v>
      </c>
      <c r="BD10" s="246">
        <v>3.7142629999999999</v>
      </c>
      <c r="BE10" s="246">
        <v>4.5616989999999999</v>
      </c>
      <c r="BF10" s="246">
        <v>4.7167979999999998</v>
      </c>
      <c r="BG10" s="246">
        <v>3.4660440000000001</v>
      </c>
      <c r="BH10" s="246">
        <v>2.9702630000000001</v>
      </c>
      <c r="BI10" s="246">
        <v>3.1937340000000001</v>
      </c>
      <c r="BJ10" s="246">
        <v>3.6878090000000001</v>
      </c>
      <c r="BK10" s="246">
        <v>3.9985430000000002</v>
      </c>
      <c r="BL10" s="246">
        <v>3.4334419999999999</v>
      </c>
      <c r="BM10" s="246">
        <v>3.8206630000000001</v>
      </c>
      <c r="BN10" s="246">
        <v>3.482151</v>
      </c>
      <c r="BO10" s="246">
        <v>4.051393</v>
      </c>
      <c r="BP10" s="246">
        <v>4.4894959999999999</v>
      </c>
      <c r="BQ10" s="246">
        <v>5.1705439999999996</v>
      </c>
      <c r="BR10" s="246">
        <v>5.2466109999999997</v>
      </c>
      <c r="BS10" s="246">
        <v>3.8954010000000001</v>
      </c>
      <c r="BT10" s="246">
        <v>3.3284440000000002</v>
      </c>
      <c r="BU10" s="246">
        <v>3.4843850000000001</v>
      </c>
      <c r="BV10" s="246">
        <v>3.9364840000000001</v>
      </c>
    </row>
    <row r="11" spans="1:74" ht="11.1" customHeight="1" x14ac:dyDescent="0.2">
      <c r="A11" s="417" t="s">
        <v>1050</v>
      </c>
      <c r="B11" s="418" t="s">
        <v>1404</v>
      </c>
      <c r="C11" s="207">
        <v>363.06984724</v>
      </c>
      <c r="D11" s="207">
        <v>318.41558523999998</v>
      </c>
      <c r="E11" s="207">
        <v>329.30403260000003</v>
      </c>
      <c r="F11" s="207">
        <v>299.33898749999997</v>
      </c>
      <c r="G11" s="207">
        <v>333.70221860999999</v>
      </c>
      <c r="H11" s="207">
        <v>356.86985105999997</v>
      </c>
      <c r="I11" s="207">
        <v>414.05004455</v>
      </c>
      <c r="J11" s="207">
        <v>405.81156856000001</v>
      </c>
      <c r="K11" s="207">
        <v>364.27654617000002</v>
      </c>
      <c r="L11" s="207">
        <v>322.71390792</v>
      </c>
      <c r="M11" s="207">
        <v>319.49268704999997</v>
      </c>
      <c r="N11" s="207">
        <v>342.57303250000001</v>
      </c>
      <c r="O11" s="207">
        <v>345.20132364</v>
      </c>
      <c r="P11" s="207">
        <v>322.52961648000002</v>
      </c>
      <c r="Q11" s="207">
        <v>313.64731015000001</v>
      </c>
      <c r="R11" s="207">
        <v>283.09026381000001</v>
      </c>
      <c r="S11" s="207">
        <v>308.54197282000001</v>
      </c>
      <c r="T11" s="207">
        <v>355.87056372000001</v>
      </c>
      <c r="U11" s="207">
        <v>415.29837608000003</v>
      </c>
      <c r="V11" s="207">
        <v>404.41825654000002</v>
      </c>
      <c r="W11" s="207">
        <v>337.23335480999998</v>
      </c>
      <c r="X11" s="207">
        <v>317.58800888000002</v>
      </c>
      <c r="Y11" s="207">
        <v>304.81618874999998</v>
      </c>
      <c r="Z11" s="207">
        <v>348.84579484</v>
      </c>
      <c r="AA11" s="207">
        <v>353.35492209</v>
      </c>
      <c r="AB11" s="207">
        <v>326.82639505999998</v>
      </c>
      <c r="AC11" s="207">
        <v>315.22350189000002</v>
      </c>
      <c r="AD11" s="207">
        <v>296.63226048000001</v>
      </c>
      <c r="AE11" s="207">
        <v>323.87580751000002</v>
      </c>
      <c r="AF11" s="207">
        <v>378.29815458000002</v>
      </c>
      <c r="AG11" s="207">
        <v>410.03797579000002</v>
      </c>
      <c r="AH11" s="207">
        <v>416.23633957999999</v>
      </c>
      <c r="AI11" s="207">
        <v>350.48453697000002</v>
      </c>
      <c r="AJ11" s="207">
        <v>323.05302104999998</v>
      </c>
      <c r="AK11" s="207">
        <v>315.47141757000003</v>
      </c>
      <c r="AL11" s="207">
        <v>339.51664798000002</v>
      </c>
      <c r="AM11" s="207">
        <v>380.10428945000001</v>
      </c>
      <c r="AN11" s="207">
        <v>328.75158766999999</v>
      </c>
      <c r="AO11" s="207">
        <v>326.76791995999997</v>
      </c>
      <c r="AP11" s="207">
        <v>305.82004727999998</v>
      </c>
      <c r="AQ11" s="207">
        <v>344.98239813999999</v>
      </c>
      <c r="AR11" s="207">
        <v>385.03330148999999</v>
      </c>
      <c r="AS11" s="207">
        <v>429.47784121000001</v>
      </c>
      <c r="AT11" s="207">
        <v>418.62276298</v>
      </c>
      <c r="AU11" s="207">
        <v>354.55965251999999</v>
      </c>
      <c r="AV11" s="207">
        <v>316.99898882000002</v>
      </c>
      <c r="AW11" s="207">
        <v>325.58549625000001</v>
      </c>
      <c r="AX11" s="207">
        <v>367.64561364000002</v>
      </c>
      <c r="AY11" s="207">
        <v>351.41809402000001</v>
      </c>
      <c r="AZ11" s="207">
        <v>312.16141438</v>
      </c>
      <c r="BA11" s="207">
        <v>332.43376620999999</v>
      </c>
      <c r="BB11" s="207">
        <v>304.01330000000002</v>
      </c>
      <c r="BC11" s="207">
        <v>332.93680000000001</v>
      </c>
      <c r="BD11" s="246">
        <v>375.03859999999997</v>
      </c>
      <c r="BE11" s="246">
        <v>430.84640000000002</v>
      </c>
      <c r="BF11" s="246">
        <v>426.03339999999997</v>
      </c>
      <c r="BG11" s="246">
        <v>357.15820000000002</v>
      </c>
      <c r="BH11" s="246">
        <v>316.64100000000002</v>
      </c>
      <c r="BI11" s="246">
        <v>319.69850000000002</v>
      </c>
      <c r="BJ11" s="246">
        <v>361.01519999999999</v>
      </c>
      <c r="BK11" s="246">
        <v>362.98360000000002</v>
      </c>
      <c r="BL11" s="246">
        <v>331.16669999999999</v>
      </c>
      <c r="BM11" s="246">
        <v>331.7466</v>
      </c>
      <c r="BN11" s="246">
        <v>306.35410000000002</v>
      </c>
      <c r="BO11" s="246">
        <v>344.59800000000001</v>
      </c>
      <c r="BP11" s="246">
        <v>386.37009999999998</v>
      </c>
      <c r="BQ11" s="246">
        <v>434.0136</v>
      </c>
      <c r="BR11" s="246">
        <v>428.32429999999999</v>
      </c>
      <c r="BS11" s="246">
        <v>358.18450000000001</v>
      </c>
      <c r="BT11" s="246">
        <v>317.23700000000002</v>
      </c>
      <c r="BU11" s="246">
        <v>320.08929999999998</v>
      </c>
      <c r="BV11" s="246">
        <v>361.22160000000002</v>
      </c>
    </row>
    <row r="12" spans="1:74" ht="11.1" customHeight="1" x14ac:dyDescent="0.2">
      <c r="A12" s="417" t="s">
        <v>1051</v>
      </c>
      <c r="B12" s="418" t="s">
        <v>1405</v>
      </c>
      <c r="C12" s="207">
        <v>21.932624031</v>
      </c>
      <c r="D12" s="207">
        <v>11.674141444</v>
      </c>
      <c r="E12" s="207">
        <v>15.730086804999999</v>
      </c>
      <c r="F12" s="207">
        <v>14.5286694</v>
      </c>
      <c r="G12" s="207">
        <v>25.485333554</v>
      </c>
      <c r="H12" s="207">
        <v>23.680478669999999</v>
      </c>
      <c r="I12" s="207">
        <v>25.157631252000002</v>
      </c>
      <c r="J12" s="207">
        <v>20.409323586999999</v>
      </c>
      <c r="K12" s="207">
        <v>11.78171985</v>
      </c>
      <c r="L12" s="207">
        <v>2.6797664179999998</v>
      </c>
      <c r="M12" s="207">
        <v>21.952933739999999</v>
      </c>
      <c r="N12" s="207">
        <v>20.184798708999999</v>
      </c>
      <c r="O12" s="207">
        <v>16.955188297999999</v>
      </c>
      <c r="P12" s="207">
        <v>16.104373553999999</v>
      </c>
      <c r="Q12" s="207">
        <v>11.894609882999999</v>
      </c>
      <c r="R12" s="207">
        <v>9.9578397299999999</v>
      </c>
      <c r="S12" s="207">
        <v>22.914897192000002</v>
      </c>
      <c r="T12" s="207">
        <v>24.515262480000001</v>
      </c>
      <c r="U12" s="207">
        <v>23.720422396</v>
      </c>
      <c r="V12" s="207">
        <v>23.438287924000001</v>
      </c>
      <c r="W12" s="207">
        <v>3.5506021200000002</v>
      </c>
      <c r="X12" s="207">
        <v>9.718636772</v>
      </c>
      <c r="Y12" s="207">
        <v>16.588035120000001</v>
      </c>
      <c r="Z12" s="207">
        <v>21.345853892000001</v>
      </c>
      <c r="AA12" s="207">
        <v>19.378382193</v>
      </c>
      <c r="AB12" s="207">
        <v>17.010103348000001</v>
      </c>
      <c r="AC12" s="207">
        <v>8.9508361809999997</v>
      </c>
      <c r="AD12" s="207">
        <v>13.30346211</v>
      </c>
      <c r="AE12" s="207">
        <v>22.753506666</v>
      </c>
      <c r="AF12" s="207">
        <v>28.09887573</v>
      </c>
      <c r="AG12" s="207">
        <v>23.412042518</v>
      </c>
      <c r="AH12" s="207">
        <v>22.608387916000002</v>
      </c>
      <c r="AI12" s="207">
        <v>2.65223487</v>
      </c>
      <c r="AJ12" s="207">
        <v>9.4396697869999997</v>
      </c>
      <c r="AK12" s="207">
        <v>16.632541889999999</v>
      </c>
      <c r="AL12" s="207">
        <v>19.981502599999999</v>
      </c>
      <c r="AM12" s="207">
        <v>30.277347406000001</v>
      </c>
      <c r="AN12" s="207">
        <v>13.248774756</v>
      </c>
      <c r="AO12" s="207">
        <v>11.298788085</v>
      </c>
      <c r="AP12" s="207">
        <v>11.325571050000001</v>
      </c>
      <c r="AQ12" s="207">
        <v>25.624596218000001</v>
      </c>
      <c r="AR12" s="207">
        <v>27.308771700000001</v>
      </c>
      <c r="AS12" s="207">
        <v>29.361649473</v>
      </c>
      <c r="AT12" s="207">
        <v>18.347556397999998</v>
      </c>
      <c r="AU12" s="207">
        <v>4.8629999100000001</v>
      </c>
      <c r="AV12" s="207">
        <v>10.32858341</v>
      </c>
      <c r="AW12" s="207">
        <v>24.076241459999999</v>
      </c>
      <c r="AX12" s="207">
        <v>30.012756702000001</v>
      </c>
      <c r="AY12" s="207">
        <v>16.440564179999999</v>
      </c>
      <c r="AZ12" s="207">
        <v>10.72160697</v>
      </c>
      <c r="BA12" s="207">
        <v>17.233616362999999</v>
      </c>
      <c r="BB12" s="207">
        <v>11.43929</v>
      </c>
      <c r="BC12" s="207">
        <v>21.687100000000001</v>
      </c>
      <c r="BD12" s="246">
        <v>26.31334</v>
      </c>
      <c r="BE12" s="246">
        <v>32.282229999999998</v>
      </c>
      <c r="BF12" s="246">
        <v>21.83398</v>
      </c>
      <c r="BG12" s="246">
        <v>3.3897970000000002</v>
      </c>
      <c r="BH12" s="246">
        <v>7.1141209999999999</v>
      </c>
      <c r="BI12" s="246">
        <v>17.385770000000001</v>
      </c>
      <c r="BJ12" s="246">
        <v>23.662130000000001</v>
      </c>
      <c r="BK12" s="246">
        <v>18.587689999999998</v>
      </c>
      <c r="BL12" s="246">
        <v>9.8724799999999995</v>
      </c>
      <c r="BM12" s="246">
        <v>15.158239999999999</v>
      </c>
      <c r="BN12" s="246">
        <v>13.22331</v>
      </c>
      <c r="BO12" s="246">
        <v>27.52543</v>
      </c>
      <c r="BP12" s="246">
        <v>27.69941</v>
      </c>
      <c r="BQ12" s="246">
        <v>30.023759999999999</v>
      </c>
      <c r="BR12" s="246">
        <v>21.94304</v>
      </c>
      <c r="BS12" s="246">
        <v>3.3058709999999998</v>
      </c>
      <c r="BT12" s="246">
        <v>7.0310119999999996</v>
      </c>
      <c r="BU12" s="246">
        <v>17.350259999999999</v>
      </c>
      <c r="BV12" s="246">
        <v>23.640940000000001</v>
      </c>
    </row>
    <row r="13" spans="1:74" ht="11.1" customHeight="1" x14ac:dyDescent="0.2">
      <c r="A13" s="417" t="s">
        <v>1016</v>
      </c>
      <c r="B13" s="418" t="s">
        <v>1406</v>
      </c>
      <c r="C13" s="207">
        <v>1.9031979999999999</v>
      </c>
      <c r="D13" s="207">
        <v>2.0588739999999999</v>
      </c>
      <c r="E13" s="207">
        <v>2.9142589999999999</v>
      </c>
      <c r="F13" s="207">
        <v>3.2449699999999999</v>
      </c>
      <c r="G13" s="207">
        <v>3.5487829999999998</v>
      </c>
      <c r="H13" s="207">
        <v>3.6040519999999998</v>
      </c>
      <c r="I13" s="207">
        <v>3.7601399999999998</v>
      </c>
      <c r="J13" s="207">
        <v>3.6113529999999998</v>
      </c>
      <c r="K13" s="207">
        <v>3.2049780000000001</v>
      </c>
      <c r="L13" s="207">
        <v>2.8325279999999999</v>
      </c>
      <c r="M13" s="207">
        <v>2.2275529999999999</v>
      </c>
      <c r="N13" s="207">
        <v>2.0467580000000001</v>
      </c>
      <c r="O13" s="207">
        <v>2.3125369999999998</v>
      </c>
      <c r="P13" s="207">
        <v>2.6227269999999998</v>
      </c>
      <c r="Q13" s="207">
        <v>3.4238569999999999</v>
      </c>
      <c r="R13" s="207">
        <v>3.8157489999999998</v>
      </c>
      <c r="S13" s="207">
        <v>4.2672980000000003</v>
      </c>
      <c r="T13" s="207">
        <v>4.2690400000000004</v>
      </c>
      <c r="U13" s="207">
        <v>4.4052759999999997</v>
      </c>
      <c r="V13" s="207">
        <v>4.1985159999999997</v>
      </c>
      <c r="W13" s="207">
        <v>3.7215020000000001</v>
      </c>
      <c r="X13" s="207">
        <v>3.3101419999999999</v>
      </c>
      <c r="Y13" s="207">
        <v>2.686766</v>
      </c>
      <c r="Z13" s="207">
        <v>2.4889700000000001</v>
      </c>
      <c r="AA13" s="207">
        <v>2.7498200000000002</v>
      </c>
      <c r="AB13" s="207">
        <v>2.9391419999999999</v>
      </c>
      <c r="AC13" s="207">
        <v>4.1583069999999998</v>
      </c>
      <c r="AD13" s="207">
        <v>4.6103360000000002</v>
      </c>
      <c r="AE13" s="207">
        <v>5.0626860000000002</v>
      </c>
      <c r="AF13" s="207">
        <v>5.1071669999999996</v>
      </c>
      <c r="AG13" s="207">
        <v>5.1923959999999996</v>
      </c>
      <c r="AH13" s="207">
        <v>4.924366</v>
      </c>
      <c r="AI13" s="207">
        <v>4.3697629999999998</v>
      </c>
      <c r="AJ13" s="207">
        <v>3.820954</v>
      </c>
      <c r="AK13" s="207">
        <v>3.2590599999999998</v>
      </c>
      <c r="AL13" s="207">
        <v>2.9702039999999998</v>
      </c>
      <c r="AM13" s="207">
        <v>3.2472620000000001</v>
      </c>
      <c r="AN13" s="207">
        <v>3.5765899999999999</v>
      </c>
      <c r="AO13" s="207">
        <v>4.90029</v>
      </c>
      <c r="AP13" s="207">
        <v>5.40869</v>
      </c>
      <c r="AQ13" s="207">
        <v>5.9461139999999997</v>
      </c>
      <c r="AR13" s="207">
        <v>5.9405840000000003</v>
      </c>
      <c r="AS13" s="207">
        <v>6.1573950000000002</v>
      </c>
      <c r="AT13" s="207">
        <v>5.9099589999999997</v>
      </c>
      <c r="AU13" s="207">
        <v>5.2815409999999998</v>
      </c>
      <c r="AV13" s="207">
        <v>4.7898649999999998</v>
      </c>
      <c r="AW13" s="207">
        <v>3.8519800000000002</v>
      </c>
      <c r="AX13" s="207">
        <v>3.501239</v>
      </c>
      <c r="AY13" s="207">
        <v>4.0198689999999999</v>
      </c>
      <c r="AZ13" s="207">
        <v>4.4124290000000004</v>
      </c>
      <c r="BA13" s="207">
        <v>6.1042170000000002</v>
      </c>
      <c r="BB13" s="207">
        <v>6.8073629999999996</v>
      </c>
      <c r="BC13" s="207">
        <v>7.5097860000000001</v>
      </c>
      <c r="BD13" s="246">
        <v>7.6151039999999997</v>
      </c>
      <c r="BE13" s="246">
        <v>7.8834619999999997</v>
      </c>
      <c r="BF13" s="246">
        <v>7.6034350000000002</v>
      </c>
      <c r="BG13" s="246">
        <v>6.809609</v>
      </c>
      <c r="BH13" s="246">
        <v>6.0911400000000002</v>
      </c>
      <c r="BI13" s="246">
        <v>4.9418220000000002</v>
      </c>
      <c r="BJ13" s="246">
        <v>4.5402009999999997</v>
      </c>
      <c r="BK13" s="246">
        <v>4.910717</v>
      </c>
      <c r="BL13" s="246">
        <v>5.4262980000000001</v>
      </c>
      <c r="BM13" s="246">
        <v>7.493074</v>
      </c>
      <c r="BN13" s="246">
        <v>8.3783410000000007</v>
      </c>
      <c r="BO13" s="246">
        <v>9.2500110000000006</v>
      </c>
      <c r="BP13" s="246">
        <v>9.3907190000000007</v>
      </c>
      <c r="BQ13" s="246">
        <v>9.7266460000000006</v>
      </c>
      <c r="BR13" s="246">
        <v>9.3858580000000007</v>
      </c>
      <c r="BS13" s="246">
        <v>8.4048269999999992</v>
      </c>
      <c r="BT13" s="246">
        <v>7.5193760000000003</v>
      </c>
      <c r="BU13" s="246">
        <v>6.1028149999999997</v>
      </c>
      <c r="BV13" s="246">
        <v>5.6058579999999996</v>
      </c>
    </row>
    <row r="14" spans="1:74" ht="11.1" customHeight="1" x14ac:dyDescent="0.2">
      <c r="A14" s="417" t="s">
        <v>1017</v>
      </c>
      <c r="B14" s="418" t="s">
        <v>1407</v>
      </c>
      <c r="C14" s="207">
        <v>1.1065100000000001</v>
      </c>
      <c r="D14" s="207">
        <v>1.2049730000000001</v>
      </c>
      <c r="E14" s="207">
        <v>1.727195</v>
      </c>
      <c r="F14" s="207">
        <v>1.934966</v>
      </c>
      <c r="G14" s="207">
        <v>2.129702</v>
      </c>
      <c r="H14" s="207">
        <v>2.1753990000000001</v>
      </c>
      <c r="I14" s="207">
        <v>2.2680699999999998</v>
      </c>
      <c r="J14" s="207">
        <v>2.1844619999999999</v>
      </c>
      <c r="K14" s="207">
        <v>1.9296489999999999</v>
      </c>
      <c r="L14" s="207">
        <v>1.697281</v>
      </c>
      <c r="M14" s="207">
        <v>1.346193</v>
      </c>
      <c r="N14" s="207">
        <v>1.2100599999999999</v>
      </c>
      <c r="O14" s="207">
        <v>1.3852390000000001</v>
      </c>
      <c r="P14" s="207">
        <v>1.5775539999999999</v>
      </c>
      <c r="Q14" s="207">
        <v>2.0491269999999999</v>
      </c>
      <c r="R14" s="207">
        <v>2.3101419999999999</v>
      </c>
      <c r="S14" s="207">
        <v>2.6096020000000002</v>
      </c>
      <c r="T14" s="207">
        <v>2.6096300000000001</v>
      </c>
      <c r="U14" s="207">
        <v>2.6801219999999999</v>
      </c>
      <c r="V14" s="207">
        <v>2.5397470000000002</v>
      </c>
      <c r="W14" s="207">
        <v>2.2414960000000002</v>
      </c>
      <c r="X14" s="207">
        <v>2.0077310000000002</v>
      </c>
      <c r="Y14" s="207">
        <v>1.656542</v>
      </c>
      <c r="Z14" s="207">
        <v>1.5118529999999999</v>
      </c>
      <c r="AA14" s="207">
        <v>1.6694180000000001</v>
      </c>
      <c r="AB14" s="207">
        <v>1.7743169999999999</v>
      </c>
      <c r="AC14" s="207">
        <v>2.5489739999999999</v>
      </c>
      <c r="AD14" s="207">
        <v>2.8371040000000001</v>
      </c>
      <c r="AE14" s="207">
        <v>3.1348229999999999</v>
      </c>
      <c r="AF14" s="207">
        <v>3.1609039999999999</v>
      </c>
      <c r="AG14" s="207">
        <v>3.1876980000000001</v>
      </c>
      <c r="AH14" s="207">
        <v>2.9941110000000002</v>
      </c>
      <c r="AI14" s="207">
        <v>2.6424509999999999</v>
      </c>
      <c r="AJ14" s="207">
        <v>2.3078810000000001</v>
      </c>
      <c r="AK14" s="207">
        <v>2.067841</v>
      </c>
      <c r="AL14" s="207">
        <v>1.8567659999999999</v>
      </c>
      <c r="AM14" s="207">
        <v>2.0407000000000002</v>
      </c>
      <c r="AN14" s="207">
        <v>2.2554569999999998</v>
      </c>
      <c r="AO14" s="207">
        <v>3.082665</v>
      </c>
      <c r="AP14" s="207">
        <v>3.425681</v>
      </c>
      <c r="AQ14" s="207">
        <v>3.7792910000000002</v>
      </c>
      <c r="AR14" s="207">
        <v>3.772564</v>
      </c>
      <c r="AS14" s="207">
        <v>3.90455</v>
      </c>
      <c r="AT14" s="207">
        <v>3.7598419999999999</v>
      </c>
      <c r="AU14" s="207">
        <v>3.3606880000000001</v>
      </c>
      <c r="AV14" s="207">
        <v>3.1195300000000001</v>
      </c>
      <c r="AW14" s="207">
        <v>2.5453519999999998</v>
      </c>
      <c r="AX14" s="207">
        <v>2.304338</v>
      </c>
      <c r="AY14" s="207">
        <v>2.6826099999999999</v>
      </c>
      <c r="AZ14" s="207">
        <v>2.939918</v>
      </c>
      <c r="BA14" s="207">
        <v>4.0637429999999997</v>
      </c>
      <c r="BB14" s="207">
        <v>4.5458600000000002</v>
      </c>
      <c r="BC14" s="207">
        <v>5.020772</v>
      </c>
      <c r="BD14" s="246">
        <v>5.104387</v>
      </c>
      <c r="BE14" s="246">
        <v>5.2703030000000002</v>
      </c>
      <c r="BF14" s="246">
        <v>5.0862949999999998</v>
      </c>
      <c r="BG14" s="246">
        <v>4.5397460000000001</v>
      </c>
      <c r="BH14" s="246">
        <v>4.0705369999999998</v>
      </c>
      <c r="BI14" s="246">
        <v>3.340198</v>
      </c>
      <c r="BJ14" s="246">
        <v>3.031037</v>
      </c>
      <c r="BK14" s="246">
        <v>3.2776079999999999</v>
      </c>
      <c r="BL14" s="246">
        <v>3.6285219999999998</v>
      </c>
      <c r="BM14" s="246">
        <v>5.0459610000000001</v>
      </c>
      <c r="BN14" s="246">
        <v>5.6858000000000004</v>
      </c>
      <c r="BO14" s="246">
        <v>6.3001860000000001</v>
      </c>
      <c r="BP14" s="246">
        <v>6.4221019999999998</v>
      </c>
      <c r="BQ14" s="246">
        <v>6.6420680000000001</v>
      </c>
      <c r="BR14" s="246">
        <v>6.4177929999999996</v>
      </c>
      <c r="BS14" s="246">
        <v>5.7299569999999997</v>
      </c>
      <c r="BT14" s="246">
        <v>5.1399150000000002</v>
      </c>
      <c r="BU14" s="246">
        <v>4.2167510000000004</v>
      </c>
      <c r="BV14" s="246">
        <v>3.8282060000000002</v>
      </c>
    </row>
    <row r="15" spans="1:74" ht="11.1" customHeight="1" x14ac:dyDescent="0.2">
      <c r="A15" s="417" t="s">
        <v>1018</v>
      </c>
      <c r="B15" s="418" t="s">
        <v>1408</v>
      </c>
      <c r="C15" s="207">
        <v>0.62886059999999999</v>
      </c>
      <c r="D15" s="207">
        <v>0.67607969999999995</v>
      </c>
      <c r="E15" s="207">
        <v>0.93292929999999996</v>
      </c>
      <c r="F15" s="207">
        <v>1.0323720000000001</v>
      </c>
      <c r="G15" s="207">
        <v>1.1104700000000001</v>
      </c>
      <c r="H15" s="207">
        <v>1.1181490000000001</v>
      </c>
      <c r="I15" s="207">
        <v>1.1713990000000001</v>
      </c>
      <c r="J15" s="207">
        <v>1.1160110000000001</v>
      </c>
      <c r="K15" s="207">
        <v>0.99412619999999996</v>
      </c>
      <c r="L15" s="207">
        <v>0.88061409999999996</v>
      </c>
      <c r="M15" s="207">
        <v>0.68309390000000003</v>
      </c>
      <c r="N15" s="207">
        <v>0.65746579999999999</v>
      </c>
      <c r="O15" s="207">
        <v>0.73561200000000004</v>
      </c>
      <c r="P15" s="207">
        <v>0.83321800000000001</v>
      </c>
      <c r="Q15" s="207">
        <v>1.0822529999999999</v>
      </c>
      <c r="R15" s="207">
        <v>1.189365</v>
      </c>
      <c r="S15" s="207">
        <v>1.3091489999999999</v>
      </c>
      <c r="T15" s="207">
        <v>1.305048</v>
      </c>
      <c r="U15" s="207">
        <v>1.355407</v>
      </c>
      <c r="V15" s="207">
        <v>1.30088</v>
      </c>
      <c r="W15" s="207">
        <v>1.1589929999999999</v>
      </c>
      <c r="X15" s="207">
        <v>1.0114350000000001</v>
      </c>
      <c r="Y15" s="207">
        <v>0.80431319999999995</v>
      </c>
      <c r="Z15" s="207">
        <v>0.77378610000000003</v>
      </c>
      <c r="AA15" s="207">
        <v>0.86467179999999999</v>
      </c>
      <c r="AB15" s="207">
        <v>0.93466970000000005</v>
      </c>
      <c r="AC15" s="207">
        <v>1.279522</v>
      </c>
      <c r="AD15" s="207">
        <v>1.4160550000000001</v>
      </c>
      <c r="AE15" s="207">
        <v>1.533736</v>
      </c>
      <c r="AF15" s="207">
        <v>1.5506340000000001</v>
      </c>
      <c r="AG15" s="207">
        <v>1.5994390000000001</v>
      </c>
      <c r="AH15" s="207">
        <v>1.5379529999999999</v>
      </c>
      <c r="AI15" s="207">
        <v>1.3731329999999999</v>
      </c>
      <c r="AJ15" s="207">
        <v>1.1944250000000001</v>
      </c>
      <c r="AK15" s="207">
        <v>0.94518809999999998</v>
      </c>
      <c r="AL15" s="207">
        <v>0.89461639999999998</v>
      </c>
      <c r="AM15" s="207">
        <v>0.97565519999999994</v>
      </c>
      <c r="AN15" s="207">
        <v>1.0761289999999999</v>
      </c>
      <c r="AO15" s="207">
        <v>1.468574</v>
      </c>
      <c r="AP15" s="207">
        <v>1.6053189999999999</v>
      </c>
      <c r="AQ15" s="207">
        <v>1.7520420000000001</v>
      </c>
      <c r="AR15" s="207">
        <v>1.7533700000000001</v>
      </c>
      <c r="AS15" s="207">
        <v>1.825499</v>
      </c>
      <c r="AT15" s="207">
        <v>1.736856</v>
      </c>
      <c r="AU15" s="207">
        <v>1.5503229999999999</v>
      </c>
      <c r="AV15" s="207">
        <v>1.334625</v>
      </c>
      <c r="AW15" s="207">
        <v>1.048278</v>
      </c>
      <c r="AX15" s="207">
        <v>0.96681470000000003</v>
      </c>
      <c r="AY15" s="207">
        <v>1.0935410000000001</v>
      </c>
      <c r="AZ15" s="207">
        <v>1.2138329999999999</v>
      </c>
      <c r="BA15" s="207">
        <v>1.6659679999999999</v>
      </c>
      <c r="BB15" s="207">
        <v>1.8550789999999999</v>
      </c>
      <c r="BC15" s="207">
        <v>2.04</v>
      </c>
      <c r="BD15" s="246">
        <v>2.060362</v>
      </c>
      <c r="BE15" s="246">
        <v>2.147262</v>
      </c>
      <c r="BF15" s="246">
        <v>2.065156</v>
      </c>
      <c r="BG15" s="246">
        <v>1.861318</v>
      </c>
      <c r="BH15" s="246">
        <v>1.6484570000000001</v>
      </c>
      <c r="BI15" s="246">
        <v>1.310162</v>
      </c>
      <c r="BJ15" s="246">
        <v>1.246942</v>
      </c>
      <c r="BK15" s="246">
        <v>1.3557140000000001</v>
      </c>
      <c r="BL15" s="246">
        <v>1.5012380000000001</v>
      </c>
      <c r="BM15" s="246">
        <v>2.0285220000000002</v>
      </c>
      <c r="BN15" s="246">
        <v>2.2393450000000001</v>
      </c>
      <c r="BO15" s="246">
        <v>2.450164</v>
      </c>
      <c r="BP15" s="246">
        <v>2.4680460000000002</v>
      </c>
      <c r="BQ15" s="246">
        <v>2.5673460000000001</v>
      </c>
      <c r="BR15" s="246">
        <v>2.466666</v>
      </c>
      <c r="BS15" s="246">
        <v>2.2218550000000001</v>
      </c>
      <c r="BT15" s="246">
        <v>1.96699</v>
      </c>
      <c r="BU15" s="246">
        <v>1.562972</v>
      </c>
      <c r="BV15" s="246">
        <v>1.487087</v>
      </c>
    </row>
    <row r="16" spans="1:74" ht="11.1" customHeight="1" x14ac:dyDescent="0.2">
      <c r="A16" s="417" t="s">
        <v>1019</v>
      </c>
      <c r="B16" s="418" t="s">
        <v>1409</v>
      </c>
      <c r="C16" s="207">
        <v>0.1678277</v>
      </c>
      <c r="D16" s="207">
        <v>0.17782120000000001</v>
      </c>
      <c r="E16" s="207">
        <v>0.25413439999999998</v>
      </c>
      <c r="F16" s="207">
        <v>0.2776324</v>
      </c>
      <c r="G16" s="207">
        <v>0.30861119999999997</v>
      </c>
      <c r="H16" s="207">
        <v>0.31050470000000002</v>
      </c>
      <c r="I16" s="207">
        <v>0.32067059999999997</v>
      </c>
      <c r="J16" s="207">
        <v>0.31087989999999999</v>
      </c>
      <c r="K16" s="207">
        <v>0.28120309999999998</v>
      </c>
      <c r="L16" s="207">
        <v>0.25463330000000001</v>
      </c>
      <c r="M16" s="207">
        <v>0.19826640000000001</v>
      </c>
      <c r="N16" s="207">
        <v>0.17923210000000001</v>
      </c>
      <c r="O16" s="207">
        <v>0.191686</v>
      </c>
      <c r="P16" s="207">
        <v>0.211955</v>
      </c>
      <c r="Q16" s="207">
        <v>0.29247689999999998</v>
      </c>
      <c r="R16" s="207">
        <v>0.31624150000000001</v>
      </c>
      <c r="S16" s="207">
        <v>0.34854689999999999</v>
      </c>
      <c r="T16" s="207">
        <v>0.35436220000000002</v>
      </c>
      <c r="U16" s="207">
        <v>0.36974659999999998</v>
      </c>
      <c r="V16" s="207">
        <v>0.35788819999999999</v>
      </c>
      <c r="W16" s="207">
        <v>0.32101289999999999</v>
      </c>
      <c r="X16" s="207">
        <v>0.29097630000000002</v>
      </c>
      <c r="Y16" s="207">
        <v>0.225911</v>
      </c>
      <c r="Z16" s="207">
        <v>0.20333090000000001</v>
      </c>
      <c r="AA16" s="207">
        <v>0.21573020000000001</v>
      </c>
      <c r="AB16" s="207">
        <v>0.230156</v>
      </c>
      <c r="AC16" s="207">
        <v>0.32981070000000001</v>
      </c>
      <c r="AD16" s="207">
        <v>0.35717759999999998</v>
      </c>
      <c r="AE16" s="207">
        <v>0.3941268</v>
      </c>
      <c r="AF16" s="207">
        <v>0.39562940000000002</v>
      </c>
      <c r="AG16" s="207">
        <v>0.4052596</v>
      </c>
      <c r="AH16" s="207">
        <v>0.39230199999999998</v>
      </c>
      <c r="AI16" s="207">
        <v>0.35417989999999999</v>
      </c>
      <c r="AJ16" s="207">
        <v>0.31864789999999998</v>
      </c>
      <c r="AK16" s="207">
        <v>0.24603069999999999</v>
      </c>
      <c r="AL16" s="207">
        <v>0.21882170000000001</v>
      </c>
      <c r="AM16" s="207">
        <v>0.2309069</v>
      </c>
      <c r="AN16" s="207">
        <v>0.24500430000000001</v>
      </c>
      <c r="AO16" s="207">
        <v>0.34905219999999998</v>
      </c>
      <c r="AP16" s="207">
        <v>0.37768960000000001</v>
      </c>
      <c r="AQ16" s="207">
        <v>0.41478150000000003</v>
      </c>
      <c r="AR16" s="207">
        <v>0.41465000000000002</v>
      </c>
      <c r="AS16" s="207">
        <v>0.427346</v>
      </c>
      <c r="AT16" s="207">
        <v>0.41326059999999998</v>
      </c>
      <c r="AU16" s="207">
        <v>0.37053049999999998</v>
      </c>
      <c r="AV16" s="207">
        <v>0.33571000000000001</v>
      </c>
      <c r="AW16" s="207">
        <v>0.25835029999999998</v>
      </c>
      <c r="AX16" s="207">
        <v>0.23008629999999999</v>
      </c>
      <c r="AY16" s="207">
        <v>0.24371780000000001</v>
      </c>
      <c r="AZ16" s="207">
        <v>0.25867760000000001</v>
      </c>
      <c r="BA16" s="207">
        <v>0.37450620000000001</v>
      </c>
      <c r="BB16" s="207">
        <v>0.4064236</v>
      </c>
      <c r="BC16" s="207">
        <v>0.44901439999999998</v>
      </c>
      <c r="BD16" s="246">
        <v>0.45035520000000001</v>
      </c>
      <c r="BE16" s="246">
        <v>0.46589789999999998</v>
      </c>
      <c r="BF16" s="246">
        <v>0.45198329999999998</v>
      </c>
      <c r="BG16" s="246">
        <v>0.4085454</v>
      </c>
      <c r="BH16" s="246">
        <v>0.37214629999999999</v>
      </c>
      <c r="BI16" s="246">
        <v>0.29146149999999998</v>
      </c>
      <c r="BJ16" s="246">
        <v>0.26222119999999999</v>
      </c>
      <c r="BK16" s="246">
        <v>0.27739520000000001</v>
      </c>
      <c r="BL16" s="246">
        <v>0.29653750000000001</v>
      </c>
      <c r="BM16" s="246">
        <v>0.41859079999999999</v>
      </c>
      <c r="BN16" s="246">
        <v>0.45319540000000003</v>
      </c>
      <c r="BO16" s="246">
        <v>0.49966070000000001</v>
      </c>
      <c r="BP16" s="246">
        <v>0.50057059999999998</v>
      </c>
      <c r="BQ16" s="246">
        <v>0.51723280000000005</v>
      </c>
      <c r="BR16" s="246">
        <v>0.50139920000000004</v>
      </c>
      <c r="BS16" s="246">
        <v>0.45301459999999999</v>
      </c>
      <c r="BT16" s="246">
        <v>0.41247139999999999</v>
      </c>
      <c r="BU16" s="246">
        <v>0.3230925</v>
      </c>
      <c r="BV16" s="246">
        <v>0.29056460000000001</v>
      </c>
    </row>
    <row r="17" spans="1:74" ht="11.1" customHeight="1" x14ac:dyDescent="0.2">
      <c r="A17" s="80"/>
      <c r="B17" s="83"/>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274"/>
      <c r="BE17" s="274"/>
      <c r="BF17" s="274"/>
      <c r="BG17" s="274"/>
      <c r="BH17" s="274"/>
      <c r="BI17" s="274"/>
      <c r="BJ17" s="274"/>
      <c r="BK17" s="274"/>
      <c r="BL17" s="274"/>
      <c r="BM17" s="274"/>
      <c r="BN17" s="274"/>
      <c r="BO17" s="274"/>
      <c r="BP17" s="274"/>
      <c r="BQ17" s="274"/>
      <c r="BR17" s="274"/>
      <c r="BS17" s="274"/>
      <c r="BT17" s="274"/>
      <c r="BU17" s="274"/>
      <c r="BV17" s="274"/>
    </row>
    <row r="18" spans="1:74" ht="11.1" customHeight="1" x14ac:dyDescent="0.2">
      <c r="A18" s="80"/>
      <c r="B18" s="84" t="s">
        <v>1052</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274"/>
      <c r="BE18" s="274"/>
      <c r="BF18" s="274"/>
      <c r="BG18" s="274"/>
      <c r="BH18" s="274"/>
      <c r="BI18" s="274"/>
      <c r="BJ18" s="274"/>
      <c r="BK18" s="274"/>
      <c r="BL18" s="274"/>
      <c r="BM18" s="274"/>
      <c r="BN18" s="274"/>
      <c r="BO18" s="274"/>
      <c r="BP18" s="274"/>
      <c r="BQ18" s="274"/>
      <c r="BR18" s="274"/>
      <c r="BS18" s="274"/>
      <c r="BT18" s="274"/>
      <c r="BU18" s="274"/>
      <c r="BV18" s="274"/>
    </row>
    <row r="19" spans="1:74" ht="11.1" customHeight="1" x14ac:dyDescent="0.2">
      <c r="A19" s="82" t="s">
        <v>1054</v>
      </c>
      <c r="B19" s="418" t="s">
        <v>1322</v>
      </c>
      <c r="C19" s="207">
        <v>328.60925101999999</v>
      </c>
      <c r="D19" s="207">
        <v>295.79769324</v>
      </c>
      <c r="E19" s="207">
        <v>301.85269314999999</v>
      </c>
      <c r="F19" s="207">
        <v>273.89983767000001</v>
      </c>
      <c r="G19" s="207">
        <v>296.80173617000003</v>
      </c>
      <c r="H19" s="207">
        <v>321.4616049</v>
      </c>
      <c r="I19" s="207">
        <v>376.09482069000001</v>
      </c>
      <c r="J19" s="207">
        <v>372.57408714000002</v>
      </c>
      <c r="K19" s="207">
        <v>340.4628012</v>
      </c>
      <c r="L19" s="207">
        <v>308.24120550999999</v>
      </c>
      <c r="M19" s="207">
        <v>285.53204147999998</v>
      </c>
      <c r="N19" s="207">
        <v>309.82269079000002</v>
      </c>
      <c r="O19" s="207">
        <v>315.53278978999998</v>
      </c>
      <c r="P19" s="207">
        <v>294.65940476999998</v>
      </c>
      <c r="Q19" s="207">
        <v>289.89378031000001</v>
      </c>
      <c r="R19" s="207">
        <v>262.40056178999998</v>
      </c>
      <c r="S19" s="207">
        <v>274.70708122000002</v>
      </c>
      <c r="T19" s="207">
        <v>320.05572389999998</v>
      </c>
      <c r="U19" s="207">
        <v>379.53004105000002</v>
      </c>
      <c r="V19" s="207">
        <v>368.88450403000002</v>
      </c>
      <c r="W19" s="207">
        <v>322.5545133</v>
      </c>
      <c r="X19" s="207">
        <v>296.87657754999998</v>
      </c>
      <c r="Y19" s="207">
        <v>277.24920096</v>
      </c>
      <c r="Z19" s="207">
        <v>315.33030213000001</v>
      </c>
      <c r="AA19" s="207">
        <v>321.49647555000001</v>
      </c>
      <c r="AB19" s="207">
        <v>299.69803444000001</v>
      </c>
      <c r="AC19" s="207">
        <v>295.34500172000003</v>
      </c>
      <c r="AD19" s="207">
        <v>272.77869642000002</v>
      </c>
      <c r="AE19" s="207">
        <v>290.06060196999999</v>
      </c>
      <c r="AF19" s="207">
        <v>338.41538009999999</v>
      </c>
      <c r="AG19" s="207">
        <v>373.94829915999998</v>
      </c>
      <c r="AH19" s="207">
        <v>381.03930364000001</v>
      </c>
      <c r="AI19" s="207">
        <v>336.44401049999999</v>
      </c>
      <c r="AJ19" s="207">
        <v>302.12747064000001</v>
      </c>
      <c r="AK19" s="207">
        <v>287.13380022000001</v>
      </c>
      <c r="AL19" s="207">
        <v>307.38717882999998</v>
      </c>
      <c r="AM19" s="207">
        <v>337.22664714000001</v>
      </c>
      <c r="AN19" s="207">
        <v>304.49208243999999</v>
      </c>
      <c r="AO19" s="207">
        <v>303.77498247</v>
      </c>
      <c r="AP19" s="207">
        <v>283.75088268000002</v>
      </c>
      <c r="AQ19" s="207">
        <v>308.02544461999997</v>
      </c>
      <c r="AR19" s="207">
        <v>346.2357366</v>
      </c>
      <c r="AS19" s="207">
        <v>387.75741439000001</v>
      </c>
      <c r="AT19" s="207">
        <v>387.93192888999999</v>
      </c>
      <c r="AU19" s="207">
        <v>338.61069450000002</v>
      </c>
      <c r="AV19" s="207">
        <v>295.61384379999998</v>
      </c>
      <c r="AW19" s="207">
        <v>289.88006891999999</v>
      </c>
      <c r="AX19" s="207">
        <v>325.75315126999999</v>
      </c>
      <c r="AY19" s="207">
        <v>323.05840869000002</v>
      </c>
      <c r="AZ19" s="207">
        <v>290.40945723999999</v>
      </c>
      <c r="BA19" s="207">
        <v>303.60072159999999</v>
      </c>
      <c r="BB19" s="207">
        <v>281.27144448000001</v>
      </c>
      <c r="BC19" s="207">
        <v>299.43137754000003</v>
      </c>
      <c r="BD19" s="246">
        <v>336.54250000000002</v>
      </c>
      <c r="BE19" s="246">
        <v>385.54570000000001</v>
      </c>
      <c r="BF19" s="246">
        <v>391.28739999999999</v>
      </c>
      <c r="BG19" s="246">
        <v>342.0043</v>
      </c>
      <c r="BH19" s="246">
        <v>298.05290000000002</v>
      </c>
      <c r="BI19" s="246">
        <v>290.51749999999998</v>
      </c>
      <c r="BJ19" s="246">
        <v>324.86430000000001</v>
      </c>
      <c r="BK19" s="246">
        <v>331.9701</v>
      </c>
      <c r="BL19" s="246">
        <v>309.83749999999998</v>
      </c>
      <c r="BM19" s="246">
        <v>304.99200000000002</v>
      </c>
      <c r="BN19" s="246">
        <v>281.91070000000002</v>
      </c>
      <c r="BO19" s="246">
        <v>305.34050000000002</v>
      </c>
      <c r="BP19" s="246">
        <v>346.58139999999997</v>
      </c>
      <c r="BQ19" s="246">
        <v>391.06920000000002</v>
      </c>
      <c r="BR19" s="246">
        <v>393.56689999999998</v>
      </c>
      <c r="BS19" s="246">
        <v>343.20600000000002</v>
      </c>
      <c r="BT19" s="246">
        <v>298.82389999999998</v>
      </c>
      <c r="BU19" s="246">
        <v>291.01990000000001</v>
      </c>
      <c r="BV19" s="246">
        <v>325.16090000000003</v>
      </c>
    </row>
    <row r="20" spans="1:74" ht="11.1" customHeight="1" x14ac:dyDescent="0.2">
      <c r="A20" s="593" t="s">
        <v>1090</v>
      </c>
      <c r="B20" s="101" t="s">
        <v>374</v>
      </c>
      <c r="C20" s="207">
        <v>133.31755021000001</v>
      </c>
      <c r="D20" s="207">
        <v>116.60800242000001</v>
      </c>
      <c r="E20" s="207">
        <v>112.60541507000001</v>
      </c>
      <c r="F20" s="207">
        <v>90.383821839999996</v>
      </c>
      <c r="G20" s="207">
        <v>100.33107133</v>
      </c>
      <c r="H20" s="207">
        <v>120.11616995999999</v>
      </c>
      <c r="I20" s="207">
        <v>153.74888910000001</v>
      </c>
      <c r="J20" s="207">
        <v>150.08305576000001</v>
      </c>
      <c r="K20" s="207">
        <v>131.5667267</v>
      </c>
      <c r="L20" s="207">
        <v>107.99720824000001</v>
      </c>
      <c r="M20" s="207">
        <v>102.45292212</v>
      </c>
      <c r="N20" s="207">
        <v>121.07807665</v>
      </c>
      <c r="O20" s="207">
        <v>124.44221134999999</v>
      </c>
      <c r="P20" s="207">
        <v>112.12288192</v>
      </c>
      <c r="Q20" s="207">
        <v>104.25494275</v>
      </c>
      <c r="R20" s="207">
        <v>97.759203060000004</v>
      </c>
      <c r="S20" s="207">
        <v>105.68094311</v>
      </c>
      <c r="T20" s="207">
        <v>131.53805062999999</v>
      </c>
      <c r="U20" s="207">
        <v>167.10814163000001</v>
      </c>
      <c r="V20" s="207">
        <v>158.93914744</v>
      </c>
      <c r="W20" s="207">
        <v>127.82389320999999</v>
      </c>
      <c r="X20" s="207">
        <v>105.51393613</v>
      </c>
      <c r="Y20" s="207">
        <v>99.660936559999996</v>
      </c>
      <c r="Z20" s="207">
        <v>129.76075834</v>
      </c>
      <c r="AA20" s="207">
        <v>136.68235149</v>
      </c>
      <c r="AB20" s="207">
        <v>126.54955735999999</v>
      </c>
      <c r="AC20" s="207">
        <v>114.37398007</v>
      </c>
      <c r="AD20" s="207">
        <v>93.890880019999997</v>
      </c>
      <c r="AE20" s="207">
        <v>101.16029415</v>
      </c>
      <c r="AF20" s="207">
        <v>132.15348567000001</v>
      </c>
      <c r="AG20" s="207">
        <v>154.49457176000001</v>
      </c>
      <c r="AH20" s="207">
        <v>157.79177211000001</v>
      </c>
      <c r="AI20" s="207">
        <v>131.11130374000001</v>
      </c>
      <c r="AJ20" s="207">
        <v>103.99221442</v>
      </c>
      <c r="AK20" s="207">
        <v>100.59096642</v>
      </c>
      <c r="AL20" s="207">
        <v>117.69550511</v>
      </c>
      <c r="AM20" s="207">
        <v>141.05664442</v>
      </c>
      <c r="AN20" s="207">
        <v>126.31955517999999</v>
      </c>
      <c r="AO20" s="207">
        <v>112.39053886000001</v>
      </c>
      <c r="AP20" s="207">
        <v>98.205995119999997</v>
      </c>
      <c r="AQ20" s="207">
        <v>111.0435968</v>
      </c>
      <c r="AR20" s="207">
        <v>137.48051974000001</v>
      </c>
      <c r="AS20" s="207">
        <v>165.71467389</v>
      </c>
      <c r="AT20" s="207">
        <v>161.64521105</v>
      </c>
      <c r="AU20" s="207">
        <v>130.37879806999999</v>
      </c>
      <c r="AV20" s="207">
        <v>100.72433255</v>
      </c>
      <c r="AW20" s="207">
        <v>103.94479933</v>
      </c>
      <c r="AX20" s="207">
        <v>132.98177955</v>
      </c>
      <c r="AY20" s="207">
        <v>132.69413165</v>
      </c>
      <c r="AZ20" s="207">
        <v>113.08133371</v>
      </c>
      <c r="BA20" s="207">
        <v>111.05824964999999</v>
      </c>
      <c r="BB20" s="207">
        <v>97.176940341000005</v>
      </c>
      <c r="BC20" s="207">
        <v>105.97746149</v>
      </c>
      <c r="BD20" s="246">
        <v>131.11080000000001</v>
      </c>
      <c r="BE20" s="246">
        <v>164.67439999999999</v>
      </c>
      <c r="BF20" s="246">
        <v>165.66749999999999</v>
      </c>
      <c r="BG20" s="246">
        <v>134.44370000000001</v>
      </c>
      <c r="BH20" s="246">
        <v>103.4927</v>
      </c>
      <c r="BI20" s="246">
        <v>104.8887</v>
      </c>
      <c r="BJ20" s="246">
        <v>131.9589</v>
      </c>
      <c r="BK20" s="246">
        <v>140.1431</v>
      </c>
      <c r="BL20" s="246">
        <v>125.5578</v>
      </c>
      <c r="BM20" s="246">
        <v>112.78149999999999</v>
      </c>
      <c r="BN20" s="246">
        <v>97.949479999999994</v>
      </c>
      <c r="BO20" s="246">
        <v>110.4517</v>
      </c>
      <c r="BP20" s="246">
        <v>139.20679999999999</v>
      </c>
      <c r="BQ20" s="246">
        <v>170.0093</v>
      </c>
      <c r="BR20" s="246">
        <v>168.09399999999999</v>
      </c>
      <c r="BS20" s="246">
        <v>136.1354</v>
      </c>
      <c r="BT20" s="246">
        <v>104.5907</v>
      </c>
      <c r="BU20" s="246">
        <v>105.74469999999999</v>
      </c>
      <c r="BV20" s="246">
        <v>132.80510000000001</v>
      </c>
    </row>
    <row r="21" spans="1:74" ht="11.1" customHeight="1" x14ac:dyDescent="0.2">
      <c r="A21" s="417" t="s">
        <v>1101</v>
      </c>
      <c r="B21" s="101" t="s">
        <v>373</v>
      </c>
      <c r="C21" s="207">
        <v>112.0123883</v>
      </c>
      <c r="D21" s="207">
        <v>102.07087865</v>
      </c>
      <c r="E21" s="207">
        <v>107.46819988</v>
      </c>
      <c r="F21" s="207">
        <v>102.44593962</v>
      </c>
      <c r="G21" s="207">
        <v>111.20095272</v>
      </c>
      <c r="H21" s="207">
        <v>115.74502704</v>
      </c>
      <c r="I21" s="207">
        <v>130.95145260999999</v>
      </c>
      <c r="J21" s="207">
        <v>130.77617383</v>
      </c>
      <c r="K21" s="207">
        <v>122.05915072000001</v>
      </c>
      <c r="L21" s="207">
        <v>115.30490274</v>
      </c>
      <c r="M21" s="207">
        <v>102.84001359</v>
      </c>
      <c r="N21" s="207">
        <v>108.00147573</v>
      </c>
      <c r="O21" s="207">
        <v>109.81219557999999</v>
      </c>
      <c r="P21" s="207">
        <v>103.01476878</v>
      </c>
      <c r="Q21" s="207">
        <v>104.10984329999999</v>
      </c>
      <c r="R21" s="207">
        <v>91.405772409999997</v>
      </c>
      <c r="S21" s="207">
        <v>94.299162929999994</v>
      </c>
      <c r="T21" s="207">
        <v>109.59271993</v>
      </c>
      <c r="U21" s="207">
        <v>127.10748119</v>
      </c>
      <c r="V21" s="207">
        <v>123.0568842</v>
      </c>
      <c r="W21" s="207">
        <v>113.21974254</v>
      </c>
      <c r="X21" s="207">
        <v>108.46818857</v>
      </c>
      <c r="Y21" s="207">
        <v>97.896620040000002</v>
      </c>
      <c r="Z21" s="207">
        <v>105.45620390000001</v>
      </c>
      <c r="AA21" s="207">
        <v>104.49764718</v>
      </c>
      <c r="AB21" s="207">
        <v>98.355677380000003</v>
      </c>
      <c r="AC21" s="207">
        <v>102.87723446</v>
      </c>
      <c r="AD21" s="207">
        <v>98.721379159999998</v>
      </c>
      <c r="AE21" s="207">
        <v>104.71120892</v>
      </c>
      <c r="AF21" s="207">
        <v>119.05269115999999</v>
      </c>
      <c r="AG21" s="207">
        <v>127.85573406</v>
      </c>
      <c r="AH21" s="207">
        <v>131.11112134999999</v>
      </c>
      <c r="AI21" s="207">
        <v>118.9886836</v>
      </c>
      <c r="AJ21" s="207">
        <v>112.24647543</v>
      </c>
      <c r="AK21" s="207">
        <v>103.50607832999999</v>
      </c>
      <c r="AL21" s="207">
        <v>106.51556746</v>
      </c>
      <c r="AM21" s="207">
        <v>112.28858723</v>
      </c>
      <c r="AN21" s="207">
        <v>101.65482444</v>
      </c>
      <c r="AO21" s="207">
        <v>107.85022422999999</v>
      </c>
      <c r="AP21" s="207">
        <v>103.81994923000001</v>
      </c>
      <c r="AQ21" s="207">
        <v>111.36084956000001</v>
      </c>
      <c r="AR21" s="207">
        <v>120.01155120999999</v>
      </c>
      <c r="AS21" s="207">
        <v>132.30773119</v>
      </c>
      <c r="AT21" s="207">
        <v>134.16390097999999</v>
      </c>
      <c r="AU21" s="207">
        <v>122.53300360999999</v>
      </c>
      <c r="AV21" s="207">
        <v>110.29745732000001</v>
      </c>
      <c r="AW21" s="207">
        <v>104.96071013</v>
      </c>
      <c r="AX21" s="207">
        <v>111.78250079999999</v>
      </c>
      <c r="AY21" s="207">
        <v>110.07744833</v>
      </c>
      <c r="AZ21" s="207">
        <v>100.85468313</v>
      </c>
      <c r="BA21" s="207">
        <v>109.88957486</v>
      </c>
      <c r="BB21" s="207">
        <v>103.79702756</v>
      </c>
      <c r="BC21" s="207">
        <v>110.16018004999999</v>
      </c>
      <c r="BD21" s="246">
        <v>118.76990000000001</v>
      </c>
      <c r="BE21" s="246">
        <v>132.91550000000001</v>
      </c>
      <c r="BF21" s="246">
        <v>135.78190000000001</v>
      </c>
      <c r="BG21" s="246">
        <v>123.9776</v>
      </c>
      <c r="BH21" s="246">
        <v>111.2777</v>
      </c>
      <c r="BI21" s="246">
        <v>105.1245</v>
      </c>
      <c r="BJ21" s="246">
        <v>111.3777</v>
      </c>
      <c r="BK21" s="246">
        <v>111.6242</v>
      </c>
      <c r="BL21" s="246">
        <v>105.06310000000001</v>
      </c>
      <c r="BM21" s="246">
        <v>108.9134</v>
      </c>
      <c r="BN21" s="246">
        <v>103.11579999999999</v>
      </c>
      <c r="BO21" s="246">
        <v>110.42570000000001</v>
      </c>
      <c r="BP21" s="246">
        <v>119.5458</v>
      </c>
      <c r="BQ21" s="246">
        <v>131.929</v>
      </c>
      <c r="BR21" s="246">
        <v>134.10759999999999</v>
      </c>
      <c r="BS21" s="246">
        <v>122.262</v>
      </c>
      <c r="BT21" s="246">
        <v>109.78360000000001</v>
      </c>
      <c r="BU21" s="246">
        <v>103.7114</v>
      </c>
      <c r="BV21" s="246">
        <v>109.8759</v>
      </c>
    </row>
    <row r="22" spans="1:74" ht="11.1" customHeight="1" x14ac:dyDescent="0.2">
      <c r="A22" s="417" t="s">
        <v>1112</v>
      </c>
      <c r="B22" s="101" t="s">
        <v>372</v>
      </c>
      <c r="C22" s="207">
        <v>82.609756970000007</v>
      </c>
      <c r="D22" s="207">
        <v>76.447262789999996</v>
      </c>
      <c r="E22" s="207">
        <v>81.092831009999998</v>
      </c>
      <c r="F22" s="207">
        <v>80.459758440000002</v>
      </c>
      <c r="G22" s="207">
        <v>84.661293049999998</v>
      </c>
      <c r="H22" s="207">
        <v>84.991994640000001</v>
      </c>
      <c r="I22" s="207">
        <v>90.752186690000002</v>
      </c>
      <c r="J22" s="207">
        <v>91.061842179999999</v>
      </c>
      <c r="K22" s="207">
        <v>86.160376979999995</v>
      </c>
      <c r="L22" s="207">
        <v>84.396137409999994</v>
      </c>
      <c r="M22" s="207">
        <v>79.624664109999998</v>
      </c>
      <c r="N22" s="207">
        <v>80.094745140000001</v>
      </c>
      <c r="O22" s="207">
        <v>80.608512529999999</v>
      </c>
      <c r="P22" s="207">
        <v>78.902731709999998</v>
      </c>
      <c r="Q22" s="207">
        <v>80.930615950000004</v>
      </c>
      <c r="R22" s="207">
        <v>72.791102109999997</v>
      </c>
      <c r="S22" s="207">
        <v>74.273010369999994</v>
      </c>
      <c r="T22" s="207">
        <v>78.444678800000005</v>
      </c>
      <c r="U22" s="207">
        <v>84.758379599999998</v>
      </c>
      <c r="V22" s="207">
        <v>86.366130150000004</v>
      </c>
      <c r="W22" s="207">
        <v>80.976889589999999</v>
      </c>
      <c r="X22" s="207">
        <v>82.371380549999998</v>
      </c>
      <c r="Y22" s="207">
        <v>79.166796180000006</v>
      </c>
      <c r="Z22" s="207">
        <v>79.49180088</v>
      </c>
      <c r="AA22" s="207">
        <v>79.749530280000002</v>
      </c>
      <c r="AB22" s="207">
        <v>74.245261900000003</v>
      </c>
      <c r="AC22" s="207">
        <v>77.551521989999998</v>
      </c>
      <c r="AD22" s="207">
        <v>79.660859070000001</v>
      </c>
      <c r="AE22" s="207">
        <v>83.70251055</v>
      </c>
      <c r="AF22" s="207">
        <v>86.70160946</v>
      </c>
      <c r="AG22" s="207">
        <v>91.052252139999993</v>
      </c>
      <c r="AH22" s="207">
        <v>91.576366730000004</v>
      </c>
      <c r="AI22" s="207">
        <v>85.817139620000006</v>
      </c>
      <c r="AJ22" s="207">
        <v>85.355969090000002</v>
      </c>
      <c r="AK22" s="207">
        <v>82.545235070000004</v>
      </c>
      <c r="AL22" s="207">
        <v>82.6552346</v>
      </c>
      <c r="AM22" s="207">
        <v>83.316815430000005</v>
      </c>
      <c r="AN22" s="207">
        <v>75.952479940000003</v>
      </c>
      <c r="AO22" s="207">
        <v>82.955312820000003</v>
      </c>
      <c r="AP22" s="207">
        <v>81.2120575</v>
      </c>
      <c r="AQ22" s="207">
        <v>85.091902910000002</v>
      </c>
      <c r="AR22" s="207">
        <v>88.230708840000005</v>
      </c>
      <c r="AS22" s="207">
        <v>89.169318790000005</v>
      </c>
      <c r="AT22" s="207">
        <v>91.587819969999998</v>
      </c>
      <c r="AU22" s="207">
        <v>85.141399649999997</v>
      </c>
      <c r="AV22" s="207">
        <v>84.051951790000004</v>
      </c>
      <c r="AW22" s="207">
        <v>80.426793129999993</v>
      </c>
      <c r="AX22" s="207">
        <v>80.396476980000003</v>
      </c>
      <c r="AY22" s="207">
        <v>79.71905314</v>
      </c>
      <c r="AZ22" s="207">
        <v>75.924471980000007</v>
      </c>
      <c r="BA22" s="207">
        <v>82.087944930000006</v>
      </c>
      <c r="BB22" s="207">
        <v>79.747574779999994</v>
      </c>
      <c r="BC22" s="207">
        <v>82.744407839000004</v>
      </c>
      <c r="BD22" s="246">
        <v>86.090829999999997</v>
      </c>
      <c r="BE22" s="246">
        <v>87.359750000000005</v>
      </c>
      <c r="BF22" s="246">
        <v>89.24785</v>
      </c>
      <c r="BG22" s="246">
        <v>83.001509999999996</v>
      </c>
      <c r="BH22" s="246">
        <v>82.712389999999999</v>
      </c>
      <c r="BI22" s="246">
        <v>79.946330000000003</v>
      </c>
      <c r="BJ22" s="246">
        <v>80.922619999999995</v>
      </c>
      <c r="BK22" s="246">
        <v>79.578509999999994</v>
      </c>
      <c r="BL22" s="246">
        <v>78.587680000000006</v>
      </c>
      <c r="BM22" s="246">
        <v>82.698149999999998</v>
      </c>
      <c r="BN22" s="246">
        <v>80.284679999999994</v>
      </c>
      <c r="BO22" s="246">
        <v>83.906999999999996</v>
      </c>
      <c r="BP22" s="246">
        <v>87.256119999999996</v>
      </c>
      <c r="BQ22" s="246">
        <v>88.534109999999998</v>
      </c>
      <c r="BR22" s="246">
        <v>90.774770000000004</v>
      </c>
      <c r="BS22" s="246">
        <v>84.226889999999997</v>
      </c>
      <c r="BT22" s="246">
        <v>83.879360000000005</v>
      </c>
      <c r="BU22" s="246">
        <v>81.005700000000004</v>
      </c>
      <c r="BV22" s="246">
        <v>81.874619999999993</v>
      </c>
    </row>
    <row r="23" spans="1:74" ht="11.1" customHeight="1" x14ac:dyDescent="0.2">
      <c r="A23" s="417" t="s">
        <v>1305</v>
      </c>
      <c r="B23" s="101" t="s">
        <v>786</v>
      </c>
      <c r="C23" s="207">
        <v>0.66955799999999999</v>
      </c>
      <c r="D23" s="207">
        <v>0.67154899999999995</v>
      </c>
      <c r="E23" s="207">
        <v>0.68624700000000005</v>
      </c>
      <c r="F23" s="207">
        <v>0.610317</v>
      </c>
      <c r="G23" s="207">
        <v>0.60841999999999996</v>
      </c>
      <c r="H23" s="207">
        <v>0.60841500000000004</v>
      </c>
      <c r="I23" s="207">
        <v>0.642293</v>
      </c>
      <c r="J23" s="207">
        <v>0.65301399999999998</v>
      </c>
      <c r="K23" s="207">
        <v>0.67654800000000004</v>
      </c>
      <c r="L23" s="207">
        <v>0.54295899999999997</v>
      </c>
      <c r="M23" s="207">
        <v>0.61444200000000004</v>
      </c>
      <c r="N23" s="207">
        <v>0.64839599999999997</v>
      </c>
      <c r="O23" s="207">
        <v>0.66986900000000005</v>
      </c>
      <c r="P23" s="207">
        <v>0.61902500000000005</v>
      </c>
      <c r="Q23" s="207">
        <v>0.59837700000000005</v>
      </c>
      <c r="R23" s="207">
        <v>0.44448399999999999</v>
      </c>
      <c r="S23" s="207">
        <v>0.45396500000000001</v>
      </c>
      <c r="T23" s="207">
        <v>0.48027199999999998</v>
      </c>
      <c r="U23" s="207">
        <v>0.55603800000000003</v>
      </c>
      <c r="V23" s="207">
        <v>0.52234199999999997</v>
      </c>
      <c r="W23" s="207">
        <v>0.53398599999999996</v>
      </c>
      <c r="X23" s="207">
        <v>0.52307300000000001</v>
      </c>
      <c r="Y23" s="207">
        <v>0.52485000000000004</v>
      </c>
      <c r="Z23" s="207">
        <v>0.62154100000000001</v>
      </c>
      <c r="AA23" s="207">
        <v>0.56694699999999998</v>
      </c>
      <c r="AB23" s="207">
        <v>0.54753499999999999</v>
      </c>
      <c r="AC23" s="207">
        <v>0.54226300000000005</v>
      </c>
      <c r="AD23" s="207">
        <v>0.505579</v>
      </c>
      <c r="AE23" s="207">
        <v>0.48658699999999999</v>
      </c>
      <c r="AF23" s="207">
        <v>0.50759699999999996</v>
      </c>
      <c r="AG23" s="207">
        <v>0.54574</v>
      </c>
      <c r="AH23" s="207">
        <v>0.56004299999999996</v>
      </c>
      <c r="AI23" s="207">
        <v>0.52688299999999999</v>
      </c>
      <c r="AJ23" s="207">
        <v>0.53281199999999995</v>
      </c>
      <c r="AK23" s="207">
        <v>0.49152099999999999</v>
      </c>
      <c r="AL23" s="207">
        <v>0.52087099999999997</v>
      </c>
      <c r="AM23" s="207">
        <v>0.56460100000000002</v>
      </c>
      <c r="AN23" s="207">
        <v>0.56522300000000003</v>
      </c>
      <c r="AO23" s="207">
        <v>0.57890699999999995</v>
      </c>
      <c r="AP23" s="207">
        <v>0.51287799999999995</v>
      </c>
      <c r="AQ23" s="207">
        <v>0.52909399999999995</v>
      </c>
      <c r="AR23" s="207">
        <v>0.51295299999999999</v>
      </c>
      <c r="AS23" s="207">
        <v>0.56569000000000003</v>
      </c>
      <c r="AT23" s="207">
        <v>0.53499200000000002</v>
      </c>
      <c r="AU23" s="207">
        <v>0.55749499999999996</v>
      </c>
      <c r="AV23" s="207">
        <v>0.540103</v>
      </c>
      <c r="AW23" s="207">
        <v>0.54776899999999995</v>
      </c>
      <c r="AX23" s="207">
        <v>0.59239200000000003</v>
      </c>
      <c r="AY23" s="207">
        <v>0.56777299999999997</v>
      </c>
      <c r="AZ23" s="207">
        <v>0.54896840999999996</v>
      </c>
      <c r="BA23" s="207">
        <v>0.56495214999999999</v>
      </c>
      <c r="BB23" s="207">
        <v>0.54990179878000001</v>
      </c>
      <c r="BC23" s="207">
        <v>0.54932815908999999</v>
      </c>
      <c r="BD23" s="246">
        <v>0.57101590000000002</v>
      </c>
      <c r="BE23" s="246">
        <v>0.59613309999999997</v>
      </c>
      <c r="BF23" s="246">
        <v>0.59012489999999995</v>
      </c>
      <c r="BG23" s="246">
        <v>0.58149569999999995</v>
      </c>
      <c r="BH23" s="246">
        <v>0.5701408</v>
      </c>
      <c r="BI23" s="246">
        <v>0.55805800000000005</v>
      </c>
      <c r="BJ23" s="246">
        <v>0.60508490000000004</v>
      </c>
      <c r="BK23" s="246">
        <v>0.62434100000000003</v>
      </c>
      <c r="BL23" s="246">
        <v>0.62890550000000001</v>
      </c>
      <c r="BM23" s="246">
        <v>0.59892460000000003</v>
      </c>
      <c r="BN23" s="246">
        <v>0.56074930000000001</v>
      </c>
      <c r="BO23" s="246">
        <v>0.55600289999999997</v>
      </c>
      <c r="BP23" s="246">
        <v>0.57260069999999996</v>
      </c>
      <c r="BQ23" s="246">
        <v>0.59677720000000001</v>
      </c>
      <c r="BR23" s="246">
        <v>0.59047349999999998</v>
      </c>
      <c r="BS23" s="246">
        <v>0.58176689999999998</v>
      </c>
      <c r="BT23" s="246">
        <v>0.57022839999999997</v>
      </c>
      <c r="BU23" s="246">
        <v>0.55817589999999995</v>
      </c>
      <c r="BV23" s="246">
        <v>0.60528510000000002</v>
      </c>
    </row>
    <row r="24" spans="1:74" ht="11.1" customHeight="1" x14ac:dyDescent="0.2">
      <c r="A24" s="82" t="s">
        <v>1055</v>
      </c>
      <c r="B24" s="101" t="s">
        <v>337</v>
      </c>
      <c r="C24" s="207">
        <v>12.527972030000001</v>
      </c>
      <c r="D24" s="207">
        <v>10.943750720000001</v>
      </c>
      <c r="E24" s="207">
        <v>11.721252829999999</v>
      </c>
      <c r="F24" s="207">
        <v>10.91048043</v>
      </c>
      <c r="G24" s="207">
        <v>11.415149034000001</v>
      </c>
      <c r="H24" s="207">
        <v>11.727767399999999</v>
      </c>
      <c r="I24" s="207">
        <v>12.797592359999999</v>
      </c>
      <c r="J24" s="207">
        <v>12.82815774</v>
      </c>
      <c r="K24" s="207">
        <v>12.032025300000001</v>
      </c>
      <c r="L24" s="207">
        <v>11.792935866000001</v>
      </c>
      <c r="M24" s="207">
        <v>12.007711860000001</v>
      </c>
      <c r="N24" s="207">
        <v>12.565542852</v>
      </c>
      <c r="O24" s="207">
        <v>12.713345520000001</v>
      </c>
      <c r="P24" s="207">
        <v>11.76583795</v>
      </c>
      <c r="Q24" s="207">
        <v>11.858919986</v>
      </c>
      <c r="R24" s="207">
        <v>10.731862319999999</v>
      </c>
      <c r="S24" s="207">
        <v>10.919994404000001</v>
      </c>
      <c r="T24" s="207">
        <v>11.2995774</v>
      </c>
      <c r="U24" s="207">
        <v>12.04791254</v>
      </c>
      <c r="V24" s="207">
        <v>12.095464679999999</v>
      </c>
      <c r="W24" s="207">
        <v>11.128239300000001</v>
      </c>
      <c r="X24" s="207">
        <v>10.992794556</v>
      </c>
      <c r="Y24" s="207">
        <v>10.978952639999999</v>
      </c>
      <c r="Z24" s="207">
        <v>12.169638689999999</v>
      </c>
      <c r="AA24" s="207">
        <v>12.48006432</v>
      </c>
      <c r="AB24" s="207">
        <v>10.11825724</v>
      </c>
      <c r="AC24" s="207">
        <v>10.927663989999999</v>
      </c>
      <c r="AD24" s="207">
        <v>10.550101890000001</v>
      </c>
      <c r="AE24" s="207">
        <v>11.061698845</v>
      </c>
      <c r="AF24" s="207">
        <v>11.783898900000001</v>
      </c>
      <c r="AG24" s="207">
        <v>12.67763414</v>
      </c>
      <c r="AH24" s="207">
        <v>12.588648020000001</v>
      </c>
      <c r="AI24" s="207">
        <v>11.388291600000001</v>
      </c>
      <c r="AJ24" s="207">
        <v>11.485880679999999</v>
      </c>
      <c r="AK24" s="207">
        <v>11.70507555</v>
      </c>
      <c r="AL24" s="207">
        <v>12.147966404</v>
      </c>
      <c r="AM24" s="207">
        <v>12.60029503</v>
      </c>
      <c r="AN24" s="207">
        <v>11.01073036</v>
      </c>
      <c r="AO24" s="207">
        <v>11.694149437</v>
      </c>
      <c r="AP24" s="207">
        <v>10.743593519999999</v>
      </c>
      <c r="AQ24" s="207">
        <v>11.332357365</v>
      </c>
      <c r="AR24" s="207">
        <v>11.488793100000001</v>
      </c>
      <c r="AS24" s="207">
        <v>12.358777440000001</v>
      </c>
      <c r="AT24" s="207">
        <v>12.34327775</v>
      </c>
      <c r="AU24" s="207">
        <v>11.0859579</v>
      </c>
      <c r="AV24" s="207">
        <v>11.056561618</v>
      </c>
      <c r="AW24" s="207">
        <v>11.62918578</v>
      </c>
      <c r="AX24" s="207">
        <v>11.87970561</v>
      </c>
      <c r="AY24" s="207">
        <v>11.919121179999999</v>
      </c>
      <c r="AZ24" s="207">
        <v>11.030350168</v>
      </c>
      <c r="BA24" s="207">
        <v>11.599428249000001</v>
      </c>
      <c r="BB24" s="207">
        <v>11.30256</v>
      </c>
      <c r="BC24" s="207">
        <v>11.81837</v>
      </c>
      <c r="BD24" s="246">
        <v>12.182740000000001</v>
      </c>
      <c r="BE24" s="246">
        <v>13.0184</v>
      </c>
      <c r="BF24" s="246">
        <v>12.91203</v>
      </c>
      <c r="BG24" s="246">
        <v>11.764110000000001</v>
      </c>
      <c r="BH24" s="246">
        <v>11.47404</v>
      </c>
      <c r="BI24" s="246">
        <v>11.795159999999999</v>
      </c>
      <c r="BJ24" s="246">
        <v>12.488770000000001</v>
      </c>
      <c r="BK24" s="246">
        <v>12.42582</v>
      </c>
      <c r="BL24" s="246">
        <v>11.45673</v>
      </c>
      <c r="BM24" s="246">
        <v>11.596399999999999</v>
      </c>
      <c r="BN24" s="246">
        <v>11.2201</v>
      </c>
      <c r="BO24" s="246">
        <v>11.73208</v>
      </c>
      <c r="BP24" s="246">
        <v>12.08934</v>
      </c>
      <c r="BQ24" s="246">
        <v>12.92066</v>
      </c>
      <c r="BR24" s="246">
        <v>12.81438</v>
      </c>
      <c r="BS24" s="246">
        <v>11.67263</v>
      </c>
      <c r="BT24" s="246">
        <v>11.382110000000001</v>
      </c>
      <c r="BU24" s="246">
        <v>11.719110000000001</v>
      </c>
      <c r="BV24" s="246">
        <v>12.41976</v>
      </c>
    </row>
    <row r="25" spans="1:74" ht="11.1" customHeight="1" x14ac:dyDescent="0.2">
      <c r="A25" s="82" t="s">
        <v>1056</v>
      </c>
      <c r="B25" s="101" t="s">
        <v>437</v>
      </c>
      <c r="C25" s="207">
        <v>341.13722304999999</v>
      </c>
      <c r="D25" s="207">
        <v>306.74144396000003</v>
      </c>
      <c r="E25" s="207">
        <v>313.57394598000002</v>
      </c>
      <c r="F25" s="207">
        <v>284.81031810000002</v>
      </c>
      <c r="G25" s="207">
        <v>308.21688520999999</v>
      </c>
      <c r="H25" s="207">
        <v>333.1893723</v>
      </c>
      <c r="I25" s="207">
        <v>388.89241305000002</v>
      </c>
      <c r="J25" s="207">
        <v>385.40224488000001</v>
      </c>
      <c r="K25" s="207">
        <v>352.49482649999999</v>
      </c>
      <c r="L25" s="207">
        <v>320.03414137999999</v>
      </c>
      <c r="M25" s="207">
        <v>297.53975334</v>
      </c>
      <c r="N25" s="207">
        <v>322.38823364000001</v>
      </c>
      <c r="O25" s="207">
        <v>328.24613531</v>
      </c>
      <c r="P25" s="207">
        <v>306.42524272000003</v>
      </c>
      <c r="Q25" s="207">
        <v>301.75270029000001</v>
      </c>
      <c r="R25" s="207">
        <v>273.13242410999999</v>
      </c>
      <c r="S25" s="207">
        <v>285.62707562000003</v>
      </c>
      <c r="T25" s="207">
        <v>331.35530130000001</v>
      </c>
      <c r="U25" s="207">
        <v>391.57795358999999</v>
      </c>
      <c r="V25" s="207">
        <v>380.97996870999998</v>
      </c>
      <c r="W25" s="207">
        <v>333.68275260000001</v>
      </c>
      <c r="X25" s="207">
        <v>307.86937210999997</v>
      </c>
      <c r="Y25" s="207">
        <v>288.22815359999998</v>
      </c>
      <c r="Z25" s="207">
        <v>327.49994082000001</v>
      </c>
      <c r="AA25" s="207">
        <v>333.97653987000001</v>
      </c>
      <c r="AB25" s="207">
        <v>309.81629168000001</v>
      </c>
      <c r="AC25" s="207">
        <v>306.27266571000001</v>
      </c>
      <c r="AD25" s="207">
        <v>283.32879831000002</v>
      </c>
      <c r="AE25" s="207">
        <v>301.12230082000002</v>
      </c>
      <c r="AF25" s="207">
        <v>350.19927899999999</v>
      </c>
      <c r="AG25" s="207">
        <v>386.62593329999999</v>
      </c>
      <c r="AH25" s="207">
        <v>393.62795166000001</v>
      </c>
      <c r="AI25" s="207">
        <v>347.83230209999999</v>
      </c>
      <c r="AJ25" s="207">
        <v>313.61335131999999</v>
      </c>
      <c r="AK25" s="207">
        <v>298.83887577000002</v>
      </c>
      <c r="AL25" s="207">
        <v>319.53514523000001</v>
      </c>
      <c r="AM25" s="207">
        <v>349.82694217</v>
      </c>
      <c r="AN25" s="207">
        <v>315.50281280000002</v>
      </c>
      <c r="AO25" s="207">
        <v>315.46913190999999</v>
      </c>
      <c r="AP25" s="207">
        <v>294.49447620000001</v>
      </c>
      <c r="AQ25" s="207">
        <v>319.35780197999998</v>
      </c>
      <c r="AR25" s="207">
        <v>357.72452970000001</v>
      </c>
      <c r="AS25" s="207">
        <v>400.11619182999999</v>
      </c>
      <c r="AT25" s="207">
        <v>400.27520664000002</v>
      </c>
      <c r="AU25" s="207">
        <v>349.6966524</v>
      </c>
      <c r="AV25" s="207">
        <v>306.67040541</v>
      </c>
      <c r="AW25" s="207">
        <v>301.50925469999999</v>
      </c>
      <c r="AX25" s="207">
        <v>337.63285688000002</v>
      </c>
      <c r="AY25" s="207">
        <v>334.97752987000001</v>
      </c>
      <c r="AZ25" s="207">
        <v>301.43980741000001</v>
      </c>
      <c r="BA25" s="207">
        <v>315.20014985</v>
      </c>
      <c r="BB25" s="207">
        <v>292.57400000000001</v>
      </c>
      <c r="BC25" s="207">
        <v>311.24970000000002</v>
      </c>
      <c r="BD25" s="246">
        <v>348.72519999999997</v>
      </c>
      <c r="BE25" s="246">
        <v>398.5641</v>
      </c>
      <c r="BF25" s="246">
        <v>404.19940000000003</v>
      </c>
      <c r="BG25" s="246">
        <v>353.76839999999999</v>
      </c>
      <c r="BH25" s="246">
        <v>309.52690000000001</v>
      </c>
      <c r="BI25" s="246">
        <v>302.31270000000001</v>
      </c>
      <c r="BJ25" s="246">
        <v>337.35300000000001</v>
      </c>
      <c r="BK25" s="246">
        <v>344.39600000000002</v>
      </c>
      <c r="BL25" s="246">
        <v>321.29419999999999</v>
      </c>
      <c r="BM25" s="246">
        <v>316.58839999999998</v>
      </c>
      <c r="BN25" s="246">
        <v>293.13080000000002</v>
      </c>
      <c r="BO25" s="246">
        <v>317.07260000000002</v>
      </c>
      <c r="BP25" s="246">
        <v>358.67070000000001</v>
      </c>
      <c r="BQ25" s="246">
        <v>403.9898</v>
      </c>
      <c r="BR25" s="246">
        <v>406.38119999999998</v>
      </c>
      <c r="BS25" s="246">
        <v>354.87869999999998</v>
      </c>
      <c r="BT25" s="246">
        <v>310.20600000000002</v>
      </c>
      <c r="BU25" s="246">
        <v>302.73899999999998</v>
      </c>
      <c r="BV25" s="246">
        <v>337.58069999999998</v>
      </c>
    </row>
    <row r="26" spans="1:74" ht="11.1" customHeight="1" x14ac:dyDescent="0.2">
      <c r="A26" s="82"/>
      <c r="B26" s="83" t="s">
        <v>176</v>
      </c>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258"/>
      <c r="BE26" s="258"/>
      <c r="BF26" s="258"/>
      <c r="BG26" s="258"/>
      <c r="BH26" s="258"/>
      <c r="BI26" s="258"/>
      <c r="BJ26" s="258"/>
      <c r="BK26" s="258"/>
      <c r="BL26" s="258"/>
      <c r="BM26" s="258"/>
      <c r="BN26" s="258"/>
      <c r="BO26" s="258"/>
      <c r="BP26" s="258"/>
      <c r="BQ26" s="258"/>
      <c r="BR26" s="258"/>
      <c r="BS26" s="258"/>
      <c r="BT26" s="258"/>
      <c r="BU26" s="258"/>
      <c r="BV26" s="258"/>
    </row>
    <row r="27" spans="1:74" ht="11.1" customHeight="1" x14ac:dyDescent="0.2">
      <c r="A27" s="82" t="s">
        <v>177</v>
      </c>
      <c r="B27" s="101" t="s">
        <v>178</v>
      </c>
      <c r="C27" s="207">
        <v>985.71496802000001</v>
      </c>
      <c r="D27" s="207">
        <v>862.16895821000003</v>
      </c>
      <c r="E27" s="207">
        <v>832.57487809999998</v>
      </c>
      <c r="F27" s="207">
        <v>668.27425131999996</v>
      </c>
      <c r="G27" s="207">
        <v>741.82160271999999</v>
      </c>
      <c r="H27" s="207">
        <v>888.10742804999995</v>
      </c>
      <c r="I27" s="207">
        <v>1136.7789241999999</v>
      </c>
      <c r="J27" s="207">
        <v>1109.6747147999999</v>
      </c>
      <c r="K27" s="207">
        <v>972.76983860999997</v>
      </c>
      <c r="L27" s="207">
        <v>798.50300652999999</v>
      </c>
      <c r="M27" s="207">
        <v>757.51001043999997</v>
      </c>
      <c r="N27" s="207">
        <v>895.21951360000003</v>
      </c>
      <c r="O27" s="207">
        <v>910.45151043999999</v>
      </c>
      <c r="P27" s="207">
        <v>820.32009951999999</v>
      </c>
      <c r="Q27" s="207">
        <v>762.75621486</v>
      </c>
      <c r="R27" s="207">
        <v>715.23169767000002</v>
      </c>
      <c r="S27" s="207">
        <v>773.18920352999999</v>
      </c>
      <c r="T27" s="207">
        <v>962.36651196000003</v>
      </c>
      <c r="U27" s="207">
        <v>1222.606528</v>
      </c>
      <c r="V27" s="207">
        <v>1162.8400466999999</v>
      </c>
      <c r="W27" s="207">
        <v>935.19277246000001</v>
      </c>
      <c r="X27" s="207">
        <v>771.96733713000003</v>
      </c>
      <c r="Y27" s="207">
        <v>729.14527344999999</v>
      </c>
      <c r="Z27" s="207">
        <v>949.36338035999995</v>
      </c>
      <c r="AA27" s="207">
        <v>988.24148424999998</v>
      </c>
      <c r="AB27" s="207">
        <v>914.97930079000002</v>
      </c>
      <c r="AC27" s="207">
        <v>826.94737537000003</v>
      </c>
      <c r="AD27" s="207">
        <v>678.85035352</v>
      </c>
      <c r="AE27" s="207">
        <v>731.40971125999999</v>
      </c>
      <c r="AF27" s="207">
        <v>955.49685385999999</v>
      </c>
      <c r="AG27" s="207">
        <v>1117.0274965000001</v>
      </c>
      <c r="AH27" s="207">
        <v>1140.8669325000001</v>
      </c>
      <c r="AI27" s="207">
        <v>947.96166438</v>
      </c>
      <c r="AJ27" s="207">
        <v>751.88507666999999</v>
      </c>
      <c r="AK27" s="207">
        <v>727.29335479999997</v>
      </c>
      <c r="AL27" s="207">
        <v>850.96268384999996</v>
      </c>
      <c r="AM27" s="207">
        <v>1007.1143628</v>
      </c>
      <c r="AN27" s="207">
        <v>901.89468810000005</v>
      </c>
      <c r="AO27" s="207">
        <v>802.44448174000001</v>
      </c>
      <c r="AP27" s="207">
        <v>701.16986409000003</v>
      </c>
      <c r="AQ27" s="207">
        <v>792.82760265000002</v>
      </c>
      <c r="AR27" s="207">
        <v>981.58159513999999</v>
      </c>
      <c r="AS27" s="207">
        <v>1183.1674352</v>
      </c>
      <c r="AT27" s="207">
        <v>1154.1123382999999</v>
      </c>
      <c r="AU27" s="207">
        <v>930.87681676</v>
      </c>
      <c r="AV27" s="207">
        <v>719.15025634000006</v>
      </c>
      <c r="AW27" s="207">
        <v>742.14370242999996</v>
      </c>
      <c r="AX27" s="207">
        <v>949.46154947000002</v>
      </c>
      <c r="AY27" s="207">
        <v>937.86551684000005</v>
      </c>
      <c r="AZ27" s="207">
        <v>799.24471539000001</v>
      </c>
      <c r="BA27" s="207">
        <v>784.94581043000005</v>
      </c>
      <c r="BB27" s="207">
        <v>686.83445337000001</v>
      </c>
      <c r="BC27" s="207">
        <v>749.03543551999996</v>
      </c>
      <c r="BD27" s="246">
        <v>926.67439999999999</v>
      </c>
      <c r="BE27" s="246">
        <v>1163.8979999999999</v>
      </c>
      <c r="BF27" s="246">
        <v>1170.9169999999999</v>
      </c>
      <c r="BG27" s="246">
        <v>950.23149999999998</v>
      </c>
      <c r="BH27" s="246">
        <v>731.47320000000002</v>
      </c>
      <c r="BI27" s="246">
        <v>741.34019999999998</v>
      </c>
      <c r="BJ27" s="246">
        <v>932.66909999999996</v>
      </c>
      <c r="BK27" s="246">
        <v>981.23220000000003</v>
      </c>
      <c r="BL27" s="246">
        <v>879.11090000000002</v>
      </c>
      <c r="BM27" s="246">
        <v>789.65629999999999</v>
      </c>
      <c r="BN27" s="246">
        <v>685.80740000000003</v>
      </c>
      <c r="BO27" s="246">
        <v>773.34389999999996</v>
      </c>
      <c r="BP27" s="246">
        <v>974.67660000000001</v>
      </c>
      <c r="BQ27" s="246">
        <v>1190.345</v>
      </c>
      <c r="BR27" s="246">
        <v>1176.9349999999999</v>
      </c>
      <c r="BS27" s="246">
        <v>953.17160000000001</v>
      </c>
      <c r="BT27" s="246">
        <v>732.30709999999999</v>
      </c>
      <c r="BU27" s="246">
        <v>740.38679999999999</v>
      </c>
      <c r="BV27" s="246">
        <v>929.85429999999997</v>
      </c>
    </row>
    <row r="28" spans="1:74" ht="11.1" customHeight="1" x14ac:dyDescent="0.2">
      <c r="A28" s="82"/>
      <c r="B28" s="83"/>
      <c r="C28" s="187"/>
      <c r="D28" s="187"/>
      <c r="E28" s="187"/>
      <c r="F28" s="187"/>
      <c r="G28" s="187"/>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187"/>
      <c r="BB28" s="187"/>
      <c r="BC28" s="187"/>
      <c r="BD28" s="275"/>
      <c r="BE28" s="275"/>
      <c r="BF28" s="275"/>
      <c r="BG28" s="275"/>
      <c r="BH28" s="275"/>
      <c r="BI28" s="275"/>
      <c r="BJ28" s="275"/>
      <c r="BK28" s="275"/>
      <c r="BL28" s="275"/>
      <c r="BM28" s="275"/>
      <c r="BN28" s="275"/>
      <c r="BO28" s="275"/>
      <c r="BP28" s="275"/>
      <c r="BQ28" s="275"/>
      <c r="BR28" s="275"/>
      <c r="BS28" s="275"/>
      <c r="BT28" s="275"/>
      <c r="BU28" s="275"/>
      <c r="BV28" s="275"/>
    </row>
    <row r="29" spans="1:74" ht="11.1" customHeight="1" x14ac:dyDescent="0.2">
      <c r="A29" s="82"/>
      <c r="B29" s="84" t="s">
        <v>86</v>
      </c>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187"/>
      <c r="BB29" s="187"/>
      <c r="BC29" s="187"/>
      <c r="BD29" s="275"/>
      <c r="BE29" s="275"/>
      <c r="BF29" s="275"/>
      <c r="BG29" s="275"/>
      <c r="BH29" s="275"/>
      <c r="BI29" s="275"/>
      <c r="BJ29" s="275"/>
      <c r="BK29" s="275"/>
      <c r="BL29" s="275"/>
      <c r="BM29" s="275"/>
      <c r="BN29" s="275"/>
      <c r="BO29" s="275"/>
      <c r="BP29" s="275"/>
      <c r="BQ29" s="275"/>
      <c r="BR29" s="275"/>
      <c r="BS29" s="275"/>
      <c r="BT29" s="275"/>
      <c r="BU29" s="275"/>
      <c r="BV29" s="275"/>
    </row>
    <row r="30" spans="1:74" ht="11.1" customHeight="1" x14ac:dyDescent="0.2">
      <c r="A30" s="82" t="s">
        <v>59</v>
      </c>
      <c r="B30" s="101" t="s">
        <v>77</v>
      </c>
      <c r="C30" s="54">
        <v>99.144744000000003</v>
      </c>
      <c r="D30" s="54">
        <v>98.637321</v>
      </c>
      <c r="E30" s="54">
        <v>96.932056000000003</v>
      </c>
      <c r="F30" s="54">
        <v>108.07230199999999</v>
      </c>
      <c r="G30" s="54">
        <v>115.700254</v>
      </c>
      <c r="H30" s="54">
        <v>116.87494100000001</v>
      </c>
      <c r="I30" s="54">
        <v>110.661384</v>
      </c>
      <c r="J30" s="54">
        <v>110.268097</v>
      </c>
      <c r="K30" s="54">
        <v>110.614957</v>
      </c>
      <c r="L30" s="54">
        <v>118.56643200000001</v>
      </c>
      <c r="M30" s="54">
        <v>122.357287</v>
      </c>
      <c r="N30" s="54">
        <v>128.10210000000001</v>
      </c>
      <c r="O30" s="54">
        <v>134.134027</v>
      </c>
      <c r="P30" s="54">
        <v>139.111548</v>
      </c>
      <c r="Q30" s="54">
        <v>145.03350699999999</v>
      </c>
      <c r="R30" s="54">
        <v>151.53379699999999</v>
      </c>
      <c r="S30" s="54">
        <v>153.715913</v>
      </c>
      <c r="T30" s="54">
        <v>149.93521999999999</v>
      </c>
      <c r="U30" s="54">
        <v>137.14856399999999</v>
      </c>
      <c r="V30" s="54">
        <v>128.329733</v>
      </c>
      <c r="W30" s="54">
        <v>127.90161999999999</v>
      </c>
      <c r="X30" s="54">
        <v>132.05787000000001</v>
      </c>
      <c r="Y30" s="54">
        <v>134.522154</v>
      </c>
      <c r="Z30" s="54">
        <v>131.43067300000001</v>
      </c>
      <c r="AA30" s="54">
        <v>123.70493999999999</v>
      </c>
      <c r="AB30" s="54">
        <v>107.697982</v>
      </c>
      <c r="AC30" s="54">
        <v>109.613539</v>
      </c>
      <c r="AD30" s="54">
        <v>115.50493</v>
      </c>
      <c r="AE30" s="54">
        <v>117.93173899999999</v>
      </c>
      <c r="AF30" s="54">
        <v>108.678173</v>
      </c>
      <c r="AG30" s="54">
        <v>94.974288000000001</v>
      </c>
      <c r="AH30" s="54">
        <v>81.761792</v>
      </c>
      <c r="AI30" s="54">
        <v>77.475972999999996</v>
      </c>
      <c r="AJ30" s="54">
        <v>81.879538999999994</v>
      </c>
      <c r="AK30" s="54">
        <v>89.191877000000005</v>
      </c>
      <c r="AL30" s="54">
        <v>91.884252000000004</v>
      </c>
      <c r="AM30" s="54">
        <v>84.522165000000001</v>
      </c>
      <c r="AN30" s="54">
        <v>81.089270999999997</v>
      </c>
      <c r="AO30" s="54">
        <v>86.304034999999999</v>
      </c>
      <c r="AP30" s="54">
        <v>91.040986000000004</v>
      </c>
      <c r="AQ30" s="54">
        <v>93.077398000000002</v>
      </c>
      <c r="AR30" s="54">
        <v>87.318875000000006</v>
      </c>
      <c r="AS30" s="54">
        <v>79.740561</v>
      </c>
      <c r="AT30" s="54">
        <v>76.214230999999998</v>
      </c>
      <c r="AU30" s="54">
        <v>80.088742999999994</v>
      </c>
      <c r="AV30" s="54">
        <v>88.100316000000007</v>
      </c>
      <c r="AW30" s="54">
        <v>94.006990000000002</v>
      </c>
      <c r="AX30" s="54">
        <v>89.962925999999996</v>
      </c>
      <c r="AY30" s="54">
        <v>94.106684000000001</v>
      </c>
      <c r="AZ30" s="54">
        <v>100.488197</v>
      </c>
      <c r="BA30" s="54">
        <v>110.072836</v>
      </c>
      <c r="BB30" s="54">
        <v>123.6773</v>
      </c>
      <c r="BC30" s="54">
        <v>134.59569999999999</v>
      </c>
      <c r="BD30" s="238">
        <v>134.91249999999999</v>
      </c>
      <c r="BE30" s="238">
        <v>126.5899</v>
      </c>
      <c r="BF30" s="238">
        <v>124.33150000000001</v>
      </c>
      <c r="BG30" s="238">
        <v>126.02370000000001</v>
      </c>
      <c r="BH30" s="238">
        <v>135.85050000000001</v>
      </c>
      <c r="BI30" s="238">
        <v>142.6591</v>
      </c>
      <c r="BJ30" s="238">
        <v>137.09010000000001</v>
      </c>
      <c r="BK30" s="238">
        <v>133.1026</v>
      </c>
      <c r="BL30" s="238">
        <v>129.2928</v>
      </c>
      <c r="BM30" s="238">
        <v>134.6105</v>
      </c>
      <c r="BN30" s="238">
        <v>138.20259999999999</v>
      </c>
      <c r="BO30" s="238">
        <v>139.62049999999999</v>
      </c>
      <c r="BP30" s="238">
        <v>129.2423</v>
      </c>
      <c r="BQ30" s="238">
        <v>115.60680000000001</v>
      </c>
      <c r="BR30" s="238">
        <v>106.73569999999999</v>
      </c>
      <c r="BS30" s="238">
        <v>105.38720000000001</v>
      </c>
      <c r="BT30" s="238">
        <v>110.4611</v>
      </c>
      <c r="BU30" s="238">
        <v>114.7559</v>
      </c>
      <c r="BV30" s="238">
        <v>107.0151</v>
      </c>
    </row>
    <row r="31" spans="1:74" ht="11.1" customHeight="1" x14ac:dyDescent="0.2">
      <c r="A31" s="82" t="s">
        <v>73</v>
      </c>
      <c r="B31" s="101" t="s">
        <v>75</v>
      </c>
      <c r="C31" s="54">
        <v>8.6717060000000004</v>
      </c>
      <c r="D31" s="54">
        <v>9.0112109999999994</v>
      </c>
      <c r="E31" s="54">
        <v>9.0344549999999995</v>
      </c>
      <c r="F31" s="54">
        <v>9.0071239999999992</v>
      </c>
      <c r="G31" s="54">
        <v>8.9944790000000001</v>
      </c>
      <c r="H31" s="54">
        <v>8.8536459999999995</v>
      </c>
      <c r="I31" s="54">
        <v>8.5698249999999998</v>
      </c>
      <c r="J31" s="54">
        <v>8.0897170000000003</v>
      </c>
      <c r="K31" s="54">
        <v>8.2810629999999996</v>
      </c>
      <c r="L31" s="54">
        <v>8.1558069999999994</v>
      </c>
      <c r="M31" s="54">
        <v>8.5627510000000004</v>
      </c>
      <c r="N31" s="54">
        <v>8.5492570000000008</v>
      </c>
      <c r="O31" s="54">
        <v>8.0733429999999995</v>
      </c>
      <c r="P31" s="54">
        <v>8.1198580000000007</v>
      </c>
      <c r="Q31" s="54">
        <v>8.2799449999999997</v>
      </c>
      <c r="R31" s="54">
        <v>8.4727750000000004</v>
      </c>
      <c r="S31" s="54">
        <v>8.4206830000000004</v>
      </c>
      <c r="T31" s="54">
        <v>8.5404900000000001</v>
      </c>
      <c r="U31" s="54">
        <v>8.5779879999999995</v>
      </c>
      <c r="V31" s="54">
        <v>7.7747099999999998</v>
      </c>
      <c r="W31" s="54">
        <v>8.2185079999999999</v>
      </c>
      <c r="X31" s="54">
        <v>8.2642670000000003</v>
      </c>
      <c r="Y31" s="54">
        <v>8.1484740000000002</v>
      </c>
      <c r="Z31" s="54">
        <v>8.2693150000000006</v>
      </c>
      <c r="AA31" s="54">
        <v>8.0139870000000002</v>
      </c>
      <c r="AB31" s="54">
        <v>7.8190679999999997</v>
      </c>
      <c r="AC31" s="54">
        <v>7.8152920000000003</v>
      </c>
      <c r="AD31" s="54">
        <v>7.628304</v>
      </c>
      <c r="AE31" s="54">
        <v>7.4646879999999998</v>
      </c>
      <c r="AF31" s="54">
        <v>7.2810249999999996</v>
      </c>
      <c r="AG31" s="54">
        <v>6.8498919999999996</v>
      </c>
      <c r="AH31" s="54">
        <v>6.4293389999999997</v>
      </c>
      <c r="AI31" s="54">
        <v>6.8187860000000002</v>
      </c>
      <c r="AJ31" s="54">
        <v>6.8283170000000002</v>
      </c>
      <c r="AK31" s="54">
        <v>6.9512080000000003</v>
      </c>
      <c r="AL31" s="54">
        <v>7.0380089999999997</v>
      </c>
      <c r="AM31" s="54">
        <v>5.9682639999999996</v>
      </c>
      <c r="AN31" s="54">
        <v>5.8691370000000003</v>
      </c>
      <c r="AO31" s="54">
        <v>5.5629160000000004</v>
      </c>
      <c r="AP31" s="54">
        <v>5.7448670000000002</v>
      </c>
      <c r="AQ31" s="54">
        <v>5.6700790000000003</v>
      </c>
      <c r="AR31" s="54">
        <v>5.9210719999999997</v>
      </c>
      <c r="AS31" s="54">
        <v>5.9779059999999999</v>
      </c>
      <c r="AT31" s="54">
        <v>5.7997920000000001</v>
      </c>
      <c r="AU31" s="54">
        <v>5.7011630000000002</v>
      </c>
      <c r="AV31" s="54">
        <v>5.8598109999999997</v>
      </c>
      <c r="AW31" s="54">
        <v>5.9352660000000004</v>
      </c>
      <c r="AX31" s="54">
        <v>5.4311129999999999</v>
      </c>
      <c r="AY31" s="54">
        <v>5.7277279999999999</v>
      </c>
      <c r="AZ31" s="54">
        <v>5.7571849999999998</v>
      </c>
      <c r="BA31" s="54">
        <v>5.6692609999999997</v>
      </c>
      <c r="BB31" s="54">
        <v>5.4170579999999999</v>
      </c>
      <c r="BC31" s="54">
        <v>5.8483359999999998</v>
      </c>
      <c r="BD31" s="238">
        <v>5.326886</v>
      </c>
      <c r="BE31" s="238">
        <v>4.2030010000000004</v>
      </c>
      <c r="BF31" s="238">
        <v>3.4508990000000002</v>
      </c>
      <c r="BG31" s="238">
        <v>3.2479369999999999</v>
      </c>
      <c r="BH31" s="238">
        <v>3.783042</v>
      </c>
      <c r="BI31" s="238">
        <v>4.2562959999999999</v>
      </c>
      <c r="BJ31" s="238">
        <v>3.8739020000000002</v>
      </c>
      <c r="BK31" s="238">
        <v>2.8277809999999999</v>
      </c>
      <c r="BL31" s="238">
        <v>3.1766030000000001</v>
      </c>
      <c r="BM31" s="238">
        <v>2.651151</v>
      </c>
      <c r="BN31" s="238">
        <v>2.620368</v>
      </c>
      <c r="BO31" s="238">
        <v>3.2468240000000002</v>
      </c>
      <c r="BP31" s="238">
        <v>2.9175360000000001</v>
      </c>
      <c r="BQ31" s="238">
        <v>1.939214</v>
      </c>
      <c r="BR31" s="238">
        <v>1.275655</v>
      </c>
      <c r="BS31" s="238">
        <v>1.1534059999999999</v>
      </c>
      <c r="BT31" s="238">
        <v>1.7412559999999999</v>
      </c>
      <c r="BU31" s="238">
        <v>2.2729210000000002</v>
      </c>
      <c r="BV31" s="238">
        <v>1.9623170000000001</v>
      </c>
    </row>
    <row r="32" spans="1:74" ht="11.1" customHeight="1" x14ac:dyDescent="0.2">
      <c r="A32" s="82" t="s">
        <v>74</v>
      </c>
      <c r="B32" s="101" t="s">
        <v>76</v>
      </c>
      <c r="C32" s="54">
        <v>16.429957000000002</v>
      </c>
      <c r="D32" s="54">
        <v>16.46237</v>
      </c>
      <c r="E32" s="54">
        <v>16.488607999999999</v>
      </c>
      <c r="F32" s="54">
        <v>16.634796999999999</v>
      </c>
      <c r="G32" s="54">
        <v>16.715724999999999</v>
      </c>
      <c r="H32" s="54">
        <v>16.631892000000001</v>
      </c>
      <c r="I32" s="54">
        <v>16.554431000000001</v>
      </c>
      <c r="J32" s="54">
        <v>16.412741</v>
      </c>
      <c r="K32" s="54">
        <v>16.459759999999999</v>
      </c>
      <c r="L32" s="54">
        <v>16.557123000000001</v>
      </c>
      <c r="M32" s="54">
        <v>16.434498999999999</v>
      </c>
      <c r="N32" s="54">
        <v>16.732620000000001</v>
      </c>
      <c r="O32" s="54">
        <v>16.443411999999999</v>
      </c>
      <c r="P32" s="54">
        <v>16.346366</v>
      </c>
      <c r="Q32" s="54">
        <v>16.682606</v>
      </c>
      <c r="R32" s="54">
        <v>16.600508000000001</v>
      </c>
      <c r="S32" s="54">
        <v>16.859715999999999</v>
      </c>
      <c r="T32" s="54">
        <v>16.881762999999999</v>
      </c>
      <c r="U32" s="54">
        <v>17.611426000000002</v>
      </c>
      <c r="V32" s="54">
        <v>17.384457000000001</v>
      </c>
      <c r="W32" s="54">
        <v>17.475016</v>
      </c>
      <c r="X32" s="54">
        <v>17.508565000000001</v>
      </c>
      <c r="Y32" s="54">
        <v>17.383989</v>
      </c>
      <c r="Z32" s="54">
        <v>17.116184000000001</v>
      </c>
      <c r="AA32" s="54">
        <v>17.225940000000001</v>
      </c>
      <c r="AB32" s="54">
        <v>16.792300000000001</v>
      </c>
      <c r="AC32" s="54">
        <v>16.734099000000001</v>
      </c>
      <c r="AD32" s="54">
        <v>16.538263000000001</v>
      </c>
      <c r="AE32" s="54">
        <v>16.648731000000002</v>
      </c>
      <c r="AF32" s="54">
        <v>16.584071000000002</v>
      </c>
      <c r="AG32" s="54">
        <v>16.486293</v>
      </c>
      <c r="AH32" s="54">
        <v>16.506284999999998</v>
      </c>
      <c r="AI32" s="54">
        <v>16.620201000000002</v>
      </c>
      <c r="AJ32" s="54">
        <v>16.879719000000001</v>
      </c>
      <c r="AK32" s="54">
        <v>17.230983999999999</v>
      </c>
      <c r="AL32" s="54">
        <v>18.220188</v>
      </c>
      <c r="AM32" s="54">
        <v>17.456261999999999</v>
      </c>
      <c r="AN32" s="54">
        <v>17.720624999999998</v>
      </c>
      <c r="AO32" s="54">
        <v>17.611552</v>
      </c>
      <c r="AP32" s="54">
        <v>17.484463999999999</v>
      </c>
      <c r="AQ32" s="54">
        <v>17.879943000000001</v>
      </c>
      <c r="AR32" s="54">
        <v>17.707228000000001</v>
      </c>
      <c r="AS32" s="54">
        <v>19.510210000000001</v>
      </c>
      <c r="AT32" s="54">
        <v>16.878975000000001</v>
      </c>
      <c r="AU32" s="54">
        <v>16.666792000000001</v>
      </c>
      <c r="AV32" s="54">
        <v>16.739681000000001</v>
      </c>
      <c r="AW32" s="54">
        <v>17.633886</v>
      </c>
      <c r="AX32" s="54">
        <v>15.855726000000001</v>
      </c>
      <c r="AY32" s="54">
        <v>17.069443</v>
      </c>
      <c r="AZ32" s="54">
        <v>17.347041999999998</v>
      </c>
      <c r="BA32" s="54">
        <v>16.953011</v>
      </c>
      <c r="BB32" s="54">
        <v>16.78763</v>
      </c>
      <c r="BC32" s="54">
        <v>16.6891</v>
      </c>
      <c r="BD32" s="238">
        <v>16.745010000000001</v>
      </c>
      <c r="BE32" s="238">
        <v>16.67163</v>
      </c>
      <c r="BF32" s="238">
        <v>16.670839999999998</v>
      </c>
      <c r="BG32" s="238">
        <v>16.669029999999999</v>
      </c>
      <c r="BH32" s="238">
        <v>16.722950000000001</v>
      </c>
      <c r="BI32" s="238">
        <v>16.877700000000001</v>
      </c>
      <c r="BJ32" s="238">
        <v>16.902609999999999</v>
      </c>
      <c r="BK32" s="238">
        <v>16.93327</v>
      </c>
      <c r="BL32" s="238">
        <v>16.850709999999999</v>
      </c>
      <c r="BM32" s="238">
        <v>16.72636</v>
      </c>
      <c r="BN32" s="238">
        <v>16.571709999999999</v>
      </c>
      <c r="BO32" s="238">
        <v>16.481529999999999</v>
      </c>
      <c r="BP32" s="238">
        <v>16.54298</v>
      </c>
      <c r="BQ32" s="238">
        <v>16.476019999999998</v>
      </c>
      <c r="BR32" s="238">
        <v>16.470749999999999</v>
      </c>
      <c r="BS32" s="238">
        <v>16.46904</v>
      </c>
      <c r="BT32" s="238">
        <v>16.524180000000001</v>
      </c>
      <c r="BU32" s="238">
        <v>16.674990000000001</v>
      </c>
      <c r="BV32" s="238">
        <v>16.697410000000001</v>
      </c>
    </row>
    <row r="33" spans="1:74" ht="11.1" customHeight="1" x14ac:dyDescent="0.2">
      <c r="A33" s="82"/>
      <c r="B33" s="83"/>
      <c r="C33" s="187"/>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275"/>
      <c r="BE33" s="275"/>
      <c r="BF33" s="275"/>
      <c r="BG33" s="275"/>
      <c r="BH33" s="275"/>
      <c r="BI33" s="275"/>
      <c r="BJ33" s="275"/>
      <c r="BK33" s="275"/>
      <c r="BL33" s="275"/>
      <c r="BM33" s="275"/>
      <c r="BN33" s="275"/>
      <c r="BO33" s="275"/>
      <c r="BP33" s="275"/>
      <c r="BQ33" s="275"/>
      <c r="BR33" s="275"/>
      <c r="BS33" s="275"/>
      <c r="BT33" s="275"/>
      <c r="BU33" s="275"/>
      <c r="BV33" s="275"/>
    </row>
    <row r="34" spans="1:74" ht="11.1" customHeight="1" x14ac:dyDescent="0.2">
      <c r="A34" s="82"/>
      <c r="B34" s="43" t="s">
        <v>125</v>
      </c>
      <c r="C34" s="187"/>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275"/>
      <c r="BE34" s="275"/>
      <c r="BF34" s="275"/>
      <c r="BG34" s="275"/>
      <c r="BH34" s="275"/>
      <c r="BI34" s="275"/>
      <c r="BJ34" s="275"/>
      <c r="BK34" s="275"/>
      <c r="BL34" s="275"/>
      <c r="BM34" s="275"/>
      <c r="BN34" s="275"/>
      <c r="BO34" s="275"/>
      <c r="BP34" s="275"/>
      <c r="BQ34" s="275"/>
      <c r="BR34" s="275"/>
      <c r="BS34" s="275"/>
      <c r="BT34" s="275"/>
      <c r="BU34" s="275"/>
      <c r="BV34" s="275"/>
    </row>
    <row r="35" spans="1:74" ht="11.1" customHeight="1" x14ac:dyDescent="0.2">
      <c r="A35" s="82"/>
      <c r="B35" s="43" t="s">
        <v>33</v>
      </c>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187"/>
      <c r="BB35" s="187"/>
      <c r="BC35" s="187"/>
      <c r="BD35" s="275"/>
      <c r="BE35" s="275"/>
      <c r="BF35" s="275"/>
      <c r="BG35" s="275"/>
      <c r="BH35" s="275"/>
      <c r="BI35" s="275"/>
      <c r="BJ35" s="275"/>
      <c r="BK35" s="275"/>
      <c r="BL35" s="275"/>
      <c r="BM35" s="275"/>
      <c r="BN35" s="275"/>
      <c r="BO35" s="275"/>
      <c r="BP35" s="275"/>
      <c r="BQ35" s="275"/>
      <c r="BR35" s="275"/>
      <c r="BS35" s="275"/>
      <c r="BT35" s="275"/>
      <c r="BU35" s="275"/>
      <c r="BV35" s="275"/>
    </row>
    <row r="36" spans="1:74" ht="11.1" customHeight="1" x14ac:dyDescent="0.2">
      <c r="A36" s="40" t="s">
        <v>506</v>
      </c>
      <c r="B36" s="101" t="s">
        <v>375</v>
      </c>
      <c r="C36" s="168">
        <v>2.1</v>
      </c>
      <c r="D36" s="168">
        <v>2.0699999999999998</v>
      </c>
      <c r="E36" s="168">
        <v>2.08</v>
      </c>
      <c r="F36" s="168">
        <v>2.0699999999999998</v>
      </c>
      <c r="G36" s="168">
        <v>2.0499999999999998</v>
      </c>
      <c r="H36" s="168">
        <v>2.0299999999999998</v>
      </c>
      <c r="I36" s="168">
        <v>2.02</v>
      </c>
      <c r="J36" s="168">
        <v>2</v>
      </c>
      <c r="K36" s="168">
        <v>1.96</v>
      </c>
      <c r="L36" s="168">
        <v>1.96</v>
      </c>
      <c r="M36" s="168">
        <v>1.96</v>
      </c>
      <c r="N36" s="168">
        <v>1.91</v>
      </c>
      <c r="O36" s="168">
        <v>1.94</v>
      </c>
      <c r="P36" s="168">
        <v>1.9</v>
      </c>
      <c r="Q36" s="168">
        <v>1.93</v>
      </c>
      <c r="R36" s="168">
        <v>1.92</v>
      </c>
      <c r="S36" s="168">
        <v>1.89</v>
      </c>
      <c r="T36" s="168">
        <v>1.9</v>
      </c>
      <c r="U36" s="168">
        <v>1.91</v>
      </c>
      <c r="V36" s="168">
        <v>1.94</v>
      </c>
      <c r="W36" s="168">
        <v>1.94</v>
      </c>
      <c r="X36" s="168">
        <v>1.91</v>
      </c>
      <c r="Y36" s="168">
        <v>1.91</v>
      </c>
      <c r="Z36" s="168">
        <v>1.92</v>
      </c>
      <c r="AA36" s="168">
        <v>1.9</v>
      </c>
      <c r="AB36" s="168">
        <v>1.93</v>
      </c>
      <c r="AC36" s="168">
        <v>1.89</v>
      </c>
      <c r="AD36" s="168">
        <v>1.9</v>
      </c>
      <c r="AE36" s="168">
        <v>1.89</v>
      </c>
      <c r="AF36" s="168">
        <v>1.95</v>
      </c>
      <c r="AG36" s="168">
        <v>2.0099999999999998</v>
      </c>
      <c r="AH36" s="168">
        <v>2.06</v>
      </c>
      <c r="AI36" s="168">
        <v>2.0099999999999998</v>
      </c>
      <c r="AJ36" s="168">
        <v>2.0299999999999998</v>
      </c>
      <c r="AK36" s="168">
        <v>2.04</v>
      </c>
      <c r="AL36" s="168">
        <v>2.0699999999999998</v>
      </c>
      <c r="AM36" s="168">
        <v>2.2000000000000002</v>
      </c>
      <c r="AN36" s="168">
        <v>2.1800000000000002</v>
      </c>
      <c r="AO36" s="168">
        <v>2.16</v>
      </c>
      <c r="AP36" s="168">
        <v>2.19</v>
      </c>
      <c r="AQ36" s="168">
        <v>2.2400000000000002</v>
      </c>
      <c r="AR36" s="168">
        <v>2.3199999999999998</v>
      </c>
      <c r="AS36" s="168">
        <v>2.48</v>
      </c>
      <c r="AT36" s="168">
        <v>2.5099999999999998</v>
      </c>
      <c r="AU36" s="168">
        <v>2.52</v>
      </c>
      <c r="AV36" s="168">
        <v>2.4700000000000002</v>
      </c>
      <c r="AW36" s="168">
        <v>2.4900000000000002</v>
      </c>
      <c r="AX36" s="168">
        <v>2.65</v>
      </c>
      <c r="AY36" s="168">
        <v>2.59</v>
      </c>
      <c r="AZ36" s="168">
        <v>2.5968732102000001</v>
      </c>
      <c r="BA36" s="168">
        <v>2.5071223353000001</v>
      </c>
      <c r="BB36" s="168">
        <v>2.5021680000000002</v>
      </c>
      <c r="BC36" s="168">
        <v>2.4901089999999999</v>
      </c>
      <c r="BD36" s="258">
        <v>2.4676309999999999</v>
      </c>
      <c r="BE36" s="258">
        <v>2.4660579999999999</v>
      </c>
      <c r="BF36" s="258">
        <v>2.4669919999999999</v>
      </c>
      <c r="BG36" s="258">
        <v>2.4422830000000002</v>
      </c>
      <c r="BH36" s="258">
        <v>2.411505</v>
      </c>
      <c r="BI36" s="258">
        <v>2.4039039999999998</v>
      </c>
      <c r="BJ36" s="258">
        <v>2.4003640000000002</v>
      </c>
      <c r="BK36" s="258">
        <v>2.4142709999999998</v>
      </c>
      <c r="BL36" s="258">
        <v>2.4035959999999998</v>
      </c>
      <c r="BM36" s="258">
        <v>2.4054920000000002</v>
      </c>
      <c r="BN36" s="258">
        <v>2.4091049999999998</v>
      </c>
      <c r="BO36" s="258">
        <v>2.4083079999999999</v>
      </c>
      <c r="BP36" s="258">
        <v>2.3972920000000002</v>
      </c>
      <c r="BQ36" s="258">
        <v>2.4049019999999999</v>
      </c>
      <c r="BR36" s="258">
        <v>2.4127879999999999</v>
      </c>
      <c r="BS36" s="258">
        <v>2.3938609999999998</v>
      </c>
      <c r="BT36" s="258">
        <v>2.3684319999999999</v>
      </c>
      <c r="BU36" s="258">
        <v>2.3654299999999999</v>
      </c>
      <c r="BV36" s="258">
        <v>2.3653240000000002</v>
      </c>
    </row>
    <row r="37" spans="1:74" ht="11.1" customHeight="1" x14ac:dyDescent="0.2">
      <c r="A37" s="82" t="s">
        <v>508</v>
      </c>
      <c r="B37" s="101" t="s">
        <v>438</v>
      </c>
      <c r="C37" s="168">
        <v>4</v>
      </c>
      <c r="D37" s="168">
        <v>3.63</v>
      </c>
      <c r="E37" s="168">
        <v>3.46</v>
      </c>
      <c r="F37" s="168">
        <v>2.89</v>
      </c>
      <c r="G37" s="168">
        <v>2.77</v>
      </c>
      <c r="H37" s="168">
        <v>2.58</v>
      </c>
      <c r="I37" s="168">
        <v>2.54</v>
      </c>
      <c r="J37" s="168">
        <v>2.42</v>
      </c>
      <c r="K37" s="168">
        <v>2.59</v>
      </c>
      <c r="L37" s="168">
        <v>2.4900000000000002</v>
      </c>
      <c r="M37" s="168">
        <v>2.96</v>
      </c>
      <c r="N37" s="168">
        <v>2.91</v>
      </c>
      <c r="O37" s="168">
        <v>2.62</v>
      </c>
      <c r="P37" s="168">
        <v>2.4</v>
      </c>
      <c r="Q37" s="168">
        <v>2.14</v>
      </c>
      <c r="R37" s="168">
        <v>2.1</v>
      </c>
      <c r="S37" s="168">
        <v>2.17</v>
      </c>
      <c r="T37" s="168">
        <v>2.0299999999999998</v>
      </c>
      <c r="U37" s="168">
        <v>2.06</v>
      </c>
      <c r="V37" s="168">
        <v>2.41</v>
      </c>
      <c r="W37" s="168">
        <v>2.42</v>
      </c>
      <c r="X37" s="168">
        <v>2.5</v>
      </c>
      <c r="Y37" s="168">
        <v>2.99</v>
      </c>
      <c r="Z37" s="168">
        <v>3.17</v>
      </c>
      <c r="AA37" s="168">
        <v>3.2</v>
      </c>
      <c r="AB37" s="168">
        <v>17.12</v>
      </c>
      <c r="AC37" s="168">
        <v>3.29</v>
      </c>
      <c r="AD37" s="168">
        <v>3.06</v>
      </c>
      <c r="AE37" s="168">
        <v>3.26</v>
      </c>
      <c r="AF37" s="168">
        <v>3.53</v>
      </c>
      <c r="AG37" s="168">
        <v>4.08</v>
      </c>
      <c r="AH37" s="168">
        <v>4.42</v>
      </c>
      <c r="AI37" s="168">
        <v>5.04</v>
      </c>
      <c r="AJ37" s="168">
        <v>5.69</v>
      </c>
      <c r="AK37" s="168">
        <v>5.77</v>
      </c>
      <c r="AL37" s="168">
        <v>5.64</v>
      </c>
      <c r="AM37" s="168">
        <v>6.57</v>
      </c>
      <c r="AN37" s="168">
        <v>6.03</v>
      </c>
      <c r="AO37" s="168">
        <v>5.1100000000000003</v>
      </c>
      <c r="AP37" s="168">
        <v>6.23</v>
      </c>
      <c r="AQ37" s="168">
        <v>7.56</v>
      </c>
      <c r="AR37" s="168">
        <v>8.01</v>
      </c>
      <c r="AS37" s="168">
        <v>7.49</v>
      </c>
      <c r="AT37" s="168">
        <v>9.02</v>
      </c>
      <c r="AU37" s="168">
        <v>8.1999999999999993</v>
      </c>
      <c r="AV37" s="168">
        <v>5.84</v>
      </c>
      <c r="AW37" s="168">
        <v>5.72</v>
      </c>
      <c r="AX37" s="168">
        <v>8.98</v>
      </c>
      <c r="AY37" s="168">
        <v>7.1</v>
      </c>
      <c r="AZ37" s="168">
        <v>4.3884962097000004</v>
      </c>
      <c r="BA37" s="168">
        <v>3.3494049221000002</v>
      </c>
      <c r="BB37" s="168">
        <v>2.741438</v>
      </c>
      <c r="BC37" s="168">
        <v>2.5259969999999998</v>
      </c>
      <c r="BD37" s="258">
        <v>2.5221469999999999</v>
      </c>
      <c r="BE37" s="258">
        <v>2.7312650000000001</v>
      </c>
      <c r="BF37" s="258">
        <v>2.7227269999999999</v>
      </c>
      <c r="BG37" s="258">
        <v>2.8239040000000002</v>
      </c>
      <c r="BH37" s="258">
        <v>3.0072269999999999</v>
      </c>
      <c r="BI37" s="258">
        <v>3.4295909999999998</v>
      </c>
      <c r="BJ37" s="258">
        <v>3.9769109999999999</v>
      </c>
      <c r="BK37" s="258">
        <v>4.1510509999999998</v>
      </c>
      <c r="BL37" s="258">
        <v>3.989436</v>
      </c>
      <c r="BM37" s="258">
        <v>3.6597900000000001</v>
      </c>
      <c r="BN37" s="258">
        <v>3.3523200000000002</v>
      </c>
      <c r="BO37" s="258">
        <v>3.3010830000000002</v>
      </c>
      <c r="BP37" s="258">
        <v>3.280748</v>
      </c>
      <c r="BQ37" s="258">
        <v>3.5086650000000001</v>
      </c>
      <c r="BR37" s="258">
        <v>3.716205</v>
      </c>
      <c r="BS37" s="258">
        <v>3.7729200000000001</v>
      </c>
      <c r="BT37" s="258">
        <v>3.7968630000000001</v>
      </c>
      <c r="BU37" s="258">
        <v>3.9266450000000002</v>
      </c>
      <c r="BV37" s="258">
        <v>4.2309099999999997</v>
      </c>
    </row>
    <row r="38" spans="1:74" ht="11.1" customHeight="1" x14ac:dyDescent="0.2">
      <c r="A38" s="40" t="s">
        <v>507</v>
      </c>
      <c r="B38" s="101" t="s">
        <v>384</v>
      </c>
      <c r="C38" s="168">
        <v>11.3</v>
      </c>
      <c r="D38" s="168">
        <v>12.28</v>
      </c>
      <c r="E38" s="168">
        <v>13.68</v>
      </c>
      <c r="F38" s="168">
        <v>13.89</v>
      </c>
      <c r="G38" s="168">
        <v>13.47</v>
      </c>
      <c r="H38" s="168">
        <v>12.92</v>
      </c>
      <c r="I38" s="168">
        <v>12.93</v>
      </c>
      <c r="J38" s="168">
        <v>13.72</v>
      </c>
      <c r="K38" s="168">
        <v>11.53</v>
      </c>
      <c r="L38" s="168">
        <v>12.65</v>
      </c>
      <c r="M38" s="168">
        <v>12.05</v>
      </c>
      <c r="N38" s="168">
        <v>12.85</v>
      </c>
      <c r="O38" s="168">
        <v>13.16</v>
      </c>
      <c r="P38" s="168">
        <v>12.68</v>
      </c>
      <c r="Q38" s="168">
        <v>10.29</v>
      </c>
      <c r="R38" s="168">
        <v>8.1999999999999993</v>
      </c>
      <c r="S38" s="168">
        <v>5.7</v>
      </c>
      <c r="T38" s="168">
        <v>6.26</v>
      </c>
      <c r="U38" s="168">
        <v>7.38</v>
      </c>
      <c r="V38" s="168">
        <v>9.67</v>
      </c>
      <c r="W38" s="168">
        <v>9.56</v>
      </c>
      <c r="X38" s="168">
        <v>8.68</v>
      </c>
      <c r="Y38" s="168">
        <v>8.86</v>
      </c>
      <c r="Z38" s="168">
        <v>9.2100000000000009</v>
      </c>
      <c r="AA38" s="168">
        <v>10.33</v>
      </c>
      <c r="AB38" s="168">
        <v>11.38</v>
      </c>
      <c r="AC38" s="168">
        <v>12.41</v>
      </c>
      <c r="AD38" s="168">
        <v>12.81</v>
      </c>
      <c r="AE38" s="168">
        <v>12.82</v>
      </c>
      <c r="AF38" s="168">
        <v>13.56</v>
      </c>
      <c r="AG38" s="168">
        <v>14.34</v>
      </c>
      <c r="AH38" s="168">
        <v>14.47</v>
      </c>
      <c r="AI38" s="168">
        <v>13.8</v>
      </c>
      <c r="AJ38" s="168">
        <v>15.05</v>
      </c>
      <c r="AK38" s="168">
        <v>17.02</v>
      </c>
      <c r="AL38" s="168">
        <v>16.350000000000001</v>
      </c>
      <c r="AM38" s="168">
        <v>15.63</v>
      </c>
      <c r="AN38" s="168">
        <v>16.59</v>
      </c>
      <c r="AO38" s="168">
        <v>20.61</v>
      </c>
      <c r="AP38" s="168">
        <v>25.37</v>
      </c>
      <c r="AQ38" s="168">
        <v>26.55</v>
      </c>
      <c r="AR38" s="168">
        <v>26.5</v>
      </c>
      <c r="AS38" s="168">
        <v>30.36</v>
      </c>
      <c r="AT38" s="168">
        <v>25.72</v>
      </c>
      <c r="AU38" s="168">
        <v>23.76</v>
      </c>
      <c r="AV38" s="168">
        <v>21.76</v>
      </c>
      <c r="AW38" s="168">
        <v>23.74</v>
      </c>
      <c r="AX38" s="168">
        <v>19.86</v>
      </c>
      <c r="AY38" s="168">
        <v>19.41</v>
      </c>
      <c r="AZ38" s="168">
        <v>18.605335245999999</v>
      </c>
      <c r="BA38" s="168">
        <v>19.919478621</v>
      </c>
      <c r="BB38" s="168">
        <v>17.76885</v>
      </c>
      <c r="BC38" s="168">
        <v>16.448429999999998</v>
      </c>
      <c r="BD38" s="258">
        <v>15.798679999999999</v>
      </c>
      <c r="BE38" s="258">
        <v>15.0228</v>
      </c>
      <c r="BF38" s="258">
        <v>14.49051</v>
      </c>
      <c r="BG38" s="258">
        <v>14.33629</v>
      </c>
      <c r="BH38" s="258">
        <v>14.5</v>
      </c>
      <c r="BI38" s="258">
        <v>14.59122</v>
      </c>
      <c r="BJ38" s="258">
        <v>15.10538</v>
      </c>
      <c r="BK38" s="258">
        <v>15.31485</v>
      </c>
      <c r="BL38" s="258">
        <v>15.072469999999999</v>
      </c>
      <c r="BM38" s="258">
        <v>15.5344</v>
      </c>
      <c r="BN38" s="258">
        <v>16.26595</v>
      </c>
      <c r="BO38" s="258">
        <v>15.792289999999999</v>
      </c>
      <c r="BP38" s="258">
        <v>16.11017</v>
      </c>
      <c r="BQ38" s="258">
        <v>15.617330000000001</v>
      </c>
      <c r="BR38" s="258">
        <v>15.330590000000001</v>
      </c>
      <c r="BS38" s="258">
        <v>15.17375</v>
      </c>
      <c r="BT38" s="258">
        <v>15.147270000000001</v>
      </c>
      <c r="BU38" s="258">
        <v>15.47132</v>
      </c>
      <c r="BV38" s="258">
        <v>16.023769999999999</v>
      </c>
    </row>
    <row r="39" spans="1:74" ht="11.1" customHeight="1" x14ac:dyDescent="0.2">
      <c r="A39" s="40" t="s">
        <v>16</v>
      </c>
      <c r="B39" s="101" t="s">
        <v>383</v>
      </c>
      <c r="C39" s="168">
        <v>14.12</v>
      </c>
      <c r="D39" s="168">
        <v>15.19</v>
      </c>
      <c r="E39" s="168">
        <v>15.7</v>
      </c>
      <c r="F39" s="168">
        <v>16.350000000000001</v>
      </c>
      <c r="G39" s="168">
        <v>16.190000000000001</v>
      </c>
      <c r="H39" s="168">
        <v>14.85</v>
      </c>
      <c r="I39" s="168">
        <v>15.1</v>
      </c>
      <c r="J39" s="168">
        <v>14.82</v>
      </c>
      <c r="K39" s="168">
        <v>15.04</v>
      </c>
      <c r="L39" s="168">
        <v>15.37</v>
      </c>
      <c r="M39" s="168">
        <v>15.28</v>
      </c>
      <c r="N39" s="168">
        <v>14.73</v>
      </c>
      <c r="O39" s="168">
        <v>14.62</v>
      </c>
      <c r="P39" s="168">
        <v>13.83</v>
      </c>
      <c r="Q39" s="168">
        <v>10.85</v>
      </c>
      <c r="R39" s="168">
        <v>8.83</v>
      </c>
      <c r="S39" s="168">
        <v>7.42</v>
      </c>
      <c r="T39" s="168">
        <v>9.14</v>
      </c>
      <c r="U39" s="168">
        <v>10.96</v>
      </c>
      <c r="V39" s="168">
        <v>10.7</v>
      </c>
      <c r="W39" s="168">
        <v>9.8699999999999992</v>
      </c>
      <c r="X39" s="168">
        <v>10.37</v>
      </c>
      <c r="Y39" s="168">
        <v>10.63</v>
      </c>
      <c r="Z39" s="168">
        <v>11.54</v>
      </c>
      <c r="AA39" s="168">
        <v>12.39</v>
      </c>
      <c r="AB39" s="168">
        <v>13.05</v>
      </c>
      <c r="AC39" s="168">
        <v>14.72</v>
      </c>
      <c r="AD39" s="168">
        <v>15.14</v>
      </c>
      <c r="AE39" s="168">
        <v>15.55</v>
      </c>
      <c r="AF39" s="168">
        <v>16.260000000000002</v>
      </c>
      <c r="AG39" s="168">
        <v>16.05</v>
      </c>
      <c r="AH39" s="168">
        <v>16.04</v>
      </c>
      <c r="AI39" s="168">
        <v>16.78</v>
      </c>
      <c r="AJ39" s="168">
        <v>18.100000000000001</v>
      </c>
      <c r="AK39" s="168">
        <v>18.46</v>
      </c>
      <c r="AL39" s="168">
        <v>17.87</v>
      </c>
      <c r="AM39" s="168">
        <v>19.989999999999998</v>
      </c>
      <c r="AN39" s="168">
        <v>20.74</v>
      </c>
      <c r="AO39" s="168">
        <v>25.69</v>
      </c>
      <c r="AP39" s="168">
        <v>28.38</v>
      </c>
      <c r="AQ39" s="168">
        <v>30.19</v>
      </c>
      <c r="AR39" s="168">
        <v>33</v>
      </c>
      <c r="AS39" s="168">
        <v>27.42</v>
      </c>
      <c r="AT39" s="168">
        <v>26.98</v>
      </c>
      <c r="AU39" s="168">
        <v>25.83</v>
      </c>
      <c r="AV39" s="168">
        <v>27.77</v>
      </c>
      <c r="AW39" s="168">
        <v>29.23</v>
      </c>
      <c r="AX39" s="168">
        <v>23.12</v>
      </c>
      <c r="AY39" s="168">
        <v>24.15</v>
      </c>
      <c r="AZ39" s="168">
        <v>22.913798219</v>
      </c>
      <c r="BA39" s="168">
        <v>21.399755760000001</v>
      </c>
      <c r="BB39" s="168">
        <v>20.11063</v>
      </c>
      <c r="BC39" s="168">
        <v>18.591999999999999</v>
      </c>
      <c r="BD39" s="258">
        <v>18.49305</v>
      </c>
      <c r="BE39" s="258">
        <v>18.654229999999998</v>
      </c>
      <c r="BF39" s="258">
        <v>18.063659999999999</v>
      </c>
      <c r="BG39" s="258">
        <v>18.521370000000001</v>
      </c>
      <c r="BH39" s="258">
        <v>19.43601</v>
      </c>
      <c r="BI39" s="258">
        <v>20.02356</v>
      </c>
      <c r="BJ39" s="258">
        <v>19.59507</v>
      </c>
      <c r="BK39" s="258">
        <v>19.542459999999998</v>
      </c>
      <c r="BL39" s="258">
        <v>19.742090000000001</v>
      </c>
      <c r="BM39" s="258">
        <v>20.183820000000001</v>
      </c>
      <c r="BN39" s="258">
        <v>19.78989</v>
      </c>
      <c r="BO39" s="258">
        <v>19.167249999999999</v>
      </c>
      <c r="BP39" s="258">
        <v>19.128430000000002</v>
      </c>
      <c r="BQ39" s="258">
        <v>19.197520000000001</v>
      </c>
      <c r="BR39" s="258">
        <v>19.161660000000001</v>
      </c>
      <c r="BS39" s="258">
        <v>19.200050000000001</v>
      </c>
      <c r="BT39" s="258">
        <v>19.56195</v>
      </c>
      <c r="BU39" s="258">
        <v>21.046520000000001</v>
      </c>
      <c r="BV39" s="258">
        <v>20.83541</v>
      </c>
    </row>
    <row r="40" spans="1:74" ht="11.1" customHeight="1" x14ac:dyDescent="0.2">
      <c r="A40" s="40"/>
      <c r="B40" s="43" t="s">
        <v>1321</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258"/>
      <c r="BE40" s="258"/>
      <c r="BF40" s="258"/>
      <c r="BG40" s="258"/>
      <c r="BH40" s="258"/>
      <c r="BI40" s="258"/>
      <c r="BJ40" s="258"/>
      <c r="BK40" s="258"/>
      <c r="BL40" s="258"/>
      <c r="BM40" s="258"/>
      <c r="BN40" s="258"/>
      <c r="BO40" s="258"/>
      <c r="BP40" s="258"/>
      <c r="BQ40" s="258"/>
      <c r="BR40" s="258"/>
      <c r="BS40" s="258"/>
      <c r="BT40" s="258"/>
      <c r="BU40" s="258"/>
      <c r="BV40" s="258"/>
    </row>
    <row r="41" spans="1:74" ht="11.1" customHeight="1" x14ac:dyDescent="0.2">
      <c r="A41" s="40" t="s">
        <v>510</v>
      </c>
      <c r="B41" s="101" t="s">
        <v>374</v>
      </c>
      <c r="C41" s="168">
        <v>12.47</v>
      </c>
      <c r="D41" s="168">
        <v>12.72</v>
      </c>
      <c r="E41" s="168">
        <v>12.84</v>
      </c>
      <c r="F41" s="168">
        <v>13.25</v>
      </c>
      <c r="G41" s="168">
        <v>13.31</v>
      </c>
      <c r="H41" s="168">
        <v>13.32</v>
      </c>
      <c r="I41" s="168">
        <v>13.26</v>
      </c>
      <c r="J41" s="168">
        <v>13.3</v>
      </c>
      <c r="K41" s="168">
        <v>13.16</v>
      </c>
      <c r="L41" s="168">
        <v>12.81</v>
      </c>
      <c r="M41" s="168">
        <v>13.03</v>
      </c>
      <c r="N41" s="168">
        <v>12.68</v>
      </c>
      <c r="O41" s="168">
        <v>12.76</v>
      </c>
      <c r="P41" s="168">
        <v>12.82</v>
      </c>
      <c r="Q41" s="168">
        <v>13.04</v>
      </c>
      <c r="R41" s="168">
        <v>13.24</v>
      </c>
      <c r="S41" s="168">
        <v>13.1</v>
      </c>
      <c r="T41" s="168">
        <v>13.22</v>
      </c>
      <c r="U41" s="168">
        <v>13.21</v>
      </c>
      <c r="V41" s="168">
        <v>13.26</v>
      </c>
      <c r="W41" s="168">
        <v>13.49</v>
      </c>
      <c r="X41" s="168">
        <v>13.66</v>
      </c>
      <c r="Y41" s="168">
        <v>13.31</v>
      </c>
      <c r="Z41" s="168">
        <v>12.78</v>
      </c>
      <c r="AA41" s="168">
        <v>12.62</v>
      </c>
      <c r="AB41" s="168">
        <v>13.01</v>
      </c>
      <c r="AC41" s="168">
        <v>13.24</v>
      </c>
      <c r="AD41" s="168">
        <v>13.73</v>
      </c>
      <c r="AE41" s="168">
        <v>13.86</v>
      </c>
      <c r="AF41" s="168">
        <v>13.83</v>
      </c>
      <c r="AG41" s="168">
        <v>13.83</v>
      </c>
      <c r="AH41" s="168">
        <v>13.92</v>
      </c>
      <c r="AI41" s="168">
        <v>14.14</v>
      </c>
      <c r="AJ41" s="168">
        <v>14.06</v>
      </c>
      <c r="AK41" s="168">
        <v>14.07</v>
      </c>
      <c r="AL41" s="168">
        <v>13.72</v>
      </c>
      <c r="AM41" s="168">
        <v>13.72</v>
      </c>
      <c r="AN41" s="168">
        <v>13.83</v>
      </c>
      <c r="AO41" s="168">
        <v>14.48</v>
      </c>
      <c r="AP41" s="168">
        <v>14.71</v>
      </c>
      <c r="AQ41" s="168">
        <v>14.97</v>
      </c>
      <c r="AR41" s="168">
        <v>15.4</v>
      </c>
      <c r="AS41" s="168">
        <v>15.41</v>
      </c>
      <c r="AT41" s="168">
        <v>15.93</v>
      </c>
      <c r="AU41" s="168">
        <v>16.309999999999999</v>
      </c>
      <c r="AV41" s="168">
        <v>16.010000000000002</v>
      </c>
      <c r="AW41" s="168">
        <v>15.64</v>
      </c>
      <c r="AX41" s="168">
        <v>14.96</v>
      </c>
      <c r="AY41" s="168">
        <v>15.47</v>
      </c>
      <c r="AZ41" s="168">
        <v>15.96</v>
      </c>
      <c r="BA41" s="168">
        <v>15.85</v>
      </c>
      <c r="BB41" s="168">
        <v>15.84313</v>
      </c>
      <c r="BC41" s="168">
        <v>15.83944</v>
      </c>
      <c r="BD41" s="258">
        <v>15.99766</v>
      </c>
      <c r="BE41" s="258">
        <v>15.70429</v>
      </c>
      <c r="BF41" s="258">
        <v>15.929639999999999</v>
      </c>
      <c r="BG41" s="258">
        <v>16.132090000000002</v>
      </c>
      <c r="BH41" s="258">
        <v>15.741759999999999</v>
      </c>
      <c r="BI41" s="258">
        <v>15.4123</v>
      </c>
      <c r="BJ41" s="258">
        <v>14.68501</v>
      </c>
      <c r="BK41" s="258">
        <v>15.029780000000001</v>
      </c>
      <c r="BL41" s="258">
        <v>15.48901</v>
      </c>
      <c r="BM41" s="258">
        <v>15.54364</v>
      </c>
      <c r="BN41" s="258">
        <v>15.735239999999999</v>
      </c>
      <c r="BO41" s="258">
        <v>15.70105</v>
      </c>
      <c r="BP41" s="258">
        <v>15.89467</v>
      </c>
      <c r="BQ41" s="258">
        <v>15.69595</v>
      </c>
      <c r="BR41" s="258">
        <v>15.98968</v>
      </c>
      <c r="BS41" s="258">
        <v>16.23875</v>
      </c>
      <c r="BT41" s="258">
        <v>15.80599</v>
      </c>
      <c r="BU41" s="258">
        <v>15.56409</v>
      </c>
      <c r="BV41" s="258">
        <v>14.8704</v>
      </c>
    </row>
    <row r="42" spans="1:74" ht="11.1" customHeight="1" x14ac:dyDescent="0.2">
      <c r="A42" s="40" t="s">
        <v>5</v>
      </c>
      <c r="B42" s="101" t="s">
        <v>373</v>
      </c>
      <c r="C42" s="168">
        <v>10.3</v>
      </c>
      <c r="D42" s="168">
        <v>10.54</v>
      </c>
      <c r="E42" s="168">
        <v>10.46</v>
      </c>
      <c r="F42" s="168">
        <v>10.52</v>
      </c>
      <c r="G42" s="168">
        <v>10.54</v>
      </c>
      <c r="H42" s="168">
        <v>10.9</v>
      </c>
      <c r="I42" s="168">
        <v>11.02</v>
      </c>
      <c r="J42" s="168">
        <v>11.02</v>
      </c>
      <c r="K42" s="168">
        <v>10.96</v>
      </c>
      <c r="L42" s="168">
        <v>10.74</v>
      </c>
      <c r="M42" s="168">
        <v>10.57</v>
      </c>
      <c r="N42" s="168">
        <v>10.32</v>
      </c>
      <c r="O42" s="168">
        <v>10.18</v>
      </c>
      <c r="P42" s="168">
        <v>10.3</v>
      </c>
      <c r="Q42" s="168">
        <v>10.34</v>
      </c>
      <c r="R42" s="168">
        <v>10.37</v>
      </c>
      <c r="S42" s="168">
        <v>10.4</v>
      </c>
      <c r="T42" s="168">
        <v>10.89</v>
      </c>
      <c r="U42" s="168">
        <v>10.84</v>
      </c>
      <c r="V42" s="168">
        <v>10.9</v>
      </c>
      <c r="W42" s="168">
        <v>11.02</v>
      </c>
      <c r="X42" s="168">
        <v>10.72</v>
      </c>
      <c r="Y42" s="168">
        <v>10.53</v>
      </c>
      <c r="Z42" s="168">
        <v>10.41</v>
      </c>
      <c r="AA42" s="168">
        <v>10.27</v>
      </c>
      <c r="AB42" s="168">
        <v>11.36</v>
      </c>
      <c r="AC42" s="168">
        <v>11.08</v>
      </c>
      <c r="AD42" s="168">
        <v>10.87</v>
      </c>
      <c r="AE42" s="168">
        <v>10.86</v>
      </c>
      <c r="AF42" s="168">
        <v>11.33</v>
      </c>
      <c r="AG42" s="168">
        <v>11.46</v>
      </c>
      <c r="AH42" s="168">
        <v>11.52</v>
      </c>
      <c r="AI42" s="168">
        <v>11.65</v>
      </c>
      <c r="AJ42" s="168">
        <v>11.52</v>
      </c>
      <c r="AK42" s="168">
        <v>11.29</v>
      </c>
      <c r="AL42" s="168">
        <v>11.15</v>
      </c>
      <c r="AM42" s="168">
        <v>11.36</v>
      </c>
      <c r="AN42" s="168">
        <v>11.79</v>
      </c>
      <c r="AO42" s="168">
        <v>11.77</v>
      </c>
      <c r="AP42" s="168">
        <v>11.93</v>
      </c>
      <c r="AQ42" s="168">
        <v>12.15</v>
      </c>
      <c r="AR42" s="168">
        <v>12.9</v>
      </c>
      <c r="AS42" s="168">
        <v>13.15</v>
      </c>
      <c r="AT42" s="168">
        <v>13.53</v>
      </c>
      <c r="AU42" s="168">
        <v>13.45</v>
      </c>
      <c r="AV42" s="168">
        <v>13.05</v>
      </c>
      <c r="AW42" s="168">
        <v>12.5</v>
      </c>
      <c r="AX42" s="168">
        <v>12.42</v>
      </c>
      <c r="AY42" s="168">
        <v>12.79</v>
      </c>
      <c r="AZ42" s="168">
        <v>12.77</v>
      </c>
      <c r="BA42" s="168">
        <v>12.52</v>
      </c>
      <c r="BB42" s="168">
        <v>12.46993</v>
      </c>
      <c r="BC42" s="168">
        <v>12.49892</v>
      </c>
      <c r="BD42" s="258">
        <v>13.07067</v>
      </c>
      <c r="BE42" s="258">
        <v>13.109579999999999</v>
      </c>
      <c r="BF42" s="258">
        <v>13.313330000000001</v>
      </c>
      <c r="BG42" s="258">
        <v>13.10239</v>
      </c>
      <c r="BH42" s="258">
        <v>12.63491</v>
      </c>
      <c r="BI42" s="258">
        <v>11.953989999999999</v>
      </c>
      <c r="BJ42" s="258">
        <v>11.813129999999999</v>
      </c>
      <c r="BK42" s="258">
        <v>12.210520000000001</v>
      </c>
      <c r="BL42" s="258">
        <v>12.24554</v>
      </c>
      <c r="BM42" s="258">
        <v>12.13733</v>
      </c>
      <c r="BN42" s="258">
        <v>12.24714</v>
      </c>
      <c r="BO42" s="258">
        <v>12.386290000000001</v>
      </c>
      <c r="BP42" s="258">
        <v>13.06917</v>
      </c>
      <c r="BQ42" s="258">
        <v>13.25825</v>
      </c>
      <c r="BR42" s="258">
        <v>13.584530000000001</v>
      </c>
      <c r="BS42" s="258">
        <v>13.445449999999999</v>
      </c>
      <c r="BT42" s="258">
        <v>12.9528</v>
      </c>
      <c r="BU42" s="258">
        <v>12.252359999999999</v>
      </c>
      <c r="BV42" s="258">
        <v>12.06378</v>
      </c>
    </row>
    <row r="43" spans="1:74" ht="11.1" customHeight="1" x14ac:dyDescent="0.2">
      <c r="A43" s="40" t="s">
        <v>4</v>
      </c>
      <c r="B43" s="101" t="s">
        <v>372</v>
      </c>
      <c r="C43" s="168">
        <v>6.58</v>
      </c>
      <c r="D43" s="168">
        <v>6.69</v>
      </c>
      <c r="E43" s="168">
        <v>6.73</v>
      </c>
      <c r="F43" s="168">
        <v>6.51</v>
      </c>
      <c r="G43" s="168">
        <v>6.69</v>
      </c>
      <c r="H43" s="168">
        <v>6.87</v>
      </c>
      <c r="I43" s="168">
        <v>7.14</v>
      </c>
      <c r="J43" s="168">
        <v>7.4</v>
      </c>
      <c r="K43" s="168">
        <v>7.06</v>
      </c>
      <c r="L43" s="168">
        <v>6.84</v>
      </c>
      <c r="M43" s="168">
        <v>6.72</v>
      </c>
      <c r="N43" s="168">
        <v>6.38</v>
      </c>
      <c r="O43" s="168">
        <v>6.37</v>
      </c>
      <c r="P43" s="168">
        <v>6.44</v>
      </c>
      <c r="Q43" s="168">
        <v>6.39</v>
      </c>
      <c r="R43" s="168">
        <v>6.39</v>
      </c>
      <c r="S43" s="168">
        <v>6.54</v>
      </c>
      <c r="T43" s="168">
        <v>6.94</v>
      </c>
      <c r="U43" s="168">
        <v>7.16</v>
      </c>
      <c r="V43" s="168">
        <v>7.07</v>
      </c>
      <c r="W43" s="168">
        <v>7</v>
      </c>
      <c r="X43" s="168">
        <v>6.72</v>
      </c>
      <c r="Y43" s="168">
        <v>6.49</v>
      </c>
      <c r="Z43" s="168">
        <v>6.41</v>
      </c>
      <c r="AA43" s="168">
        <v>6.32</v>
      </c>
      <c r="AB43" s="168">
        <v>7.75</v>
      </c>
      <c r="AC43" s="168">
        <v>6.98</v>
      </c>
      <c r="AD43" s="168">
        <v>6.7</v>
      </c>
      <c r="AE43" s="168">
        <v>6.65</v>
      </c>
      <c r="AF43" s="168">
        <v>7.22</v>
      </c>
      <c r="AG43" s="168">
        <v>7.42</v>
      </c>
      <c r="AH43" s="168">
        <v>7.54</v>
      </c>
      <c r="AI43" s="168">
        <v>7.61</v>
      </c>
      <c r="AJ43" s="168">
        <v>7.44</v>
      </c>
      <c r="AK43" s="168">
        <v>7.37</v>
      </c>
      <c r="AL43" s="168">
        <v>7.06</v>
      </c>
      <c r="AM43" s="168">
        <v>7.3</v>
      </c>
      <c r="AN43" s="168">
        <v>7.47</v>
      </c>
      <c r="AO43" s="168">
        <v>7.5</v>
      </c>
      <c r="AP43" s="168">
        <v>7.84</v>
      </c>
      <c r="AQ43" s="168">
        <v>8.3699999999999992</v>
      </c>
      <c r="AR43" s="168">
        <v>8.9600000000000009</v>
      </c>
      <c r="AS43" s="168">
        <v>9.41</v>
      </c>
      <c r="AT43" s="168">
        <v>9.51</v>
      </c>
      <c r="AU43" s="168">
        <v>9.2200000000000006</v>
      </c>
      <c r="AV43" s="168">
        <v>8.61</v>
      </c>
      <c r="AW43" s="168">
        <v>8.31</v>
      </c>
      <c r="AX43" s="168">
        <v>8.6300000000000008</v>
      </c>
      <c r="AY43" s="168">
        <v>8.3000000000000007</v>
      </c>
      <c r="AZ43" s="168">
        <v>8.15</v>
      </c>
      <c r="BA43" s="168">
        <v>7.91</v>
      </c>
      <c r="BB43" s="168">
        <v>8.0348649999999999</v>
      </c>
      <c r="BC43" s="168">
        <v>8.2964400000000005</v>
      </c>
      <c r="BD43" s="258">
        <v>8.7766059999999992</v>
      </c>
      <c r="BE43" s="258">
        <v>9.2609019999999997</v>
      </c>
      <c r="BF43" s="258">
        <v>9.4550260000000002</v>
      </c>
      <c r="BG43" s="258">
        <v>8.9418570000000006</v>
      </c>
      <c r="BH43" s="258">
        <v>8.5097839999999998</v>
      </c>
      <c r="BI43" s="258">
        <v>8.222607</v>
      </c>
      <c r="BJ43" s="258">
        <v>8.4669840000000001</v>
      </c>
      <c r="BK43" s="258">
        <v>8.5486769999999996</v>
      </c>
      <c r="BL43" s="258">
        <v>8.4544969999999999</v>
      </c>
      <c r="BM43" s="258">
        <v>8.1549560000000003</v>
      </c>
      <c r="BN43" s="258">
        <v>8.192342</v>
      </c>
      <c r="BO43" s="258">
        <v>8.4672870000000007</v>
      </c>
      <c r="BP43" s="258">
        <v>8.9309360000000009</v>
      </c>
      <c r="BQ43" s="258">
        <v>9.3731109999999997</v>
      </c>
      <c r="BR43" s="258">
        <v>9.6047460000000004</v>
      </c>
      <c r="BS43" s="258">
        <v>9.1774529999999999</v>
      </c>
      <c r="BT43" s="258">
        <v>8.6875040000000006</v>
      </c>
      <c r="BU43" s="258">
        <v>8.4088530000000006</v>
      </c>
      <c r="BV43" s="258">
        <v>8.6829490000000007</v>
      </c>
    </row>
    <row r="44" spans="1:74" ht="11.1" customHeight="1" x14ac:dyDescent="0.2">
      <c r="A44" s="40"/>
      <c r="B44" s="486" t="s">
        <v>1057</v>
      </c>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168"/>
      <c r="BA44" s="168"/>
      <c r="BB44" s="168"/>
      <c r="BC44" s="168"/>
      <c r="BD44" s="258"/>
      <c r="BE44" s="258"/>
      <c r="BF44" s="258"/>
      <c r="BG44" s="258"/>
      <c r="BH44" s="258"/>
      <c r="BI44" s="258"/>
      <c r="BJ44" s="258"/>
      <c r="BK44" s="258"/>
      <c r="BL44" s="258"/>
      <c r="BM44" s="258"/>
      <c r="BN44" s="258"/>
      <c r="BO44" s="258"/>
      <c r="BP44" s="258"/>
      <c r="BQ44" s="258"/>
      <c r="BR44" s="258"/>
      <c r="BS44" s="258"/>
      <c r="BT44" s="258"/>
      <c r="BU44" s="258"/>
      <c r="BV44" s="258"/>
    </row>
    <row r="45" spans="1:74" ht="11.1" customHeight="1" x14ac:dyDescent="0.2">
      <c r="A45" s="40" t="s">
        <v>1058</v>
      </c>
      <c r="B45" s="418" t="s">
        <v>1069</v>
      </c>
      <c r="C45" s="168">
        <v>26.792130682</v>
      </c>
      <c r="D45" s="168">
        <v>23.64725</v>
      </c>
      <c r="E45" s="168">
        <v>34.789345238000003</v>
      </c>
      <c r="F45" s="168">
        <v>28.277045455</v>
      </c>
      <c r="G45" s="168">
        <v>27.556107955000002</v>
      </c>
      <c r="H45" s="168">
        <v>29.188500000000001</v>
      </c>
      <c r="I45" s="168">
        <v>38.172613636000001</v>
      </c>
      <c r="J45" s="168">
        <v>230.71971590999999</v>
      </c>
      <c r="K45" s="168">
        <v>150.53678124999999</v>
      </c>
      <c r="L45" s="168">
        <v>35.184592391000002</v>
      </c>
      <c r="M45" s="168">
        <v>28.548124999999999</v>
      </c>
      <c r="N45" s="168">
        <v>21.474821428999999</v>
      </c>
      <c r="O45" s="168">
        <v>19.109886364000001</v>
      </c>
      <c r="P45" s="168">
        <v>21.413187499999999</v>
      </c>
      <c r="Q45" s="168">
        <v>29.710823864000002</v>
      </c>
      <c r="R45" s="168">
        <v>26.042613635999999</v>
      </c>
      <c r="S45" s="168">
        <v>22.068312500000001</v>
      </c>
      <c r="T45" s="168">
        <v>23.979147727000001</v>
      </c>
      <c r="U45" s="168">
        <v>27.314374999999998</v>
      </c>
      <c r="V45" s="168">
        <v>53.051309523999997</v>
      </c>
      <c r="W45" s="168">
        <v>22.003690475999999</v>
      </c>
      <c r="X45" s="168">
        <v>27.674147727000001</v>
      </c>
      <c r="Y45" s="168">
        <v>28.602125000000001</v>
      </c>
      <c r="Z45" s="168">
        <v>22.953068181999999</v>
      </c>
      <c r="AA45" s="168">
        <v>24.018750000000001</v>
      </c>
      <c r="AB45" s="168">
        <v>1799.8074375000001</v>
      </c>
      <c r="AC45" s="168">
        <v>25.184999999999999</v>
      </c>
      <c r="AD45" s="168">
        <v>34.378835227000003</v>
      </c>
      <c r="AE45" s="168">
        <v>27.785406250000001</v>
      </c>
      <c r="AF45" s="168">
        <v>57.045994317999998</v>
      </c>
      <c r="AG45" s="168">
        <v>53.374345237999997</v>
      </c>
      <c r="AH45" s="168">
        <v>50.332357954999999</v>
      </c>
      <c r="AI45" s="168">
        <v>53.211666667000003</v>
      </c>
      <c r="AJ45" s="168">
        <v>68.042708332999993</v>
      </c>
      <c r="AK45" s="168">
        <v>47.288184524000002</v>
      </c>
      <c r="AL45" s="168">
        <v>34.028016303999998</v>
      </c>
      <c r="AM45" s="168">
        <v>37.020238095000003</v>
      </c>
      <c r="AN45" s="168">
        <v>45.358343750000003</v>
      </c>
      <c r="AO45" s="168">
        <v>45.798532608999999</v>
      </c>
      <c r="AP45" s="168">
        <v>61.274136904999999</v>
      </c>
      <c r="AQ45" s="168">
        <v>89.660505951999994</v>
      </c>
      <c r="AR45" s="168">
        <v>98.627159090999996</v>
      </c>
      <c r="AS45" s="168">
        <v>181.97046875000001</v>
      </c>
      <c r="AT45" s="168">
        <v>128.60089674</v>
      </c>
      <c r="AU45" s="168">
        <v>81.564553571000005</v>
      </c>
      <c r="AV45" s="168">
        <v>55.301666666999999</v>
      </c>
      <c r="AW45" s="168">
        <v>50.543125000000003</v>
      </c>
      <c r="AX45" s="168">
        <v>53.196369048000001</v>
      </c>
      <c r="AY45" s="168">
        <v>31.211279762</v>
      </c>
      <c r="AZ45" s="168">
        <v>25.3151875</v>
      </c>
      <c r="BA45" s="168">
        <v>27.626005435</v>
      </c>
      <c r="BB45" s="168">
        <v>27.627031250000002</v>
      </c>
      <c r="BC45" s="168">
        <v>34.649261363999997</v>
      </c>
      <c r="BD45" s="258">
        <v>30.947379999999999</v>
      </c>
      <c r="BE45" s="258">
        <v>40.787770000000002</v>
      </c>
      <c r="BF45" s="258">
        <v>141.5615</v>
      </c>
      <c r="BG45" s="258">
        <v>36.594589999999997</v>
      </c>
      <c r="BH45" s="258">
        <v>29.151250000000001</v>
      </c>
      <c r="BI45" s="258">
        <v>31.57311</v>
      </c>
      <c r="BJ45" s="258">
        <v>36.148589999999999</v>
      </c>
      <c r="BK45" s="258">
        <v>37.395960000000002</v>
      </c>
      <c r="BL45" s="258">
        <v>35.93524</v>
      </c>
      <c r="BM45" s="258">
        <v>26.29513</v>
      </c>
      <c r="BN45" s="258">
        <v>28.725300000000001</v>
      </c>
      <c r="BO45" s="258">
        <v>28.097270000000002</v>
      </c>
      <c r="BP45" s="258">
        <v>32.370060000000002</v>
      </c>
      <c r="BQ45" s="258">
        <v>40.063310000000001</v>
      </c>
      <c r="BR45" s="258">
        <v>48.48451</v>
      </c>
      <c r="BS45" s="258">
        <v>40.564100000000003</v>
      </c>
      <c r="BT45" s="258">
        <v>29.573039999999999</v>
      </c>
      <c r="BU45" s="258">
        <v>28.017959999999999</v>
      </c>
      <c r="BV45" s="258">
        <v>39.180329999999998</v>
      </c>
    </row>
    <row r="46" spans="1:74" ht="11.1" customHeight="1" x14ac:dyDescent="0.2">
      <c r="A46" s="40" t="s">
        <v>1059</v>
      </c>
      <c r="B46" s="418" t="s">
        <v>1070</v>
      </c>
      <c r="C46" s="168">
        <v>42.563868677999999</v>
      </c>
      <c r="D46" s="168">
        <v>72.725849999999994</v>
      </c>
      <c r="E46" s="168">
        <v>35.975619856000002</v>
      </c>
      <c r="F46" s="168">
        <v>24.829938340999998</v>
      </c>
      <c r="G46" s="168">
        <v>20.247661803</v>
      </c>
      <c r="H46" s="168">
        <v>24.811784775</v>
      </c>
      <c r="I46" s="168">
        <v>35.23677988</v>
      </c>
      <c r="J46" s="168">
        <v>36.391629236</v>
      </c>
      <c r="K46" s="168">
        <v>40.345273306999999</v>
      </c>
      <c r="L46" s="168">
        <v>36.414090045999998</v>
      </c>
      <c r="M46" s="168">
        <v>45.174564400000001</v>
      </c>
      <c r="N46" s="168">
        <v>43.133999950000003</v>
      </c>
      <c r="O46" s="168">
        <v>33.598353606000003</v>
      </c>
      <c r="P46" s="168">
        <v>26.848522774999999</v>
      </c>
      <c r="Q46" s="168">
        <v>25.487610624999999</v>
      </c>
      <c r="R46" s="168">
        <v>17.106287981000001</v>
      </c>
      <c r="S46" s="168">
        <v>16.811286450000001</v>
      </c>
      <c r="T46" s="168">
        <v>23.720671682999999</v>
      </c>
      <c r="U46" s="168">
        <v>31.633505336999999</v>
      </c>
      <c r="V46" s="168">
        <v>108.05121209000001</v>
      </c>
      <c r="W46" s="168">
        <v>46.135208149999997</v>
      </c>
      <c r="X46" s="168">
        <v>48.285309398000003</v>
      </c>
      <c r="Y46" s="168">
        <v>39.308953619999997</v>
      </c>
      <c r="Z46" s="168">
        <v>40.801564952</v>
      </c>
      <c r="AA46" s="168">
        <v>33.217081425000003</v>
      </c>
      <c r="AB46" s="168">
        <v>71.090110207999999</v>
      </c>
      <c r="AC46" s="168">
        <v>29.914477175999998</v>
      </c>
      <c r="AD46" s="168">
        <v>28.044656562</v>
      </c>
      <c r="AE46" s="168">
        <v>26.591761300000002</v>
      </c>
      <c r="AF46" s="168">
        <v>56.061992861</v>
      </c>
      <c r="AG46" s="168">
        <v>78.892639183</v>
      </c>
      <c r="AH46" s="168">
        <v>65.082290889000006</v>
      </c>
      <c r="AI46" s="168">
        <v>72.090007025000006</v>
      </c>
      <c r="AJ46" s="168">
        <v>57.888162043000001</v>
      </c>
      <c r="AK46" s="168">
        <v>60.137516400000003</v>
      </c>
      <c r="AL46" s="168">
        <v>63.397979542999998</v>
      </c>
      <c r="AM46" s="168">
        <v>52.502912774999999</v>
      </c>
      <c r="AN46" s="168">
        <v>42.160836432000004</v>
      </c>
      <c r="AO46" s="168">
        <v>40.941233681</v>
      </c>
      <c r="AP46" s="168">
        <v>53.028571587000002</v>
      </c>
      <c r="AQ46" s="168">
        <v>57.101920649999997</v>
      </c>
      <c r="AR46" s="168">
        <v>70.883371827000005</v>
      </c>
      <c r="AS46" s="168">
        <v>82.301034999999999</v>
      </c>
      <c r="AT46" s="168">
        <v>113.88414014</v>
      </c>
      <c r="AU46" s="168">
        <v>133.89192188000001</v>
      </c>
      <c r="AV46" s="168">
        <v>65.326257956999996</v>
      </c>
      <c r="AW46" s="168">
        <v>82.952213325000002</v>
      </c>
      <c r="AX46" s="168">
        <v>257.10885553000003</v>
      </c>
      <c r="AY46" s="168">
        <v>144.56550315000001</v>
      </c>
      <c r="AZ46" s="168">
        <v>68.92131474</v>
      </c>
      <c r="BA46" s="168">
        <v>64.127105301</v>
      </c>
      <c r="BB46" s="168">
        <v>46.354542950000003</v>
      </c>
      <c r="BC46" s="168">
        <v>18.098112667999999</v>
      </c>
      <c r="BD46" s="258">
        <v>34.787579999999998</v>
      </c>
      <c r="BE46" s="258">
        <v>187.16640000000001</v>
      </c>
      <c r="BF46" s="258">
        <v>250.3997</v>
      </c>
      <c r="BG46" s="258">
        <v>86.488950000000003</v>
      </c>
      <c r="BH46" s="258">
        <v>56.246119999999998</v>
      </c>
      <c r="BI46" s="258">
        <v>55.475709999999999</v>
      </c>
      <c r="BJ46" s="258">
        <v>54.93233</v>
      </c>
      <c r="BK46" s="258">
        <v>67.995230000000006</v>
      </c>
      <c r="BL46" s="258">
        <v>56.370199999999997</v>
      </c>
      <c r="BM46" s="258">
        <v>50.028700000000001</v>
      </c>
      <c r="BN46" s="258">
        <v>45.964750000000002</v>
      </c>
      <c r="BO46" s="258">
        <v>37.773249999999997</v>
      </c>
      <c r="BP46" s="258">
        <v>42.511420000000001</v>
      </c>
      <c r="BQ46" s="258">
        <v>48.253830000000001</v>
      </c>
      <c r="BR46" s="258">
        <v>240.16290000000001</v>
      </c>
      <c r="BS46" s="258">
        <v>91.468729999999994</v>
      </c>
      <c r="BT46" s="258">
        <v>55.820050000000002</v>
      </c>
      <c r="BU46" s="258">
        <v>56.644419999999997</v>
      </c>
      <c r="BV46" s="258">
        <v>65.90898</v>
      </c>
    </row>
    <row r="47" spans="1:74" ht="11.1" customHeight="1" x14ac:dyDescent="0.2">
      <c r="A47" s="40" t="s">
        <v>1060</v>
      </c>
      <c r="B47" s="418" t="s">
        <v>1071</v>
      </c>
      <c r="C47" s="168">
        <v>63.145909091</v>
      </c>
      <c r="D47" s="168">
        <v>38.393406249999998</v>
      </c>
      <c r="E47" s="168">
        <v>40.665178570999998</v>
      </c>
      <c r="F47" s="168">
        <v>29.498750000000001</v>
      </c>
      <c r="G47" s="168">
        <v>26.757187500000001</v>
      </c>
      <c r="H47" s="168">
        <v>25.189843750000001</v>
      </c>
      <c r="I47" s="168">
        <v>33.969005682000002</v>
      </c>
      <c r="J47" s="168">
        <v>30.534460227</v>
      </c>
      <c r="K47" s="168">
        <v>24.044343749999999</v>
      </c>
      <c r="L47" s="168">
        <v>23.620788043000001</v>
      </c>
      <c r="M47" s="168">
        <v>36.634656249999999</v>
      </c>
      <c r="N47" s="168">
        <v>46.180535714000001</v>
      </c>
      <c r="O47" s="168">
        <v>29.598238636000001</v>
      </c>
      <c r="P47" s="168">
        <v>25.054625000000001</v>
      </c>
      <c r="Q47" s="168">
        <v>19.167073863999999</v>
      </c>
      <c r="R47" s="168">
        <v>20.129573864000001</v>
      </c>
      <c r="S47" s="168">
        <v>18.226781249999998</v>
      </c>
      <c r="T47" s="168">
        <v>22.403835226999998</v>
      </c>
      <c r="U47" s="168">
        <v>27.871304347999999</v>
      </c>
      <c r="V47" s="168">
        <v>28.923898810000001</v>
      </c>
      <c r="W47" s="168">
        <v>24.796250000000001</v>
      </c>
      <c r="X47" s="168">
        <v>29.053096590999999</v>
      </c>
      <c r="Y47" s="168">
        <v>30.0583125</v>
      </c>
      <c r="Z47" s="168">
        <v>42.991420454999997</v>
      </c>
      <c r="AA47" s="168">
        <v>44.719406249999999</v>
      </c>
      <c r="AB47" s="168">
        <v>82.899968749999999</v>
      </c>
      <c r="AC47" s="168">
        <v>38.155190216999998</v>
      </c>
      <c r="AD47" s="168">
        <v>28.054403408999999</v>
      </c>
      <c r="AE47" s="168">
        <v>27.8174375</v>
      </c>
      <c r="AF47" s="168">
        <v>45.140852273</v>
      </c>
      <c r="AG47" s="168">
        <v>43.933898810000002</v>
      </c>
      <c r="AH47" s="168">
        <v>59.844772726999999</v>
      </c>
      <c r="AI47" s="168">
        <v>53.940982142999999</v>
      </c>
      <c r="AJ47" s="168">
        <v>65.724791667000005</v>
      </c>
      <c r="AK47" s="168">
        <v>60.772500000000001</v>
      </c>
      <c r="AL47" s="168">
        <v>70.740190217000006</v>
      </c>
      <c r="AM47" s="168">
        <v>159.59824405000001</v>
      </c>
      <c r="AN47" s="168">
        <v>121.0331875</v>
      </c>
      <c r="AO47" s="168">
        <v>68.807554347999996</v>
      </c>
      <c r="AP47" s="168">
        <v>67.538928571</v>
      </c>
      <c r="AQ47" s="168">
        <v>78.202351190000002</v>
      </c>
      <c r="AR47" s="168">
        <v>74.099318182000005</v>
      </c>
      <c r="AS47" s="168">
        <v>109.34878125</v>
      </c>
      <c r="AT47" s="168">
        <v>116.34991848</v>
      </c>
      <c r="AU47" s="168">
        <v>71.719553571000006</v>
      </c>
      <c r="AV47" s="168">
        <v>58.917619047999999</v>
      </c>
      <c r="AW47" s="168">
        <v>66.569880952000005</v>
      </c>
      <c r="AX47" s="168">
        <v>116.82470238000001</v>
      </c>
      <c r="AY47" s="168">
        <v>55.820833333000003</v>
      </c>
      <c r="AZ47" s="168">
        <v>64.519656249999997</v>
      </c>
      <c r="BA47" s="168">
        <v>37.555407609</v>
      </c>
      <c r="BB47" s="168">
        <v>31.68103125</v>
      </c>
      <c r="BC47" s="168">
        <v>28.045767045000002</v>
      </c>
      <c r="BD47" s="258">
        <v>31.763169999999999</v>
      </c>
      <c r="BE47" s="258">
        <v>49.459890000000001</v>
      </c>
      <c r="BF47" s="258">
        <v>49.638620000000003</v>
      </c>
      <c r="BG47" s="258">
        <v>34.223109999999998</v>
      </c>
      <c r="BH47" s="258">
        <v>31.957660000000001</v>
      </c>
      <c r="BI47" s="258">
        <v>46.709760000000003</v>
      </c>
      <c r="BJ47" s="258">
        <v>75.282470000000004</v>
      </c>
      <c r="BK47" s="258">
        <v>99.195859999999996</v>
      </c>
      <c r="BL47" s="258">
        <v>85.490080000000006</v>
      </c>
      <c r="BM47" s="258">
        <v>53.90719</v>
      </c>
      <c r="BN47" s="258">
        <v>38.621670000000002</v>
      </c>
      <c r="BO47" s="258">
        <v>35.773710000000001</v>
      </c>
      <c r="BP47" s="258">
        <v>38.71781</v>
      </c>
      <c r="BQ47" s="258">
        <v>85.258480000000006</v>
      </c>
      <c r="BR47" s="258">
        <v>85.477130000000002</v>
      </c>
      <c r="BS47" s="258">
        <v>38.01135</v>
      </c>
      <c r="BT47" s="258">
        <v>34.25949</v>
      </c>
      <c r="BU47" s="258">
        <v>46.847810000000003</v>
      </c>
      <c r="BV47" s="258">
        <v>73.932929999999999</v>
      </c>
    </row>
    <row r="48" spans="1:74" ht="11.1" customHeight="1" x14ac:dyDescent="0.2">
      <c r="A48" s="40" t="s">
        <v>1061</v>
      </c>
      <c r="B48" s="418" t="s">
        <v>1072</v>
      </c>
      <c r="C48" s="168">
        <v>53.682528409</v>
      </c>
      <c r="D48" s="168">
        <v>34.270906250000003</v>
      </c>
      <c r="E48" s="168">
        <v>37.354077381000003</v>
      </c>
      <c r="F48" s="168">
        <v>29.756704545000002</v>
      </c>
      <c r="G48" s="168">
        <v>23.157329545</v>
      </c>
      <c r="H48" s="168">
        <v>24.11209375</v>
      </c>
      <c r="I48" s="168">
        <v>31.286789772999999</v>
      </c>
      <c r="J48" s="168">
        <v>29.070909091000001</v>
      </c>
      <c r="K48" s="168">
        <v>22.916125000000001</v>
      </c>
      <c r="L48" s="168">
        <v>21.676440217</v>
      </c>
      <c r="M48" s="168">
        <v>29.001437500000002</v>
      </c>
      <c r="N48" s="168">
        <v>30.447976189999999</v>
      </c>
      <c r="O48" s="168">
        <v>26.000823864000001</v>
      </c>
      <c r="P48" s="168">
        <v>21.2898125</v>
      </c>
      <c r="Q48" s="168">
        <v>18.174204544999998</v>
      </c>
      <c r="R48" s="168">
        <v>16.589943181999999</v>
      </c>
      <c r="S48" s="168">
        <v>16.49428125</v>
      </c>
      <c r="T48" s="168">
        <v>21.297130681999999</v>
      </c>
      <c r="U48" s="168">
        <v>26.884891304</v>
      </c>
      <c r="V48" s="168">
        <v>25.236547619</v>
      </c>
      <c r="W48" s="168">
        <v>21.030773809999999</v>
      </c>
      <c r="X48" s="168">
        <v>21.586789773</v>
      </c>
      <c r="Y48" s="168">
        <v>24.83175</v>
      </c>
      <c r="Z48" s="168">
        <v>34.726534090999998</v>
      </c>
      <c r="AA48" s="168">
        <v>36.211437500000002</v>
      </c>
      <c r="AB48" s="168">
        <v>67.407843749999998</v>
      </c>
      <c r="AC48" s="168">
        <v>30.600923912999999</v>
      </c>
      <c r="AD48" s="168">
        <v>26.744034091</v>
      </c>
      <c r="AE48" s="168">
        <v>29.335249999999998</v>
      </c>
      <c r="AF48" s="168">
        <v>39.475852273000001</v>
      </c>
      <c r="AG48" s="168">
        <v>46.411815476000001</v>
      </c>
      <c r="AH48" s="168">
        <v>52.350539773000001</v>
      </c>
      <c r="AI48" s="168">
        <v>52.482916666999998</v>
      </c>
      <c r="AJ48" s="168">
        <v>60.011577381000002</v>
      </c>
      <c r="AK48" s="168">
        <v>61.935952381</v>
      </c>
      <c r="AL48" s="168">
        <v>50.659864130000003</v>
      </c>
      <c r="AM48" s="168">
        <v>143.98764881</v>
      </c>
      <c r="AN48" s="168">
        <v>93.698125000000005</v>
      </c>
      <c r="AO48" s="168">
        <v>62.611195651999999</v>
      </c>
      <c r="AP48" s="168">
        <v>71.077767856999998</v>
      </c>
      <c r="AQ48" s="168">
        <v>84.392351189999999</v>
      </c>
      <c r="AR48" s="168">
        <v>83.691988636000005</v>
      </c>
      <c r="AS48" s="168">
        <v>109.76190625</v>
      </c>
      <c r="AT48" s="168">
        <v>118.97173913</v>
      </c>
      <c r="AU48" s="168">
        <v>85.382202380999999</v>
      </c>
      <c r="AV48" s="168">
        <v>61.397172619000003</v>
      </c>
      <c r="AW48" s="168">
        <v>64.492410714000002</v>
      </c>
      <c r="AX48" s="168">
        <v>105.61160714</v>
      </c>
      <c r="AY48" s="168">
        <v>46.809613095000003</v>
      </c>
      <c r="AZ48" s="168">
        <v>50.390749999999997</v>
      </c>
      <c r="BA48" s="168">
        <v>36.755652173999998</v>
      </c>
      <c r="BB48" s="168">
        <v>34.021312500000001</v>
      </c>
      <c r="BC48" s="168">
        <v>28.061335227000001</v>
      </c>
      <c r="BD48" s="258">
        <v>39.667670000000001</v>
      </c>
      <c r="BE48" s="258">
        <v>54.629660000000001</v>
      </c>
      <c r="BF48" s="258">
        <v>41.518889999999999</v>
      </c>
      <c r="BG48" s="258">
        <v>32.617649999999998</v>
      </c>
      <c r="BH48" s="258">
        <v>30.995280000000001</v>
      </c>
      <c r="BI48" s="258">
        <v>44.8996</v>
      </c>
      <c r="BJ48" s="258">
        <v>63.229050000000001</v>
      </c>
      <c r="BK48" s="258">
        <v>79.129300000000001</v>
      </c>
      <c r="BL48" s="258">
        <v>64.205380000000005</v>
      </c>
      <c r="BM48" s="258">
        <v>52.640509999999999</v>
      </c>
      <c r="BN48" s="258">
        <v>37.690089999999998</v>
      </c>
      <c r="BO48" s="258">
        <v>34.70176</v>
      </c>
      <c r="BP48" s="258">
        <v>40.991160000000001</v>
      </c>
      <c r="BQ48" s="258">
        <v>74.963210000000004</v>
      </c>
      <c r="BR48" s="258">
        <v>70.886099999999999</v>
      </c>
      <c r="BS48" s="258">
        <v>39.924959999999999</v>
      </c>
      <c r="BT48" s="258">
        <v>34.078600000000002</v>
      </c>
      <c r="BU48" s="258">
        <v>44.818240000000003</v>
      </c>
      <c r="BV48" s="258">
        <v>64.972499999999997</v>
      </c>
    </row>
    <row r="49" spans="1:74" ht="11.1" customHeight="1" x14ac:dyDescent="0.2">
      <c r="A49" s="40" t="s">
        <v>1062</v>
      </c>
      <c r="B49" s="418" t="s">
        <v>1073</v>
      </c>
      <c r="C49" s="168">
        <v>38.700897756000003</v>
      </c>
      <c r="D49" s="168">
        <v>29.440715405999999</v>
      </c>
      <c r="E49" s="168">
        <v>33.233683601000003</v>
      </c>
      <c r="F49" s="168">
        <v>29.513949574000002</v>
      </c>
      <c r="G49" s="168">
        <v>29.328377869000001</v>
      </c>
      <c r="H49" s="168">
        <v>26.781477905999999</v>
      </c>
      <c r="I49" s="168">
        <v>32.827892273000003</v>
      </c>
      <c r="J49" s="168">
        <v>29.330724403000001</v>
      </c>
      <c r="K49" s="168">
        <v>31.361443999999999</v>
      </c>
      <c r="L49" s="168">
        <v>29.732951277000002</v>
      </c>
      <c r="M49" s="168">
        <v>33.294376094</v>
      </c>
      <c r="N49" s="168">
        <v>26.65051747</v>
      </c>
      <c r="O49" s="168">
        <v>24.53741767</v>
      </c>
      <c r="P49" s="168">
        <v>21.65219325</v>
      </c>
      <c r="Q49" s="168">
        <v>21.231371136</v>
      </c>
      <c r="R49" s="168">
        <v>19.294396902999999</v>
      </c>
      <c r="S49" s="168">
        <v>20.381221531000001</v>
      </c>
      <c r="T49" s="168">
        <v>22.697961505999999</v>
      </c>
      <c r="U49" s="168">
        <v>31.805144755000001</v>
      </c>
      <c r="V49" s="168">
        <v>29.039054106999998</v>
      </c>
      <c r="W49" s="168">
        <v>23.886576131000002</v>
      </c>
      <c r="X49" s="168">
        <v>25.758875937999999</v>
      </c>
      <c r="Y49" s="168">
        <v>24.840174688000001</v>
      </c>
      <c r="Z49" s="168">
        <v>28.707606647999999</v>
      </c>
      <c r="AA49" s="168">
        <v>28.593237188</v>
      </c>
      <c r="AB49" s="168">
        <v>49.918575562999997</v>
      </c>
      <c r="AC49" s="168">
        <v>26.751535841999999</v>
      </c>
      <c r="AD49" s="168">
        <v>30.871029118999999</v>
      </c>
      <c r="AE49" s="168">
        <v>33.684832499999999</v>
      </c>
      <c r="AF49" s="168">
        <v>36.574307585</v>
      </c>
      <c r="AG49" s="168">
        <v>44.989227292000002</v>
      </c>
      <c r="AH49" s="168">
        <v>54.367788834999999</v>
      </c>
      <c r="AI49" s="168">
        <v>54.615349850999998</v>
      </c>
      <c r="AJ49" s="168">
        <v>70.979155356999996</v>
      </c>
      <c r="AK49" s="168">
        <v>72.749910744000005</v>
      </c>
      <c r="AL49" s="168">
        <v>43.993958206999999</v>
      </c>
      <c r="AM49" s="168">
        <v>73.319438422999994</v>
      </c>
      <c r="AN49" s="168">
        <v>53.101617406000003</v>
      </c>
      <c r="AO49" s="168">
        <v>48.560714457000003</v>
      </c>
      <c r="AP49" s="168">
        <v>75.350930356999996</v>
      </c>
      <c r="AQ49" s="168">
        <v>93.500499583000007</v>
      </c>
      <c r="AR49" s="168">
        <v>110.14373630999999</v>
      </c>
      <c r="AS49" s="168">
        <v>115.37026849999999</v>
      </c>
      <c r="AT49" s="168">
        <v>120.03855383</v>
      </c>
      <c r="AU49" s="168">
        <v>97.575998987999995</v>
      </c>
      <c r="AV49" s="168">
        <v>73.648034374999995</v>
      </c>
      <c r="AW49" s="168">
        <v>61.698989613000002</v>
      </c>
      <c r="AX49" s="168">
        <v>79.460300267999997</v>
      </c>
      <c r="AY49" s="168">
        <v>42.697725505999998</v>
      </c>
      <c r="AZ49" s="168">
        <v>35.472524968999998</v>
      </c>
      <c r="BA49" s="168">
        <v>31.303521629999999</v>
      </c>
      <c r="BB49" s="168">
        <v>35.541890905999999</v>
      </c>
      <c r="BC49" s="168">
        <v>36.463730312999999</v>
      </c>
      <c r="BD49" s="258">
        <v>47.62424</v>
      </c>
      <c r="BE49" s="258">
        <v>54.604750000000003</v>
      </c>
      <c r="BF49" s="258">
        <v>48.786589999999997</v>
      </c>
      <c r="BG49" s="258">
        <v>39.004849999999998</v>
      </c>
      <c r="BH49" s="258">
        <v>36.289439999999999</v>
      </c>
      <c r="BI49" s="258">
        <v>39.871040000000001</v>
      </c>
      <c r="BJ49" s="258">
        <v>47.019240000000003</v>
      </c>
      <c r="BK49" s="258">
        <v>52.698450000000001</v>
      </c>
      <c r="BL49" s="258">
        <v>48.728999999999999</v>
      </c>
      <c r="BM49" s="258">
        <v>43.65437</v>
      </c>
      <c r="BN49" s="258">
        <v>43.587980000000002</v>
      </c>
      <c r="BO49" s="258">
        <v>43.220559999999999</v>
      </c>
      <c r="BP49" s="258">
        <v>47.992339999999999</v>
      </c>
      <c r="BQ49" s="258">
        <v>60.854280000000003</v>
      </c>
      <c r="BR49" s="258">
        <v>61.071579999999997</v>
      </c>
      <c r="BS49" s="258">
        <v>45.155740000000002</v>
      </c>
      <c r="BT49" s="258">
        <v>39.762239999999998</v>
      </c>
      <c r="BU49" s="258">
        <v>44.62133</v>
      </c>
      <c r="BV49" s="258">
        <v>53.569380000000002</v>
      </c>
    </row>
    <row r="50" spans="1:74" ht="11.1" customHeight="1" x14ac:dyDescent="0.2">
      <c r="A50" s="40" t="s">
        <v>1063</v>
      </c>
      <c r="B50" s="418" t="s">
        <v>1074</v>
      </c>
      <c r="C50" s="168">
        <v>35.084886363999999</v>
      </c>
      <c r="D50" s="168">
        <v>28.597906250000001</v>
      </c>
      <c r="E50" s="168">
        <v>30.642976189999999</v>
      </c>
      <c r="F50" s="168">
        <v>28.999147727</v>
      </c>
      <c r="G50" s="168">
        <v>27.970681817999999</v>
      </c>
      <c r="H50" s="168">
        <v>26.453968750000001</v>
      </c>
      <c r="I50" s="168">
        <v>32.740397727000001</v>
      </c>
      <c r="J50" s="168">
        <v>28.651221590999999</v>
      </c>
      <c r="K50" s="168">
        <v>30.73153125</v>
      </c>
      <c r="L50" s="168">
        <v>27.428451086999999</v>
      </c>
      <c r="M50" s="168">
        <v>29.948656249999999</v>
      </c>
      <c r="N50" s="168">
        <v>26.890357142999999</v>
      </c>
      <c r="O50" s="168">
        <v>26.436022727000001</v>
      </c>
      <c r="P50" s="168">
        <v>24.917156250000001</v>
      </c>
      <c r="Q50" s="168">
        <v>21.923409091</v>
      </c>
      <c r="R50" s="168">
        <v>20.644659091000001</v>
      </c>
      <c r="S50" s="168">
        <v>22.585125000000001</v>
      </c>
      <c r="T50" s="168">
        <v>25.776534090999998</v>
      </c>
      <c r="U50" s="168">
        <v>32.504646739000002</v>
      </c>
      <c r="V50" s="168">
        <v>31.488482142999999</v>
      </c>
      <c r="W50" s="168">
        <v>24.045625000000001</v>
      </c>
      <c r="X50" s="168">
        <v>26.111221591</v>
      </c>
      <c r="Y50" s="168">
        <v>21.643968749999999</v>
      </c>
      <c r="Z50" s="168">
        <v>27.050823864000002</v>
      </c>
      <c r="AA50" s="168">
        <v>28.408124999999998</v>
      </c>
      <c r="AB50" s="168">
        <v>81.056468749999993</v>
      </c>
      <c r="AC50" s="168">
        <v>25.448315217000001</v>
      </c>
      <c r="AD50" s="168">
        <v>30.087386364</v>
      </c>
      <c r="AE50" s="168">
        <v>32.031718750000003</v>
      </c>
      <c r="AF50" s="168">
        <v>39.354431818000002</v>
      </c>
      <c r="AG50" s="168">
        <v>44.794166666999999</v>
      </c>
      <c r="AH50" s="168">
        <v>51.973778408999998</v>
      </c>
      <c r="AI50" s="168">
        <v>51.308690476000002</v>
      </c>
      <c r="AJ50" s="168">
        <v>67.471726189999998</v>
      </c>
      <c r="AK50" s="168">
        <v>63.977946428999999</v>
      </c>
      <c r="AL50" s="168">
        <v>41.694565216999997</v>
      </c>
      <c r="AM50" s="168">
        <v>51.535863095000003</v>
      </c>
      <c r="AN50" s="168">
        <v>48.197031250000002</v>
      </c>
      <c r="AO50" s="168">
        <v>43.903233696000001</v>
      </c>
      <c r="AP50" s="168">
        <v>68.639732143000003</v>
      </c>
      <c r="AQ50" s="168">
        <v>91.160416667000007</v>
      </c>
      <c r="AR50" s="168">
        <v>107.8190625</v>
      </c>
      <c r="AS50" s="168">
        <v>106.0715</v>
      </c>
      <c r="AT50" s="168">
        <v>110.22307065</v>
      </c>
      <c r="AU50" s="168">
        <v>89.092619048000003</v>
      </c>
      <c r="AV50" s="168">
        <v>59.216011905000002</v>
      </c>
      <c r="AW50" s="168">
        <v>53.040148809999998</v>
      </c>
      <c r="AX50" s="168">
        <v>61.347232142999999</v>
      </c>
      <c r="AY50" s="168">
        <v>37.986398809999997</v>
      </c>
      <c r="AZ50" s="168">
        <v>29.38415625</v>
      </c>
      <c r="BA50" s="168">
        <v>26.801711956999998</v>
      </c>
      <c r="BB50" s="168">
        <v>26.878562500000001</v>
      </c>
      <c r="BC50" s="168">
        <v>33.739943181999998</v>
      </c>
      <c r="BD50" s="258">
        <v>36.486879999999999</v>
      </c>
      <c r="BE50" s="258">
        <v>40.385170000000002</v>
      </c>
      <c r="BF50" s="258">
        <v>38.741549999999997</v>
      </c>
      <c r="BG50" s="258">
        <v>31.859919999999999</v>
      </c>
      <c r="BH50" s="258">
        <v>30.40784</v>
      </c>
      <c r="BI50" s="258">
        <v>34.798279999999998</v>
      </c>
      <c r="BJ50" s="258">
        <v>39.780389999999997</v>
      </c>
      <c r="BK50" s="258">
        <v>44.242809999999999</v>
      </c>
      <c r="BL50" s="258">
        <v>37.415689999999998</v>
      </c>
      <c r="BM50" s="258">
        <v>35.890509999999999</v>
      </c>
      <c r="BN50" s="258">
        <v>32.456719999999997</v>
      </c>
      <c r="BO50" s="258">
        <v>36.09402</v>
      </c>
      <c r="BP50" s="258">
        <v>40.116280000000003</v>
      </c>
      <c r="BQ50" s="258">
        <v>46.46808</v>
      </c>
      <c r="BR50" s="258">
        <v>49.246070000000003</v>
      </c>
      <c r="BS50" s="258">
        <v>38.600369999999998</v>
      </c>
      <c r="BT50" s="258">
        <v>32.56044</v>
      </c>
      <c r="BU50" s="258">
        <v>39.682729999999999</v>
      </c>
      <c r="BV50" s="258">
        <v>44.275509999999997</v>
      </c>
    </row>
    <row r="51" spans="1:74" ht="11.1" customHeight="1" x14ac:dyDescent="0.2">
      <c r="A51" s="40" t="s">
        <v>1064</v>
      </c>
      <c r="B51" s="418" t="s">
        <v>1075</v>
      </c>
      <c r="C51" s="168">
        <v>28.552306818000002</v>
      </c>
      <c r="D51" s="168">
        <v>27.485459687999999</v>
      </c>
      <c r="E51" s="168">
        <v>31.418118452000002</v>
      </c>
      <c r="F51" s="168">
        <v>24.783113067999999</v>
      </c>
      <c r="G51" s="168">
        <v>28.997365340999998</v>
      </c>
      <c r="H51" s="168">
        <v>27.625429688000001</v>
      </c>
      <c r="I51" s="168">
        <v>33.675886079999998</v>
      </c>
      <c r="J51" s="168">
        <v>30.744647443000002</v>
      </c>
      <c r="K51" s="168">
        <v>30.098027188</v>
      </c>
      <c r="L51" s="168">
        <v>23.221609238999999</v>
      </c>
      <c r="M51" s="168">
        <v>25.25366</v>
      </c>
      <c r="N51" s="168">
        <v>22.442256844999999</v>
      </c>
      <c r="O51" s="168">
        <v>20.043210511000002</v>
      </c>
      <c r="P51" s="168">
        <v>21.695782813000001</v>
      </c>
      <c r="Q51" s="168">
        <v>18.448979545</v>
      </c>
      <c r="R51" s="168">
        <v>17.372336648000001</v>
      </c>
      <c r="S51" s="168">
        <v>19.445364999999999</v>
      </c>
      <c r="T51" s="168">
        <v>21.798782385999999</v>
      </c>
      <c r="U51" s="168">
        <v>26.448556522000001</v>
      </c>
      <c r="V51" s="168">
        <v>28.598483333000001</v>
      </c>
      <c r="W51" s="168">
        <v>23.765435118999999</v>
      </c>
      <c r="X51" s="168">
        <v>26.875776705</v>
      </c>
      <c r="Y51" s="168">
        <v>23.2412025</v>
      </c>
      <c r="Z51" s="168">
        <v>22.888030682</v>
      </c>
      <c r="AA51" s="168">
        <v>26.218775938</v>
      </c>
      <c r="AB51" s="168">
        <v>705.47958313000004</v>
      </c>
      <c r="AC51" s="168">
        <v>19.218120652</v>
      </c>
      <c r="AD51" s="168">
        <v>23.329173864000001</v>
      </c>
      <c r="AE51" s="168">
        <v>28.610441250000001</v>
      </c>
      <c r="AF51" s="168">
        <v>40.653478976999999</v>
      </c>
      <c r="AG51" s="168">
        <v>46.486033333000002</v>
      </c>
      <c r="AH51" s="168">
        <v>47.203752272999999</v>
      </c>
      <c r="AI51" s="168">
        <v>52.208252975999997</v>
      </c>
      <c r="AJ51" s="168">
        <v>59.186798512000003</v>
      </c>
      <c r="AK51" s="168">
        <v>46.908223810000003</v>
      </c>
      <c r="AL51" s="168">
        <v>31.072285054000002</v>
      </c>
      <c r="AM51" s="168">
        <v>39.692211905000001</v>
      </c>
      <c r="AN51" s="168">
        <v>39.732824375</v>
      </c>
      <c r="AO51" s="168">
        <v>32.312095380000002</v>
      </c>
      <c r="AP51" s="168">
        <v>40.189811012</v>
      </c>
      <c r="AQ51" s="168">
        <v>79.637198511999998</v>
      </c>
      <c r="AR51" s="168">
        <v>98.716374148</v>
      </c>
      <c r="AS51" s="168">
        <v>119.30634563</v>
      </c>
      <c r="AT51" s="168">
        <v>115.77019375</v>
      </c>
      <c r="AU51" s="168">
        <v>94.832144345000003</v>
      </c>
      <c r="AV51" s="168">
        <v>60.747954167000003</v>
      </c>
      <c r="AW51" s="168">
        <v>56.417576189999998</v>
      </c>
      <c r="AX51" s="168">
        <v>50.458671373999998</v>
      </c>
      <c r="AY51" s="168">
        <v>35.781913095</v>
      </c>
      <c r="AZ51" s="168">
        <v>27.201062188000002</v>
      </c>
      <c r="BA51" s="168">
        <v>23.896104958999999</v>
      </c>
      <c r="BB51" s="168">
        <v>30.696065624999999</v>
      </c>
      <c r="BC51" s="168">
        <v>33.297316963999997</v>
      </c>
      <c r="BD51" s="258">
        <v>31.465520000000001</v>
      </c>
      <c r="BE51" s="258">
        <v>40.652369999999998</v>
      </c>
      <c r="BF51" s="258">
        <v>43.158140000000003</v>
      </c>
      <c r="BG51" s="258">
        <v>30.684629999999999</v>
      </c>
      <c r="BH51" s="258">
        <v>29.77037</v>
      </c>
      <c r="BI51" s="258">
        <v>31.285080000000001</v>
      </c>
      <c r="BJ51" s="258">
        <v>34.156300000000002</v>
      </c>
      <c r="BK51" s="258">
        <v>36.949559999999998</v>
      </c>
      <c r="BL51" s="258">
        <v>31.43205</v>
      </c>
      <c r="BM51" s="258">
        <v>30.378260000000001</v>
      </c>
      <c r="BN51" s="258">
        <v>28.738040000000002</v>
      </c>
      <c r="BO51" s="258">
        <v>29.83896</v>
      </c>
      <c r="BP51" s="258">
        <v>33.015560000000001</v>
      </c>
      <c r="BQ51" s="258">
        <v>44.918610000000001</v>
      </c>
      <c r="BR51" s="258">
        <v>50.418849999999999</v>
      </c>
      <c r="BS51" s="258">
        <v>37.832160000000002</v>
      </c>
      <c r="BT51" s="258">
        <v>33.4437</v>
      </c>
      <c r="BU51" s="258">
        <v>36.23545</v>
      </c>
      <c r="BV51" s="258">
        <v>39.558140000000002</v>
      </c>
    </row>
    <row r="52" spans="1:74" ht="11.1" customHeight="1" x14ac:dyDescent="0.2">
      <c r="A52" s="82" t="s">
        <v>1065</v>
      </c>
      <c r="B52" s="418" t="s">
        <v>1076</v>
      </c>
      <c r="C52" s="168">
        <v>31.595238094999999</v>
      </c>
      <c r="D52" s="168">
        <v>30.631578947000001</v>
      </c>
      <c r="E52" s="168">
        <v>29.988095238</v>
      </c>
      <c r="F52" s="168">
        <v>29.920454544999998</v>
      </c>
      <c r="G52" s="168">
        <v>29.590909091</v>
      </c>
      <c r="H52" s="168">
        <v>30.1</v>
      </c>
      <c r="I52" s="168">
        <v>31.119047619</v>
      </c>
      <c r="J52" s="168">
        <v>31.397727273000001</v>
      </c>
      <c r="K52" s="168">
        <v>30.712499999999999</v>
      </c>
      <c r="L52" s="168">
        <v>28.456521738999999</v>
      </c>
      <c r="M52" s="168">
        <v>29.763888889</v>
      </c>
      <c r="N52" s="168">
        <v>29.702380951999999</v>
      </c>
      <c r="O52" s="168">
        <v>28.607142856999999</v>
      </c>
      <c r="P52" s="168">
        <v>24.052631579</v>
      </c>
      <c r="Q52" s="168">
        <v>18.090909091</v>
      </c>
      <c r="R52" s="168">
        <v>17.556818182000001</v>
      </c>
      <c r="S52" s="168">
        <v>18.587499999999999</v>
      </c>
      <c r="T52" s="168">
        <v>18.534090909</v>
      </c>
      <c r="U52" s="168">
        <v>23.125</v>
      </c>
      <c r="V52" s="168">
        <v>26.559523810000002</v>
      </c>
      <c r="W52" s="168">
        <v>20.714285713999999</v>
      </c>
      <c r="X52" s="168">
        <v>21.761363635999999</v>
      </c>
      <c r="Y52" s="168">
        <v>27.565789473999999</v>
      </c>
      <c r="Z52" s="168">
        <v>26.295454544999998</v>
      </c>
      <c r="AA52" s="168">
        <v>25.552631579</v>
      </c>
      <c r="AB52" s="168">
        <v>71.671052631999999</v>
      </c>
      <c r="AC52" s="168">
        <v>26.086956522000001</v>
      </c>
      <c r="AD52" s="168">
        <v>28.321428570999998</v>
      </c>
      <c r="AE52" s="168">
        <v>30.65</v>
      </c>
      <c r="AF52" s="168">
        <v>39.829545455000002</v>
      </c>
      <c r="AG52" s="168">
        <v>40.869047619</v>
      </c>
      <c r="AH52" s="168">
        <v>46.863636364000001</v>
      </c>
      <c r="AI52" s="168">
        <v>44.821428570999998</v>
      </c>
      <c r="AJ52" s="168">
        <v>56.880952381</v>
      </c>
      <c r="AK52" s="168">
        <v>53.487499999999997</v>
      </c>
      <c r="AL52" s="168">
        <v>43.642857143000001</v>
      </c>
      <c r="AM52" s="168">
        <v>41.612499999999997</v>
      </c>
      <c r="AN52" s="168">
        <v>41.171052631999999</v>
      </c>
      <c r="AO52" s="168">
        <v>44.554347825999997</v>
      </c>
      <c r="AP52" s="168">
        <v>64.537499999999994</v>
      </c>
      <c r="AQ52" s="168">
        <v>82.916666667000001</v>
      </c>
      <c r="AR52" s="168">
        <v>107.41666667</v>
      </c>
      <c r="AS52" s="168">
        <v>97.4375</v>
      </c>
      <c r="AT52" s="168">
        <v>98.476086957000007</v>
      </c>
      <c r="AU52" s="168">
        <v>88.559523810000002</v>
      </c>
      <c r="AV52" s="168">
        <v>58.940476189999998</v>
      </c>
      <c r="AW52" s="168">
        <v>57.421052631999999</v>
      </c>
      <c r="AX52" s="168">
        <v>61.619047619</v>
      </c>
      <c r="AY52" s="168">
        <v>35.962499999999999</v>
      </c>
      <c r="AZ52" s="168">
        <v>26.907894736999999</v>
      </c>
      <c r="BA52" s="168">
        <v>28.72826087</v>
      </c>
      <c r="BB52" s="168">
        <v>31.631578947000001</v>
      </c>
      <c r="BC52" s="168">
        <v>30.965909091</v>
      </c>
      <c r="BD52" s="258">
        <v>38.038910000000001</v>
      </c>
      <c r="BE52" s="258">
        <v>39.495399999999997</v>
      </c>
      <c r="BF52" s="258">
        <v>38.250259999999997</v>
      </c>
      <c r="BG52" s="258">
        <v>33.779510000000002</v>
      </c>
      <c r="BH52" s="258">
        <v>32.063000000000002</v>
      </c>
      <c r="BI52" s="258">
        <v>32.084569999999999</v>
      </c>
      <c r="BJ52" s="258">
        <v>36.03736</v>
      </c>
      <c r="BK52" s="258">
        <v>38.716459999999998</v>
      </c>
      <c r="BL52" s="258">
        <v>35.071840000000002</v>
      </c>
      <c r="BM52" s="258">
        <v>32.743490000000001</v>
      </c>
      <c r="BN52" s="258">
        <v>32.455620000000003</v>
      </c>
      <c r="BO52" s="258">
        <v>33.253230000000002</v>
      </c>
      <c r="BP52" s="258">
        <v>35.339640000000003</v>
      </c>
      <c r="BQ52" s="258">
        <v>41.540379999999999</v>
      </c>
      <c r="BR52" s="258">
        <v>44.25508</v>
      </c>
      <c r="BS52" s="258">
        <v>36.648449999999997</v>
      </c>
      <c r="BT52" s="258">
        <v>32.546590000000002</v>
      </c>
      <c r="BU52" s="258">
        <v>34.950139999999998</v>
      </c>
      <c r="BV52" s="258">
        <v>37.801720000000003</v>
      </c>
    </row>
    <row r="53" spans="1:74" ht="11.1" customHeight="1" x14ac:dyDescent="0.2">
      <c r="A53" s="40" t="s">
        <v>1066</v>
      </c>
      <c r="B53" s="418" t="s">
        <v>1077</v>
      </c>
      <c r="C53" s="168">
        <v>31.642857143000001</v>
      </c>
      <c r="D53" s="168">
        <v>30.486842105000001</v>
      </c>
      <c r="E53" s="168">
        <v>30.011904762</v>
      </c>
      <c r="F53" s="168">
        <v>29.897727273000001</v>
      </c>
      <c r="G53" s="168">
        <v>29.25</v>
      </c>
      <c r="H53" s="168">
        <v>29.5625</v>
      </c>
      <c r="I53" s="168">
        <v>30.404761905000001</v>
      </c>
      <c r="J53" s="168">
        <v>31.159090909</v>
      </c>
      <c r="K53" s="168">
        <v>30.362500000000001</v>
      </c>
      <c r="L53" s="168">
        <v>29.358695652000002</v>
      </c>
      <c r="M53" s="168">
        <v>29.680555556000002</v>
      </c>
      <c r="N53" s="168">
        <v>29.369047619</v>
      </c>
      <c r="O53" s="168">
        <v>28.464285713999999</v>
      </c>
      <c r="P53" s="168">
        <v>26.855263158</v>
      </c>
      <c r="Q53" s="168">
        <v>23.386363635999999</v>
      </c>
      <c r="R53" s="168">
        <v>18.727272726999999</v>
      </c>
      <c r="S53" s="168">
        <v>18.45</v>
      </c>
      <c r="T53" s="168">
        <v>18.397727273000001</v>
      </c>
      <c r="U53" s="168">
        <v>22.375</v>
      </c>
      <c r="V53" s="168">
        <v>27.785714286000001</v>
      </c>
      <c r="W53" s="168">
        <v>21.083333332999999</v>
      </c>
      <c r="X53" s="168">
        <v>22.227272726999999</v>
      </c>
      <c r="Y53" s="168">
        <v>27.723684210999998</v>
      </c>
      <c r="Z53" s="168">
        <v>26.227272726999999</v>
      </c>
      <c r="AA53" s="168">
        <v>29.368421052999999</v>
      </c>
      <c r="AB53" s="168">
        <v>28.171052631999999</v>
      </c>
      <c r="AC53" s="168">
        <v>25.652173912999999</v>
      </c>
      <c r="AD53" s="168">
        <v>27.857142856999999</v>
      </c>
      <c r="AE53" s="168">
        <v>29.9</v>
      </c>
      <c r="AF53" s="168">
        <v>38.75</v>
      </c>
      <c r="AG53" s="168">
        <v>39.214285713999999</v>
      </c>
      <c r="AH53" s="168">
        <v>45.75</v>
      </c>
      <c r="AI53" s="168">
        <v>43.309523810000002</v>
      </c>
      <c r="AJ53" s="168">
        <v>53.928571429000002</v>
      </c>
      <c r="AK53" s="168">
        <v>50.987499999999997</v>
      </c>
      <c r="AL53" s="168">
        <v>42.130952381</v>
      </c>
      <c r="AM53" s="168">
        <v>40.262500000000003</v>
      </c>
      <c r="AN53" s="168">
        <v>39.486842105000001</v>
      </c>
      <c r="AO53" s="168">
        <v>43.586956522000001</v>
      </c>
      <c r="AP53" s="168">
        <v>62.287500000000001</v>
      </c>
      <c r="AQ53" s="168">
        <v>75.714285713999999</v>
      </c>
      <c r="AR53" s="168">
        <v>98.107142856999999</v>
      </c>
      <c r="AS53" s="168">
        <v>92.775000000000006</v>
      </c>
      <c r="AT53" s="168">
        <v>94.641304348000006</v>
      </c>
      <c r="AU53" s="168">
        <v>90.726190475999999</v>
      </c>
      <c r="AV53" s="168">
        <v>59.297619048000001</v>
      </c>
      <c r="AW53" s="168">
        <v>57.3</v>
      </c>
      <c r="AX53" s="168">
        <v>59.035714286000001</v>
      </c>
      <c r="AY53" s="168">
        <v>34.075000000000003</v>
      </c>
      <c r="AZ53" s="168">
        <v>27.921052631999999</v>
      </c>
      <c r="BA53" s="168">
        <v>28.934782608999999</v>
      </c>
      <c r="BB53" s="168">
        <v>33.828947368000001</v>
      </c>
      <c r="BC53" s="168">
        <v>31.954545455000002</v>
      </c>
      <c r="BD53" s="258">
        <v>36.960470000000001</v>
      </c>
      <c r="BE53" s="258">
        <v>35.828279999999999</v>
      </c>
      <c r="BF53" s="258">
        <v>34.079219999999999</v>
      </c>
      <c r="BG53" s="258">
        <v>33.694870000000002</v>
      </c>
      <c r="BH53" s="258">
        <v>32.931739999999998</v>
      </c>
      <c r="BI53" s="258">
        <v>32.944380000000002</v>
      </c>
      <c r="BJ53" s="258">
        <v>34.963430000000002</v>
      </c>
      <c r="BK53" s="258">
        <v>35.575380000000003</v>
      </c>
      <c r="BL53" s="258">
        <v>34.120159999999998</v>
      </c>
      <c r="BM53" s="258">
        <v>34.340800000000002</v>
      </c>
      <c r="BN53" s="258">
        <v>33.961709999999997</v>
      </c>
      <c r="BO53" s="258">
        <v>34.371870000000001</v>
      </c>
      <c r="BP53" s="258">
        <v>36.20196</v>
      </c>
      <c r="BQ53" s="258">
        <v>38.553080000000001</v>
      </c>
      <c r="BR53" s="258">
        <v>40.304470000000002</v>
      </c>
      <c r="BS53" s="258">
        <v>37.123989999999999</v>
      </c>
      <c r="BT53" s="258">
        <v>35.503189999999996</v>
      </c>
      <c r="BU53" s="258">
        <v>35.188650000000003</v>
      </c>
      <c r="BV53" s="258">
        <v>36.021079999999998</v>
      </c>
    </row>
    <row r="54" spans="1:74" ht="11.1" customHeight="1" x14ac:dyDescent="0.2">
      <c r="A54" s="82" t="s">
        <v>1067</v>
      </c>
      <c r="B54" s="418" t="s">
        <v>1078</v>
      </c>
      <c r="C54" s="168">
        <v>35.965238094999997</v>
      </c>
      <c r="D54" s="168">
        <v>90.38</v>
      </c>
      <c r="E54" s="168">
        <v>40.880952381</v>
      </c>
      <c r="F54" s="168">
        <v>18.137727272999999</v>
      </c>
      <c r="G54" s="168">
        <v>14.582272726999999</v>
      </c>
      <c r="H54" s="168">
        <v>22.916499999999999</v>
      </c>
      <c r="I54" s="168">
        <v>32.249523809999999</v>
      </c>
      <c r="J54" s="168">
        <v>33.415909091000003</v>
      </c>
      <c r="K54" s="168">
        <v>32.542499999999997</v>
      </c>
      <c r="L54" s="168">
        <v>36.132173913000003</v>
      </c>
      <c r="M54" s="168">
        <v>39.411111110999997</v>
      </c>
      <c r="N54" s="168">
        <v>36.877619048</v>
      </c>
      <c r="O54" s="168">
        <v>25.463809523999998</v>
      </c>
      <c r="P54" s="168">
        <v>19.003157895000001</v>
      </c>
      <c r="Q54" s="168">
        <v>23.857727272999998</v>
      </c>
      <c r="R54" s="168">
        <v>18.335454545000001</v>
      </c>
      <c r="S54" s="168">
        <v>13.253500000000001</v>
      </c>
      <c r="T54" s="168">
        <v>11.871363636</v>
      </c>
      <c r="U54" s="168">
        <v>20.179090908999999</v>
      </c>
      <c r="V54" s="168">
        <v>40.702380951999999</v>
      </c>
      <c r="W54" s="168">
        <v>39.812380951999998</v>
      </c>
      <c r="X54" s="168">
        <v>33.915454545000003</v>
      </c>
      <c r="Y54" s="168">
        <v>27.293157895</v>
      </c>
      <c r="Z54" s="168">
        <v>31.785454545</v>
      </c>
      <c r="AA54" s="168">
        <v>26.026842105</v>
      </c>
      <c r="AB54" s="168">
        <v>49.866315788999998</v>
      </c>
      <c r="AC54" s="168">
        <v>27.795217391000001</v>
      </c>
      <c r="AD54" s="168">
        <v>39.368095238000002</v>
      </c>
      <c r="AE54" s="168">
        <v>36.319499999999998</v>
      </c>
      <c r="AF54" s="168">
        <v>78.83</v>
      </c>
      <c r="AG54" s="168">
        <v>119.33142857</v>
      </c>
      <c r="AH54" s="168">
        <v>74.305000000000007</v>
      </c>
      <c r="AI54" s="168">
        <v>81.195238094999993</v>
      </c>
      <c r="AJ54" s="168">
        <v>67.879047619000005</v>
      </c>
      <c r="AK54" s="168">
        <v>50.607500000000002</v>
      </c>
      <c r="AL54" s="168">
        <v>62.890476190000001</v>
      </c>
      <c r="AM54" s="168">
        <v>43.232500000000002</v>
      </c>
      <c r="AN54" s="168">
        <v>40.961578947</v>
      </c>
      <c r="AO54" s="168">
        <v>35.341739130000001</v>
      </c>
      <c r="AP54" s="168">
        <v>75.004999999999995</v>
      </c>
      <c r="AQ54" s="168">
        <v>62.478571428999999</v>
      </c>
      <c r="AR54" s="168">
        <v>40.696190475999998</v>
      </c>
      <c r="AS54" s="168">
        <v>75.810500000000005</v>
      </c>
      <c r="AT54" s="168">
        <v>113.55869565</v>
      </c>
      <c r="AU54" s="168">
        <v>224.09428571000001</v>
      </c>
      <c r="AV54" s="168">
        <v>75.009523810000005</v>
      </c>
      <c r="AW54" s="168">
        <v>95.880526316000001</v>
      </c>
      <c r="AX54" s="168">
        <v>283.27142857000001</v>
      </c>
      <c r="AY54" s="168">
        <v>132.94999999999999</v>
      </c>
      <c r="AZ54" s="168">
        <v>97.488421052999996</v>
      </c>
      <c r="BA54" s="168">
        <v>87.541304347999997</v>
      </c>
      <c r="BB54" s="168">
        <v>105.29052632</v>
      </c>
      <c r="BC54" s="168">
        <v>20.886818181999999</v>
      </c>
      <c r="BD54" s="258">
        <v>37.189540000000001</v>
      </c>
      <c r="BE54" s="258">
        <v>113.1553</v>
      </c>
      <c r="BF54" s="258">
        <v>196.6266</v>
      </c>
      <c r="BG54" s="258">
        <v>67.94229</v>
      </c>
      <c r="BH54" s="258">
        <v>46.960880000000003</v>
      </c>
      <c r="BI54" s="258">
        <v>46.067439999999998</v>
      </c>
      <c r="BJ54" s="258">
        <v>49.403190000000002</v>
      </c>
      <c r="BK54" s="258">
        <v>55.776820000000001</v>
      </c>
      <c r="BL54" s="258">
        <v>47.882210000000001</v>
      </c>
      <c r="BM54" s="258">
        <v>43.248330000000003</v>
      </c>
      <c r="BN54" s="258">
        <v>38.966769999999997</v>
      </c>
      <c r="BO54" s="258">
        <v>32.44632</v>
      </c>
      <c r="BP54" s="258">
        <v>36.44952</v>
      </c>
      <c r="BQ54" s="258">
        <v>40.255740000000003</v>
      </c>
      <c r="BR54" s="258">
        <v>144.92060000000001</v>
      </c>
      <c r="BS54" s="258">
        <v>65.691209999999998</v>
      </c>
      <c r="BT54" s="258">
        <v>46.37567</v>
      </c>
      <c r="BU54" s="258">
        <v>46.492789999999999</v>
      </c>
      <c r="BV54" s="258">
        <v>56.749270000000003</v>
      </c>
    </row>
    <row r="55" spans="1:74" ht="11.1" customHeight="1" x14ac:dyDescent="0.2">
      <c r="A55" s="85" t="s">
        <v>1068</v>
      </c>
      <c r="B55" s="560" t="s">
        <v>1079</v>
      </c>
      <c r="C55" s="169">
        <v>36.910952381000001</v>
      </c>
      <c r="D55" s="169">
        <v>62.665263158000002</v>
      </c>
      <c r="E55" s="169">
        <v>33.113333333</v>
      </c>
      <c r="F55" s="169">
        <v>20.009545455000001</v>
      </c>
      <c r="G55" s="169">
        <v>11.723636364000001</v>
      </c>
      <c r="H55" s="169">
        <v>23.627500000000001</v>
      </c>
      <c r="I55" s="169">
        <v>45.812857143000002</v>
      </c>
      <c r="J55" s="169">
        <v>43.297272726999999</v>
      </c>
      <c r="K55" s="169">
        <v>36.878999999999998</v>
      </c>
      <c r="L55" s="169">
        <v>40.923913042999999</v>
      </c>
      <c r="M55" s="169">
        <v>39.368333333000002</v>
      </c>
      <c r="N55" s="169">
        <v>28.814285714</v>
      </c>
      <c r="O55" s="169">
        <v>21.753809524000001</v>
      </c>
      <c r="P55" s="169">
        <v>20.582105262999999</v>
      </c>
      <c r="Q55" s="169">
        <v>23.875</v>
      </c>
      <c r="R55" s="169">
        <v>17.184545454999999</v>
      </c>
      <c r="S55" s="169">
        <v>16.318999999999999</v>
      </c>
      <c r="T55" s="169">
        <v>25.284545455</v>
      </c>
      <c r="U55" s="169">
        <v>38.407272726999999</v>
      </c>
      <c r="V55" s="169">
        <v>155.81238095</v>
      </c>
      <c r="W55" s="169">
        <v>48.215238094999997</v>
      </c>
      <c r="X55" s="169">
        <v>45.773636363999998</v>
      </c>
      <c r="Y55" s="169">
        <v>31.735263157999999</v>
      </c>
      <c r="Z55" s="169">
        <v>30.788636363999998</v>
      </c>
      <c r="AA55" s="169">
        <v>29.092105263000001</v>
      </c>
      <c r="AB55" s="169">
        <v>69.842105262999993</v>
      </c>
      <c r="AC55" s="169">
        <v>26.22826087</v>
      </c>
      <c r="AD55" s="169">
        <v>27.761904762</v>
      </c>
      <c r="AE55" s="169">
        <v>26.827500000000001</v>
      </c>
      <c r="AF55" s="169">
        <v>85.125909090999997</v>
      </c>
      <c r="AG55" s="169">
        <v>92.735238095</v>
      </c>
      <c r="AH55" s="169">
        <v>67.405000000000001</v>
      </c>
      <c r="AI55" s="169">
        <v>79.432380952000003</v>
      </c>
      <c r="AJ55" s="169">
        <v>57.714285713999999</v>
      </c>
      <c r="AK55" s="169">
        <v>49.194000000000003</v>
      </c>
      <c r="AL55" s="169">
        <v>53.904761905000001</v>
      </c>
      <c r="AM55" s="169">
        <v>39.200000000000003</v>
      </c>
      <c r="AN55" s="169">
        <v>41.792105263000003</v>
      </c>
      <c r="AO55" s="169">
        <v>36.076086957000001</v>
      </c>
      <c r="AP55" s="169">
        <v>54.552500000000002</v>
      </c>
      <c r="AQ55" s="169">
        <v>55.416666667000001</v>
      </c>
      <c r="AR55" s="169">
        <v>71.521428571000001</v>
      </c>
      <c r="AS55" s="169">
        <v>84.98</v>
      </c>
      <c r="AT55" s="169">
        <v>113.96391303999999</v>
      </c>
      <c r="AU55" s="169">
        <v>185.8</v>
      </c>
      <c r="AV55" s="169">
        <v>63.321428570999998</v>
      </c>
      <c r="AW55" s="169">
        <v>74.605263158</v>
      </c>
      <c r="AX55" s="169">
        <v>252.42047618999999</v>
      </c>
      <c r="AY55" s="169">
        <v>128.33750000000001</v>
      </c>
      <c r="AZ55" s="169">
        <v>64.715789474000005</v>
      </c>
      <c r="BA55" s="169">
        <v>59.52173913</v>
      </c>
      <c r="BB55" s="169">
        <v>50.842105263000001</v>
      </c>
      <c r="BC55" s="169">
        <v>19.155454545000001</v>
      </c>
      <c r="BD55" s="280">
        <v>40.997700000000002</v>
      </c>
      <c r="BE55" s="280">
        <v>160.3398</v>
      </c>
      <c r="BF55" s="280">
        <v>213.90430000000001</v>
      </c>
      <c r="BG55" s="280">
        <v>60.876420000000003</v>
      </c>
      <c r="BH55" s="280">
        <v>41.533160000000002</v>
      </c>
      <c r="BI55" s="280">
        <v>42.636400000000002</v>
      </c>
      <c r="BJ55" s="280">
        <v>44.350830000000002</v>
      </c>
      <c r="BK55" s="280">
        <v>50.017969999999998</v>
      </c>
      <c r="BL55" s="280">
        <v>43.041130000000003</v>
      </c>
      <c r="BM55" s="280">
        <v>37.236240000000002</v>
      </c>
      <c r="BN55" s="280">
        <v>32.735410000000002</v>
      </c>
      <c r="BO55" s="280">
        <v>34.326239999999999</v>
      </c>
      <c r="BP55" s="280">
        <v>43.313009999999998</v>
      </c>
      <c r="BQ55" s="280">
        <v>44.878770000000003</v>
      </c>
      <c r="BR55" s="280">
        <v>202.7867</v>
      </c>
      <c r="BS55" s="280">
        <v>60.452060000000003</v>
      </c>
      <c r="BT55" s="280">
        <v>42.896619999999999</v>
      </c>
      <c r="BU55" s="280">
        <v>41.9465</v>
      </c>
      <c r="BV55" s="280">
        <v>48.0595</v>
      </c>
    </row>
    <row r="56" spans="1:74" s="345" customFormat="1" ht="12" customHeight="1" x14ac:dyDescent="0.2">
      <c r="A56" s="344"/>
      <c r="B56" s="636" t="str">
        <f>"Notes: "&amp;"EIA completed modeling and analysis for this report on " &amp;Dates!$D$2&amp;"."</f>
        <v>Notes: EIA completed modeling and analysis for this report on Monday June 5, 2023.</v>
      </c>
      <c r="C56" s="637"/>
      <c r="D56" s="637"/>
      <c r="E56" s="637"/>
      <c r="F56" s="637"/>
      <c r="G56" s="637"/>
      <c r="H56" s="637"/>
      <c r="I56" s="637"/>
      <c r="J56" s="637"/>
      <c r="K56" s="637"/>
      <c r="L56" s="637"/>
      <c r="M56" s="637"/>
      <c r="N56" s="637"/>
      <c r="O56" s="637"/>
      <c r="P56" s="637"/>
      <c r="Q56" s="637"/>
      <c r="AY56" s="382"/>
      <c r="AZ56" s="382"/>
      <c r="BA56" s="382"/>
      <c r="BB56" s="382"/>
      <c r="BC56" s="382"/>
      <c r="BD56" s="382"/>
      <c r="BE56" s="382"/>
      <c r="BF56" s="382"/>
      <c r="BG56" s="382"/>
      <c r="BH56" s="382"/>
      <c r="BI56" s="382"/>
      <c r="BJ56" s="382"/>
    </row>
    <row r="57" spans="1:74" s="345" customFormat="1" ht="12" customHeight="1" x14ac:dyDescent="0.2">
      <c r="A57" s="344"/>
      <c r="B57" s="638" t="s">
        <v>338</v>
      </c>
      <c r="C57" s="637"/>
      <c r="D57" s="637"/>
      <c r="E57" s="637"/>
      <c r="F57" s="637"/>
      <c r="G57" s="637"/>
      <c r="H57" s="637"/>
      <c r="I57" s="637"/>
      <c r="J57" s="637"/>
      <c r="K57" s="637"/>
      <c r="L57" s="637"/>
      <c r="M57" s="637"/>
      <c r="N57" s="637"/>
      <c r="O57" s="637"/>
      <c r="P57" s="637"/>
      <c r="Q57" s="637"/>
      <c r="AY57" s="382"/>
      <c r="AZ57" s="382"/>
      <c r="BA57" s="382"/>
      <c r="BB57" s="382"/>
      <c r="BC57" s="382"/>
      <c r="BD57" s="506"/>
      <c r="BE57" s="506"/>
      <c r="BF57" s="506"/>
      <c r="BG57" s="382"/>
      <c r="BH57" s="382"/>
      <c r="BI57" s="382"/>
      <c r="BJ57" s="382"/>
    </row>
    <row r="58" spans="1:74" s="345" customFormat="1" ht="12" customHeight="1" x14ac:dyDescent="0.2">
      <c r="A58" s="346"/>
      <c r="B58" s="661" t="s">
        <v>1410</v>
      </c>
      <c r="C58" s="646"/>
      <c r="D58" s="646"/>
      <c r="E58" s="646"/>
      <c r="F58" s="646"/>
      <c r="G58" s="646"/>
      <c r="H58" s="646"/>
      <c r="I58" s="646"/>
      <c r="J58" s="646"/>
      <c r="K58" s="646"/>
      <c r="L58" s="646"/>
      <c r="M58" s="646"/>
      <c r="N58" s="646"/>
      <c r="O58" s="646"/>
      <c r="P58" s="646"/>
      <c r="Q58" s="646"/>
      <c r="AY58" s="382"/>
      <c r="AZ58" s="382"/>
      <c r="BA58" s="382"/>
      <c r="BB58" s="382"/>
      <c r="BC58" s="382"/>
      <c r="BD58" s="506"/>
      <c r="BE58" s="506"/>
      <c r="BF58" s="506"/>
      <c r="BG58" s="382"/>
      <c r="BH58" s="382"/>
      <c r="BI58" s="382"/>
      <c r="BJ58" s="382"/>
    </row>
    <row r="59" spans="1:74" s="345" customFormat="1" ht="12" customHeight="1" x14ac:dyDescent="0.2">
      <c r="A59" s="346"/>
      <c r="B59" s="661" t="s">
        <v>1411</v>
      </c>
      <c r="C59" s="646"/>
      <c r="D59" s="646"/>
      <c r="E59" s="646"/>
      <c r="F59" s="646"/>
      <c r="G59" s="646"/>
      <c r="H59" s="646"/>
      <c r="I59" s="646"/>
      <c r="J59" s="646"/>
      <c r="K59" s="646"/>
      <c r="L59" s="646"/>
      <c r="M59" s="646"/>
      <c r="N59" s="646"/>
      <c r="O59" s="646"/>
      <c r="P59" s="646"/>
      <c r="Q59" s="646"/>
      <c r="AY59" s="382"/>
      <c r="AZ59" s="382"/>
      <c r="BA59" s="382"/>
      <c r="BB59" s="382"/>
      <c r="BC59" s="382"/>
      <c r="BD59" s="506"/>
      <c r="BE59" s="506"/>
      <c r="BF59" s="506"/>
      <c r="BG59" s="382"/>
      <c r="BH59" s="382"/>
      <c r="BI59" s="382"/>
      <c r="BJ59" s="382"/>
    </row>
    <row r="60" spans="1:74" s="345" customFormat="1" ht="12" customHeight="1" x14ac:dyDescent="0.2">
      <c r="A60" s="346"/>
      <c r="B60" s="695" t="s">
        <v>1412</v>
      </c>
      <c r="C60" s="637"/>
      <c r="D60" s="637"/>
      <c r="E60" s="637"/>
      <c r="F60" s="637"/>
      <c r="G60" s="637"/>
      <c r="H60" s="637"/>
      <c r="I60" s="637"/>
      <c r="J60" s="637"/>
      <c r="K60" s="637"/>
      <c r="L60" s="637"/>
      <c r="M60" s="637"/>
      <c r="N60" s="637"/>
      <c r="O60" s="637"/>
      <c r="P60" s="637"/>
      <c r="Q60" s="637"/>
      <c r="AY60" s="382"/>
      <c r="AZ60" s="382"/>
      <c r="BA60" s="382"/>
      <c r="BB60" s="382"/>
      <c r="BC60" s="382"/>
      <c r="BD60" s="506"/>
      <c r="BE60" s="506"/>
      <c r="BF60" s="506"/>
      <c r="BG60" s="382"/>
      <c r="BH60" s="382"/>
      <c r="BI60" s="382"/>
      <c r="BJ60" s="382"/>
    </row>
    <row r="61" spans="1:74" s="216" customFormat="1" ht="12" customHeight="1" x14ac:dyDescent="0.2">
      <c r="A61" s="80"/>
      <c r="B61" s="686" t="s">
        <v>1413</v>
      </c>
      <c r="C61" s="630"/>
      <c r="D61" s="630"/>
      <c r="E61" s="630"/>
      <c r="F61" s="630"/>
      <c r="G61" s="630"/>
      <c r="H61" s="630"/>
      <c r="I61" s="630"/>
      <c r="J61" s="630"/>
      <c r="K61" s="630"/>
      <c r="L61" s="630"/>
      <c r="M61" s="630"/>
      <c r="N61" s="630"/>
      <c r="O61" s="630"/>
      <c r="P61" s="630"/>
      <c r="Q61" s="624"/>
      <c r="AY61" s="381"/>
      <c r="AZ61" s="381"/>
      <c r="BA61" s="381"/>
      <c r="BB61" s="381"/>
      <c r="BC61" s="381"/>
      <c r="BD61" s="505"/>
      <c r="BE61" s="505"/>
      <c r="BF61" s="505"/>
      <c r="BG61" s="381"/>
      <c r="BH61" s="381"/>
      <c r="BI61" s="381"/>
      <c r="BJ61" s="381"/>
    </row>
    <row r="62" spans="1:74" s="345" customFormat="1" ht="12" customHeight="1" x14ac:dyDescent="0.2">
      <c r="A62" s="346"/>
      <c r="B62" s="694" t="s">
        <v>1414</v>
      </c>
      <c r="C62" s="694"/>
      <c r="D62" s="694"/>
      <c r="E62" s="694"/>
      <c r="F62" s="694"/>
      <c r="G62" s="694"/>
      <c r="H62" s="694"/>
      <c r="I62" s="694"/>
      <c r="J62" s="694"/>
      <c r="K62" s="694"/>
      <c r="L62" s="694"/>
      <c r="M62" s="694"/>
      <c r="N62" s="694"/>
      <c r="O62" s="694"/>
      <c r="P62" s="694"/>
      <c r="Q62" s="694"/>
      <c r="AY62" s="382"/>
      <c r="AZ62" s="382"/>
      <c r="BA62" s="382"/>
      <c r="BB62" s="382"/>
      <c r="BC62" s="382"/>
      <c r="BD62" s="506"/>
      <c r="BE62" s="506"/>
      <c r="BF62" s="506"/>
      <c r="BG62" s="382"/>
      <c r="BH62" s="382"/>
      <c r="BI62" s="382"/>
      <c r="BJ62" s="382"/>
    </row>
    <row r="63" spans="1:74" s="345" customFormat="1" ht="12" customHeight="1" x14ac:dyDescent="0.2">
      <c r="A63" s="346"/>
      <c r="B63" s="686" t="s">
        <v>1415</v>
      </c>
      <c r="C63" s="630"/>
      <c r="D63" s="630"/>
      <c r="E63" s="630"/>
      <c r="F63" s="630"/>
      <c r="G63" s="630"/>
      <c r="H63" s="630"/>
      <c r="I63" s="630"/>
      <c r="J63" s="630"/>
      <c r="K63" s="630"/>
      <c r="L63" s="630"/>
      <c r="M63" s="630"/>
      <c r="N63" s="630"/>
      <c r="O63" s="630"/>
      <c r="P63" s="630"/>
      <c r="Q63" s="624"/>
      <c r="AY63" s="382"/>
      <c r="AZ63" s="382"/>
      <c r="BA63" s="382"/>
      <c r="BB63" s="382"/>
      <c r="BC63" s="382"/>
      <c r="BD63" s="506"/>
      <c r="BE63" s="506"/>
      <c r="BF63" s="506"/>
      <c r="BG63" s="382"/>
      <c r="BH63" s="382"/>
      <c r="BI63" s="382"/>
      <c r="BJ63" s="382"/>
    </row>
    <row r="64" spans="1:74" s="345" customFormat="1" ht="12" customHeight="1" x14ac:dyDescent="0.2">
      <c r="A64" s="346"/>
      <c r="B64" s="686" t="s">
        <v>1416</v>
      </c>
      <c r="C64" s="624"/>
      <c r="D64" s="624"/>
      <c r="E64" s="624"/>
      <c r="F64" s="624"/>
      <c r="G64" s="624"/>
      <c r="H64" s="624"/>
      <c r="I64" s="624"/>
      <c r="J64" s="624"/>
      <c r="K64" s="624"/>
      <c r="L64" s="624"/>
      <c r="M64" s="624"/>
      <c r="N64" s="624"/>
      <c r="O64" s="624"/>
      <c r="P64" s="624"/>
      <c r="Q64" s="624"/>
      <c r="AY64" s="382"/>
      <c r="AZ64" s="382"/>
      <c r="BA64" s="382"/>
      <c r="BB64" s="382"/>
      <c r="BC64" s="382"/>
      <c r="BD64" s="506"/>
      <c r="BE64" s="506"/>
      <c r="BF64" s="506"/>
      <c r="BG64" s="382"/>
      <c r="BH64" s="382"/>
      <c r="BI64" s="382"/>
      <c r="BJ64" s="382"/>
    </row>
    <row r="65" spans="1:74" s="345" customFormat="1" ht="12" customHeight="1" x14ac:dyDescent="0.2">
      <c r="A65" s="344"/>
      <c r="B65" s="631" t="s">
        <v>1247</v>
      </c>
      <c r="C65" s="687"/>
      <c r="D65" s="687"/>
      <c r="E65" s="687"/>
      <c r="F65" s="687"/>
      <c r="G65" s="687"/>
      <c r="H65" s="687"/>
      <c r="I65" s="687"/>
      <c r="J65" s="687"/>
      <c r="K65" s="687"/>
      <c r="L65" s="687"/>
      <c r="M65" s="687"/>
      <c r="N65" s="687"/>
      <c r="O65" s="687"/>
      <c r="P65" s="687"/>
      <c r="Q65" s="666"/>
      <c r="AY65" s="382"/>
      <c r="AZ65" s="382"/>
      <c r="BA65" s="382"/>
      <c r="BB65" s="382"/>
      <c r="BC65" s="382"/>
      <c r="BD65" s="506"/>
      <c r="BE65" s="506"/>
      <c r="BF65" s="506"/>
      <c r="BG65" s="382"/>
      <c r="BH65" s="382"/>
      <c r="BI65" s="382"/>
      <c r="BJ65" s="382"/>
    </row>
    <row r="66" spans="1:74" s="345" customFormat="1" ht="22.35" customHeight="1" x14ac:dyDescent="0.2">
      <c r="A66" s="344"/>
      <c r="B66" s="665" t="s">
        <v>1248</v>
      </c>
      <c r="C66" s="687"/>
      <c r="D66" s="687"/>
      <c r="E66" s="687"/>
      <c r="F66" s="687"/>
      <c r="G66" s="687"/>
      <c r="H66" s="687"/>
      <c r="I66" s="687"/>
      <c r="J66" s="687"/>
      <c r="K66" s="687"/>
      <c r="L66" s="687"/>
      <c r="M66" s="687"/>
      <c r="N66" s="687"/>
      <c r="O66" s="687"/>
      <c r="P66" s="687"/>
      <c r="Q66" s="666"/>
      <c r="AY66" s="382"/>
      <c r="AZ66" s="382"/>
      <c r="BA66" s="382"/>
      <c r="BB66" s="382"/>
      <c r="BC66" s="382"/>
      <c r="BD66" s="506"/>
      <c r="BE66" s="506"/>
      <c r="BF66" s="506"/>
      <c r="BG66" s="382"/>
      <c r="BH66" s="382"/>
      <c r="BI66" s="382"/>
      <c r="BJ66" s="382"/>
    </row>
    <row r="67" spans="1:74" s="345" customFormat="1" ht="12" customHeight="1" x14ac:dyDescent="0.2">
      <c r="A67" s="344"/>
      <c r="B67" s="665" t="s">
        <v>1249</v>
      </c>
      <c r="C67" s="687"/>
      <c r="D67" s="687"/>
      <c r="E67" s="687"/>
      <c r="F67" s="687"/>
      <c r="G67" s="687"/>
      <c r="H67" s="687"/>
      <c r="I67" s="687"/>
      <c r="J67" s="687"/>
      <c r="K67" s="687"/>
      <c r="L67" s="687"/>
      <c r="M67" s="687"/>
      <c r="N67" s="687"/>
      <c r="O67" s="687"/>
      <c r="P67" s="687"/>
      <c r="Q67" s="666"/>
      <c r="AY67" s="382"/>
      <c r="AZ67" s="382"/>
      <c r="BA67" s="382"/>
      <c r="BB67" s="382"/>
      <c r="BC67" s="382"/>
      <c r="BD67" s="506"/>
      <c r="BE67" s="506"/>
      <c r="BF67" s="506"/>
      <c r="BG67" s="382"/>
      <c r="BH67" s="382"/>
      <c r="BI67" s="382"/>
      <c r="BJ67" s="382"/>
    </row>
    <row r="68" spans="1:74" s="347" customFormat="1" ht="12" customHeight="1" x14ac:dyDescent="0.2">
      <c r="A68" s="322"/>
      <c r="B68" s="665" t="s">
        <v>1250</v>
      </c>
      <c r="C68" s="687"/>
      <c r="D68" s="687"/>
      <c r="E68" s="687"/>
      <c r="F68" s="687"/>
      <c r="G68" s="687"/>
      <c r="H68" s="687"/>
      <c r="I68" s="687"/>
      <c r="J68" s="687"/>
      <c r="K68" s="687"/>
      <c r="L68" s="687"/>
      <c r="M68" s="687"/>
      <c r="N68" s="687"/>
      <c r="O68" s="687"/>
      <c r="P68" s="687"/>
      <c r="Q68" s="666"/>
      <c r="AY68" s="378"/>
      <c r="AZ68" s="378"/>
      <c r="BA68" s="378"/>
      <c r="BB68" s="378"/>
      <c r="BC68" s="378"/>
      <c r="BD68" s="507"/>
      <c r="BE68" s="507"/>
      <c r="BF68" s="507"/>
      <c r="BG68" s="378"/>
      <c r="BH68" s="378"/>
      <c r="BI68" s="378"/>
      <c r="BJ68" s="378"/>
    </row>
    <row r="69" spans="1:74" ht="12.6" customHeight="1" x14ac:dyDescent="0.2">
      <c r="A69" s="80"/>
      <c r="B69" s="665" t="s">
        <v>1417</v>
      </c>
      <c r="C69" s="666"/>
      <c r="D69" s="666"/>
      <c r="E69" s="666"/>
      <c r="F69" s="666"/>
      <c r="G69" s="666"/>
      <c r="H69" s="666"/>
      <c r="I69" s="666"/>
      <c r="J69" s="666"/>
      <c r="K69" s="666"/>
      <c r="L69" s="666"/>
      <c r="M69" s="666"/>
      <c r="N69" s="666"/>
      <c r="O69" s="666"/>
      <c r="P69" s="666"/>
      <c r="Q69" s="624"/>
      <c r="BK69" s="276"/>
      <c r="BL69" s="276"/>
      <c r="BM69" s="276"/>
      <c r="BN69" s="276"/>
      <c r="BO69" s="276"/>
      <c r="BP69" s="276"/>
      <c r="BQ69" s="276"/>
      <c r="BR69" s="276"/>
      <c r="BS69" s="276"/>
      <c r="BT69" s="276"/>
      <c r="BU69" s="276"/>
      <c r="BV69" s="276"/>
    </row>
    <row r="70" spans="1:74" ht="12.6" customHeight="1" x14ac:dyDescent="0.2">
      <c r="A70" s="80"/>
      <c r="B70" s="654" t="s">
        <v>1283</v>
      </c>
      <c r="C70" s="624"/>
      <c r="D70" s="624"/>
      <c r="E70" s="624"/>
      <c r="F70" s="624"/>
      <c r="G70" s="624"/>
      <c r="H70" s="624"/>
      <c r="I70" s="624"/>
      <c r="J70" s="624"/>
      <c r="K70" s="624"/>
      <c r="L70" s="624"/>
      <c r="M70" s="624"/>
      <c r="N70" s="624"/>
      <c r="O70" s="624"/>
      <c r="P70" s="624"/>
      <c r="Q70" s="624"/>
      <c r="BK70" s="276"/>
      <c r="BL70" s="276"/>
      <c r="BM70" s="276"/>
      <c r="BN70" s="276"/>
      <c r="BO70" s="276"/>
      <c r="BP70" s="276"/>
      <c r="BQ70" s="276"/>
      <c r="BR70" s="276"/>
      <c r="BS70" s="276"/>
      <c r="BT70" s="276"/>
      <c r="BU70" s="276"/>
      <c r="BV70" s="276"/>
    </row>
    <row r="71" spans="1:74" x14ac:dyDescent="0.2">
      <c r="BK71" s="276"/>
      <c r="BL71" s="276"/>
      <c r="BM71" s="276"/>
      <c r="BN71" s="276"/>
      <c r="BO71" s="276"/>
      <c r="BP71" s="276"/>
      <c r="BQ71" s="276"/>
      <c r="BR71" s="276"/>
      <c r="BS71" s="276"/>
      <c r="BT71" s="276"/>
      <c r="BU71" s="276"/>
      <c r="BV71" s="276"/>
    </row>
    <row r="72" spans="1:74" x14ac:dyDescent="0.2">
      <c r="BK72" s="276"/>
      <c r="BL72" s="276"/>
      <c r="BM72" s="276"/>
      <c r="BN72" s="276"/>
      <c r="BO72" s="276"/>
      <c r="BP72" s="276"/>
      <c r="BQ72" s="276"/>
      <c r="BR72" s="276"/>
      <c r="BS72" s="276"/>
      <c r="BT72" s="276"/>
      <c r="BU72" s="276"/>
      <c r="BV72" s="276"/>
    </row>
    <row r="73" spans="1:74" x14ac:dyDescent="0.2">
      <c r="BK73" s="276"/>
      <c r="BL73" s="276"/>
      <c r="BM73" s="276"/>
      <c r="BN73" s="276"/>
      <c r="BO73" s="276"/>
      <c r="BP73" s="276"/>
      <c r="BQ73" s="276"/>
      <c r="BR73" s="276"/>
      <c r="BS73" s="276"/>
      <c r="BT73" s="276"/>
      <c r="BU73" s="276"/>
      <c r="BV73" s="276"/>
    </row>
    <row r="74" spans="1:74" x14ac:dyDescent="0.2">
      <c r="BK74" s="276"/>
      <c r="BL74" s="276"/>
      <c r="BM74" s="276"/>
      <c r="BN74" s="276"/>
      <c r="BO74" s="276"/>
      <c r="BP74" s="276"/>
      <c r="BQ74" s="276"/>
      <c r="BR74" s="276"/>
      <c r="BS74" s="276"/>
      <c r="BT74" s="276"/>
      <c r="BU74" s="276"/>
      <c r="BV74" s="276"/>
    </row>
    <row r="75" spans="1:74" x14ac:dyDescent="0.2">
      <c r="BK75" s="276"/>
      <c r="BL75" s="276"/>
      <c r="BM75" s="276"/>
      <c r="BN75" s="276"/>
      <c r="BO75" s="276"/>
      <c r="BP75" s="276"/>
      <c r="BQ75" s="276"/>
      <c r="BR75" s="276"/>
      <c r="BS75" s="276"/>
      <c r="BT75" s="276"/>
      <c r="BU75" s="276"/>
      <c r="BV75" s="276"/>
    </row>
    <row r="76" spans="1:74" x14ac:dyDescent="0.2">
      <c r="BK76" s="276"/>
      <c r="BL76" s="276"/>
      <c r="BM76" s="276"/>
      <c r="BN76" s="276"/>
      <c r="BO76" s="276"/>
      <c r="BP76" s="276"/>
      <c r="BQ76" s="276"/>
      <c r="BR76" s="276"/>
      <c r="BS76" s="276"/>
      <c r="BT76" s="276"/>
      <c r="BU76" s="276"/>
      <c r="BV76" s="276"/>
    </row>
    <row r="77" spans="1:74" x14ac:dyDescent="0.2">
      <c r="BK77" s="276"/>
      <c r="BL77" s="276"/>
      <c r="BM77" s="276"/>
      <c r="BN77" s="276"/>
      <c r="BO77" s="276"/>
      <c r="BP77" s="276"/>
      <c r="BQ77" s="276"/>
      <c r="BR77" s="276"/>
      <c r="BS77" s="276"/>
      <c r="BT77" s="276"/>
      <c r="BU77" s="276"/>
      <c r="BV77" s="276"/>
    </row>
    <row r="78" spans="1:74" x14ac:dyDescent="0.2">
      <c r="BK78" s="276"/>
      <c r="BL78" s="276"/>
      <c r="BM78" s="276"/>
      <c r="BN78" s="276"/>
      <c r="BO78" s="276"/>
      <c r="BP78" s="276"/>
      <c r="BQ78" s="276"/>
      <c r="BR78" s="276"/>
      <c r="BS78" s="276"/>
      <c r="BT78" s="276"/>
      <c r="BU78" s="276"/>
      <c r="BV78" s="276"/>
    </row>
    <row r="79" spans="1:74" x14ac:dyDescent="0.2">
      <c r="BK79" s="276"/>
      <c r="BL79" s="276"/>
      <c r="BM79" s="276"/>
      <c r="BN79" s="276"/>
      <c r="BO79" s="276"/>
      <c r="BP79" s="276"/>
      <c r="BQ79" s="276"/>
      <c r="BR79" s="276"/>
      <c r="BS79" s="276"/>
      <c r="BT79" s="276"/>
      <c r="BU79" s="276"/>
      <c r="BV79" s="276"/>
    </row>
    <row r="80" spans="1:74" x14ac:dyDescent="0.2">
      <c r="BK80" s="276"/>
      <c r="BL80" s="276"/>
      <c r="BM80" s="276"/>
      <c r="BN80" s="276"/>
      <c r="BO80" s="276"/>
      <c r="BP80" s="276"/>
      <c r="BQ80" s="276"/>
      <c r="BR80" s="276"/>
      <c r="BS80" s="276"/>
      <c r="BT80" s="276"/>
      <c r="BU80" s="276"/>
      <c r="BV80" s="276"/>
    </row>
    <row r="81" spans="63:74" x14ac:dyDescent="0.2">
      <c r="BK81" s="276"/>
      <c r="BL81" s="276"/>
      <c r="BM81" s="276"/>
      <c r="BN81" s="276"/>
      <c r="BO81" s="276"/>
      <c r="BP81" s="276"/>
      <c r="BQ81" s="276"/>
      <c r="BR81" s="276"/>
      <c r="BS81" s="276"/>
      <c r="BT81" s="276"/>
      <c r="BU81" s="276"/>
      <c r="BV81" s="276"/>
    </row>
    <row r="82" spans="63:74" x14ac:dyDescent="0.2">
      <c r="BK82" s="276"/>
      <c r="BL82" s="276"/>
      <c r="BM82" s="276"/>
      <c r="BN82" s="276"/>
      <c r="BO82" s="276"/>
      <c r="BP82" s="276"/>
      <c r="BQ82" s="276"/>
      <c r="BR82" s="276"/>
      <c r="BS82" s="276"/>
      <c r="BT82" s="276"/>
      <c r="BU82" s="276"/>
      <c r="BV82" s="276"/>
    </row>
    <row r="83" spans="63:74" x14ac:dyDescent="0.2">
      <c r="BK83" s="276"/>
      <c r="BL83" s="276"/>
      <c r="BM83" s="276"/>
      <c r="BN83" s="276"/>
      <c r="BO83" s="276"/>
      <c r="BP83" s="276"/>
      <c r="BQ83" s="276"/>
      <c r="BR83" s="276"/>
      <c r="BS83" s="276"/>
      <c r="BT83" s="276"/>
      <c r="BU83" s="276"/>
      <c r="BV83" s="276"/>
    </row>
    <row r="84" spans="63:74" x14ac:dyDescent="0.2">
      <c r="BK84" s="276"/>
      <c r="BL84" s="276"/>
      <c r="BM84" s="276"/>
      <c r="BN84" s="276"/>
      <c r="BO84" s="276"/>
      <c r="BP84" s="276"/>
      <c r="BQ84" s="276"/>
      <c r="BR84" s="276"/>
      <c r="BS84" s="276"/>
      <c r="BT84" s="276"/>
      <c r="BU84" s="276"/>
      <c r="BV84" s="276"/>
    </row>
    <row r="85" spans="63:74" x14ac:dyDescent="0.2">
      <c r="BK85" s="276"/>
      <c r="BL85" s="276"/>
      <c r="BM85" s="276"/>
      <c r="BN85" s="276"/>
      <c r="BO85" s="276"/>
      <c r="BP85" s="276"/>
      <c r="BQ85" s="276"/>
      <c r="BR85" s="276"/>
      <c r="BS85" s="276"/>
      <c r="BT85" s="276"/>
      <c r="BU85" s="276"/>
      <c r="BV85" s="276"/>
    </row>
    <row r="86" spans="63:74" x14ac:dyDescent="0.2">
      <c r="BK86" s="276"/>
      <c r="BL86" s="276"/>
      <c r="BM86" s="276"/>
      <c r="BN86" s="276"/>
      <c r="BO86" s="276"/>
      <c r="BP86" s="276"/>
      <c r="BQ86" s="276"/>
      <c r="BR86" s="276"/>
      <c r="BS86" s="276"/>
      <c r="BT86" s="276"/>
      <c r="BU86" s="276"/>
      <c r="BV86" s="276"/>
    </row>
    <row r="87" spans="63:74" x14ac:dyDescent="0.2">
      <c r="BK87" s="276"/>
      <c r="BL87" s="276"/>
      <c r="BM87" s="276"/>
      <c r="BN87" s="276"/>
      <c r="BO87" s="276"/>
      <c r="BP87" s="276"/>
      <c r="BQ87" s="276"/>
      <c r="BR87" s="276"/>
      <c r="BS87" s="276"/>
      <c r="BT87" s="276"/>
      <c r="BU87" s="276"/>
      <c r="BV87" s="276"/>
    </row>
    <row r="88" spans="63:74" x14ac:dyDescent="0.2">
      <c r="BK88" s="276"/>
      <c r="BL88" s="276"/>
      <c r="BM88" s="276"/>
      <c r="BN88" s="276"/>
      <c r="BO88" s="276"/>
      <c r="BP88" s="276"/>
      <c r="BQ88" s="276"/>
      <c r="BR88" s="276"/>
      <c r="BS88" s="276"/>
      <c r="BT88" s="276"/>
      <c r="BU88" s="276"/>
      <c r="BV88" s="276"/>
    </row>
    <row r="89" spans="63:74" x14ac:dyDescent="0.2">
      <c r="BK89" s="276"/>
      <c r="BL89" s="276"/>
      <c r="BM89" s="276"/>
      <c r="BN89" s="276"/>
      <c r="BO89" s="276"/>
      <c r="BP89" s="276"/>
      <c r="BQ89" s="276"/>
      <c r="BR89" s="276"/>
      <c r="BS89" s="276"/>
      <c r="BT89" s="276"/>
      <c r="BU89" s="276"/>
      <c r="BV89" s="276"/>
    </row>
    <row r="90" spans="63:74" x14ac:dyDescent="0.2">
      <c r="BK90" s="276"/>
      <c r="BL90" s="276"/>
      <c r="BM90" s="276"/>
      <c r="BN90" s="276"/>
      <c r="BO90" s="276"/>
      <c r="BP90" s="276"/>
      <c r="BQ90" s="276"/>
      <c r="BR90" s="276"/>
      <c r="BS90" s="276"/>
      <c r="BT90" s="276"/>
      <c r="BU90" s="276"/>
      <c r="BV90" s="276"/>
    </row>
    <row r="91" spans="63:74" x14ac:dyDescent="0.2">
      <c r="BK91" s="276"/>
      <c r="BL91" s="276"/>
      <c r="BM91" s="276"/>
      <c r="BN91" s="276"/>
      <c r="BO91" s="276"/>
      <c r="BP91" s="276"/>
      <c r="BQ91" s="276"/>
      <c r="BR91" s="276"/>
      <c r="BS91" s="276"/>
      <c r="BT91" s="276"/>
      <c r="BU91" s="276"/>
      <c r="BV91" s="276"/>
    </row>
    <row r="92" spans="63:74" x14ac:dyDescent="0.2">
      <c r="BK92" s="276"/>
      <c r="BL92" s="276"/>
      <c r="BM92" s="276"/>
      <c r="BN92" s="276"/>
      <c r="BO92" s="276"/>
      <c r="BP92" s="276"/>
      <c r="BQ92" s="276"/>
      <c r="BR92" s="276"/>
      <c r="BS92" s="276"/>
      <c r="BT92" s="276"/>
      <c r="BU92" s="276"/>
      <c r="BV92" s="276"/>
    </row>
    <row r="93" spans="63:74" x14ac:dyDescent="0.2">
      <c r="BK93" s="276"/>
      <c r="BL93" s="276"/>
      <c r="BM93" s="276"/>
      <c r="BN93" s="276"/>
      <c r="BO93" s="276"/>
      <c r="BP93" s="276"/>
      <c r="BQ93" s="276"/>
      <c r="BR93" s="276"/>
      <c r="BS93" s="276"/>
      <c r="BT93" s="276"/>
      <c r="BU93" s="276"/>
      <c r="BV93" s="276"/>
    </row>
    <row r="94" spans="63:74" x14ac:dyDescent="0.2">
      <c r="BK94" s="276"/>
      <c r="BL94" s="276"/>
      <c r="BM94" s="276"/>
      <c r="BN94" s="276"/>
      <c r="BO94" s="276"/>
      <c r="BP94" s="276"/>
      <c r="BQ94" s="276"/>
      <c r="BR94" s="276"/>
      <c r="BS94" s="276"/>
      <c r="BT94" s="276"/>
      <c r="BU94" s="276"/>
      <c r="BV94" s="276"/>
    </row>
    <row r="95" spans="63:74" x14ac:dyDescent="0.2">
      <c r="BK95" s="276"/>
      <c r="BL95" s="276"/>
      <c r="BM95" s="276"/>
      <c r="BN95" s="276"/>
      <c r="BO95" s="276"/>
      <c r="BP95" s="276"/>
      <c r="BQ95" s="276"/>
      <c r="BR95" s="276"/>
      <c r="BS95" s="276"/>
      <c r="BT95" s="276"/>
      <c r="BU95" s="276"/>
      <c r="BV95" s="276"/>
    </row>
    <row r="96" spans="63:74" x14ac:dyDescent="0.2">
      <c r="BK96" s="276"/>
      <c r="BL96" s="276"/>
      <c r="BM96" s="276"/>
      <c r="BN96" s="276"/>
      <c r="BO96" s="276"/>
      <c r="BP96" s="276"/>
      <c r="BQ96" s="276"/>
      <c r="BR96" s="276"/>
      <c r="BS96" s="276"/>
      <c r="BT96" s="276"/>
      <c r="BU96" s="276"/>
      <c r="BV96" s="276"/>
    </row>
    <row r="97" spans="63:74" x14ac:dyDescent="0.2">
      <c r="BK97" s="276"/>
      <c r="BL97" s="276"/>
      <c r="BM97" s="276"/>
      <c r="BN97" s="276"/>
      <c r="BO97" s="276"/>
      <c r="BP97" s="276"/>
      <c r="BQ97" s="276"/>
      <c r="BR97" s="276"/>
      <c r="BS97" s="276"/>
      <c r="BT97" s="276"/>
      <c r="BU97" s="276"/>
      <c r="BV97" s="276"/>
    </row>
    <row r="98" spans="63:74" x14ac:dyDescent="0.2">
      <c r="BK98" s="276"/>
      <c r="BL98" s="276"/>
      <c r="BM98" s="276"/>
      <c r="BN98" s="276"/>
      <c r="BO98" s="276"/>
      <c r="BP98" s="276"/>
      <c r="BQ98" s="276"/>
      <c r="BR98" s="276"/>
      <c r="BS98" s="276"/>
      <c r="BT98" s="276"/>
      <c r="BU98" s="276"/>
      <c r="BV98" s="276"/>
    </row>
    <row r="99" spans="63:74" x14ac:dyDescent="0.2">
      <c r="BK99" s="276"/>
      <c r="BL99" s="276"/>
      <c r="BM99" s="276"/>
      <c r="BN99" s="276"/>
      <c r="BO99" s="276"/>
      <c r="BP99" s="276"/>
      <c r="BQ99" s="276"/>
      <c r="BR99" s="276"/>
      <c r="BS99" s="276"/>
      <c r="BT99" s="276"/>
      <c r="BU99" s="276"/>
      <c r="BV99" s="276"/>
    </row>
    <row r="100" spans="63:74" x14ac:dyDescent="0.2">
      <c r="BK100" s="276"/>
      <c r="BL100" s="276"/>
      <c r="BM100" s="276"/>
      <c r="BN100" s="276"/>
      <c r="BO100" s="276"/>
      <c r="BP100" s="276"/>
      <c r="BQ100" s="276"/>
      <c r="BR100" s="276"/>
      <c r="BS100" s="276"/>
      <c r="BT100" s="276"/>
      <c r="BU100" s="276"/>
      <c r="BV100" s="276"/>
    </row>
    <row r="101" spans="63:74" x14ac:dyDescent="0.2">
      <c r="BK101" s="276"/>
      <c r="BL101" s="276"/>
      <c r="BM101" s="276"/>
      <c r="BN101" s="276"/>
      <c r="BO101" s="276"/>
      <c r="BP101" s="276"/>
      <c r="BQ101" s="276"/>
      <c r="BR101" s="276"/>
      <c r="BS101" s="276"/>
      <c r="BT101" s="276"/>
      <c r="BU101" s="276"/>
      <c r="BV101" s="276"/>
    </row>
    <row r="102" spans="63:74" x14ac:dyDescent="0.2">
      <c r="BK102" s="276"/>
      <c r="BL102" s="276"/>
      <c r="BM102" s="276"/>
      <c r="BN102" s="276"/>
      <c r="BO102" s="276"/>
      <c r="BP102" s="276"/>
      <c r="BQ102" s="276"/>
      <c r="BR102" s="276"/>
      <c r="BS102" s="276"/>
      <c r="BT102" s="276"/>
      <c r="BU102" s="276"/>
      <c r="BV102" s="276"/>
    </row>
    <row r="103" spans="63:74" x14ac:dyDescent="0.2">
      <c r="BK103" s="276"/>
      <c r="BL103" s="276"/>
      <c r="BM103" s="276"/>
      <c r="BN103" s="276"/>
      <c r="BO103" s="276"/>
      <c r="BP103" s="276"/>
      <c r="BQ103" s="276"/>
      <c r="BR103" s="276"/>
      <c r="BS103" s="276"/>
      <c r="BT103" s="276"/>
      <c r="BU103" s="276"/>
      <c r="BV103" s="276"/>
    </row>
    <row r="104" spans="63:74" x14ac:dyDescent="0.2">
      <c r="BK104" s="276"/>
      <c r="BL104" s="276"/>
      <c r="BM104" s="276"/>
      <c r="BN104" s="276"/>
      <c r="BO104" s="276"/>
      <c r="BP104" s="276"/>
      <c r="BQ104" s="276"/>
      <c r="BR104" s="276"/>
      <c r="BS104" s="276"/>
      <c r="BT104" s="276"/>
      <c r="BU104" s="276"/>
      <c r="BV104" s="276"/>
    </row>
    <row r="105" spans="63:74" x14ac:dyDescent="0.2">
      <c r="BK105" s="276"/>
      <c r="BL105" s="276"/>
      <c r="BM105" s="276"/>
      <c r="BN105" s="276"/>
      <c r="BO105" s="276"/>
      <c r="BP105" s="276"/>
      <c r="BQ105" s="276"/>
      <c r="BR105" s="276"/>
      <c r="BS105" s="276"/>
      <c r="BT105" s="276"/>
      <c r="BU105" s="276"/>
      <c r="BV105" s="276"/>
    </row>
    <row r="106" spans="63:74" x14ac:dyDescent="0.2">
      <c r="BK106" s="276"/>
      <c r="BL106" s="276"/>
      <c r="BM106" s="276"/>
      <c r="BN106" s="276"/>
      <c r="BO106" s="276"/>
      <c r="BP106" s="276"/>
      <c r="BQ106" s="276"/>
      <c r="BR106" s="276"/>
      <c r="BS106" s="276"/>
      <c r="BT106" s="276"/>
      <c r="BU106" s="276"/>
      <c r="BV106" s="276"/>
    </row>
    <row r="107" spans="63:74" x14ac:dyDescent="0.2">
      <c r="BK107" s="276"/>
      <c r="BL107" s="276"/>
      <c r="BM107" s="276"/>
      <c r="BN107" s="276"/>
      <c r="BO107" s="276"/>
      <c r="BP107" s="276"/>
      <c r="BQ107" s="276"/>
      <c r="BR107" s="276"/>
      <c r="BS107" s="276"/>
      <c r="BT107" s="276"/>
      <c r="BU107" s="276"/>
      <c r="BV107" s="276"/>
    </row>
    <row r="108" spans="63:74" x14ac:dyDescent="0.2">
      <c r="BK108" s="276"/>
      <c r="BL108" s="276"/>
      <c r="BM108" s="276"/>
      <c r="BN108" s="276"/>
      <c r="BO108" s="276"/>
      <c r="BP108" s="276"/>
      <c r="BQ108" s="276"/>
      <c r="BR108" s="276"/>
      <c r="BS108" s="276"/>
      <c r="BT108" s="276"/>
      <c r="BU108" s="276"/>
      <c r="BV108" s="276"/>
    </row>
    <row r="109" spans="63:74" x14ac:dyDescent="0.2">
      <c r="BK109" s="276"/>
      <c r="BL109" s="276"/>
      <c r="BM109" s="276"/>
      <c r="BN109" s="276"/>
      <c r="BO109" s="276"/>
      <c r="BP109" s="276"/>
      <c r="BQ109" s="276"/>
      <c r="BR109" s="276"/>
      <c r="BS109" s="276"/>
      <c r="BT109" s="276"/>
      <c r="BU109" s="276"/>
      <c r="BV109" s="276"/>
    </row>
    <row r="110" spans="63:74" x14ac:dyDescent="0.2">
      <c r="BK110" s="276"/>
      <c r="BL110" s="276"/>
      <c r="BM110" s="276"/>
      <c r="BN110" s="276"/>
      <c r="BO110" s="276"/>
      <c r="BP110" s="276"/>
      <c r="BQ110" s="276"/>
      <c r="BR110" s="276"/>
      <c r="BS110" s="276"/>
      <c r="BT110" s="276"/>
      <c r="BU110" s="276"/>
      <c r="BV110" s="276"/>
    </row>
    <row r="111" spans="63:74" x14ac:dyDescent="0.2">
      <c r="BK111" s="276"/>
      <c r="BL111" s="276"/>
      <c r="BM111" s="276"/>
      <c r="BN111" s="276"/>
      <c r="BO111" s="276"/>
      <c r="BP111" s="276"/>
      <c r="BQ111" s="276"/>
      <c r="BR111" s="276"/>
      <c r="BS111" s="276"/>
      <c r="BT111" s="276"/>
      <c r="BU111" s="276"/>
      <c r="BV111" s="276"/>
    </row>
    <row r="112" spans="63:74" x14ac:dyDescent="0.2">
      <c r="BK112" s="276"/>
      <c r="BL112" s="276"/>
      <c r="BM112" s="276"/>
      <c r="BN112" s="276"/>
      <c r="BO112" s="276"/>
      <c r="BP112" s="276"/>
      <c r="BQ112" s="276"/>
      <c r="BR112" s="276"/>
      <c r="BS112" s="276"/>
      <c r="BT112" s="276"/>
      <c r="BU112" s="276"/>
      <c r="BV112" s="276"/>
    </row>
    <row r="113" spans="63:74" x14ac:dyDescent="0.2">
      <c r="BK113" s="276"/>
      <c r="BL113" s="276"/>
      <c r="BM113" s="276"/>
      <c r="BN113" s="276"/>
      <c r="BO113" s="276"/>
      <c r="BP113" s="276"/>
      <c r="BQ113" s="276"/>
      <c r="BR113" s="276"/>
      <c r="BS113" s="276"/>
      <c r="BT113" s="276"/>
      <c r="BU113" s="276"/>
      <c r="BV113" s="276"/>
    </row>
    <row r="114" spans="63:74" x14ac:dyDescent="0.2">
      <c r="BK114" s="276"/>
      <c r="BL114" s="276"/>
      <c r="BM114" s="276"/>
      <c r="BN114" s="276"/>
      <c r="BO114" s="276"/>
      <c r="BP114" s="276"/>
      <c r="BQ114" s="276"/>
      <c r="BR114" s="276"/>
      <c r="BS114" s="276"/>
      <c r="BT114" s="276"/>
      <c r="BU114" s="276"/>
      <c r="BV114" s="276"/>
    </row>
    <row r="115" spans="63:74" x14ac:dyDescent="0.2">
      <c r="BK115" s="276"/>
      <c r="BL115" s="276"/>
      <c r="BM115" s="276"/>
      <c r="BN115" s="276"/>
      <c r="BO115" s="276"/>
      <c r="BP115" s="276"/>
      <c r="BQ115" s="276"/>
      <c r="BR115" s="276"/>
      <c r="BS115" s="276"/>
      <c r="BT115" s="276"/>
      <c r="BU115" s="276"/>
      <c r="BV115" s="276"/>
    </row>
    <row r="116" spans="63:74" x14ac:dyDescent="0.2">
      <c r="BK116" s="276"/>
      <c r="BL116" s="276"/>
      <c r="BM116" s="276"/>
      <c r="BN116" s="276"/>
      <c r="BO116" s="276"/>
      <c r="BP116" s="276"/>
      <c r="BQ116" s="276"/>
      <c r="BR116" s="276"/>
      <c r="BS116" s="276"/>
      <c r="BT116" s="276"/>
      <c r="BU116" s="276"/>
      <c r="BV116" s="276"/>
    </row>
    <row r="117" spans="63:74" x14ac:dyDescent="0.2">
      <c r="BK117" s="276"/>
      <c r="BL117" s="276"/>
      <c r="BM117" s="276"/>
      <c r="BN117" s="276"/>
      <c r="BO117" s="276"/>
      <c r="BP117" s="276"/>
      <c r="BQ117" s="276"/>
      <c r="BR117" s="276"/>
      <c r="BS117" s="276"/>
      <c r="BT117" s="276"/>
      <c r="BU117" s="276"/>
      <c r="BV117" s="276"/>
    </row>
    <row r="118" spans="63:74" x14ac:dyDescent="0.2">
      <c r="BK118" s="276"/>
      <c r="BL118" s="276"/>
      <c r="BM118" s="276"/>
      <c r="BN118" s="276"/>
      <c r="BO118" s="276"/>
      <c r="BP118" s="276"/>
      <c r="BQ118" s="276"/>
      <c r="BR118" s="276"/>
      <c r="BS118" s="276"/>
      <c r="BT118" s="276"/>
      <c r="BU118" s="276"/>
      <c r="BV118" s="276"/>
    </row>
    <row r="119" spans="63:74" x14ac:dyDescent="0.2">
      <c r="BK119" s="276"/>
      <c r="BL119" s="276"/>
      <c r="BM119" s="276"/>
      <c r="BN119" s="276"/>
      <c r="BO119" s="276"/>
      <c r="BP119" s="276"/>
      <c r="BQ119" s="276"/>
      <c r="BR119" s="276"/>
      <c r="BS119" s="276"/>
      <c r="BT119" s="276"/>
      <c r="BU119" s="276"/>
      <c r="BV119" s="276"/>
    </row>
    <row r="120" spans="63:74" x14ac:dyDescent="0.2">
      <c r="BK120" s="276"/>
      <c r="BL120" s="276"/>
      <c r="BM120" s="276"/>
      <c r="BN120" s="276"/>
      <c r="BO120" s="276"/>
      <c r="BP120" s="276"/>
      <c r="BQ120" s="276"/>
      <c r="BR120" s="276"/>
      <c r="BS120" s="276"/>
      <c r="BT120" s="276"/>
      <c r="BU120" s="276"/>
      <c r="BV120" s="276"/>
    </row>
    <row r="121" spans="63:74" x14ac:dyDescent="0.2">
      <c r="BK121" s="276"/>
      <c r="BL121" s="276"/>
      <c r="BM121" s="276"/>
      <c r="BN121" s="276"/>
      <c r="BO121" s="276"/>
      <c r="BP121" s="276"/>
      <c r="BQ121" s="276"/>
      <c r="BR121" s="276"/>
      <c r="BS121" s="276"/>
      <c r="BT121" s="276"/>
      <c r="BU121" s="276"/>
      <c r="BV121" s="276"/>
    </row>
    <row r="122" spans="63:74" x14ac:dyDescent="0.2">
      <c r="BK122" s="276"/>
      <c r="BL122" s="276"/>
      <c r="BM122" s="276"/>
      <c r="BN122" s="276"/>
      <c r="BO122" s="276"/>
      <c r="BP122" s="276"/>
      <c r="BQ122" s="276"/>
      <c r="BR122" s="276"/>
      <c r="BS122" s="276"/>
      <c r="BT122" s="276"/>
      <c r="BU122" s="276"/>
      <c r="BV122" s="276"/>
    </row>
    <row r="123" spans="63:74" x14ac:dyDescent="0.2">
      <c r="BK123" s="276"/>
      <c r="BL123" s="276"/>
      <c r="BM123" s="276"/>
      <c r="BN123" s="276"/>
      <c r="BO123" s="276"/>
      <c r="BP123" s="276"/>
      <c r="BQ123" s="276"/>
      <c r="BR123" s="276"/>
      <c r="BS123" s="276"/>
      <c r="BT123" s="276"/>
      <c r="BU123" s="276"/>
      <c r="BV123" s="276"/>
    </row>
    <row r="124" spans="63:74" x14ac:dyDescent="0.2">
      <c r="BK124" s="276"/>
      <c r="BL124" s="276"/>
      <c r="BM124" s="276"/>
      <c r="BN124" s="276"/>
      <c r="BO124" s="276"/>
      <c r="BP124" s="276"/>
      <c r="BQ124" s="276"/>
      <c r="BR124" s="276"/>
      <c r="BS124" s="276"/>
      <c r="BT124" s="276"/>
      <c r="BU124" s="276"/>
      <c r="BV124" s="276"/>
    </row>
    <row r="125" spans="63:74" x14ac:dyDescent="0.2">
      <c r="BK125" s="276"/>
      <c r="BL125" s="276"/>
      <c r="BM125" s="276"/>
      <c r="BN125" s="276"/>
      <c r="BO125" s="276"/>
      <c r="BP125" s="276"/>
      <c r="BQ125" s="276"/>
      <c r="BR125" s="276"/>
      <c r="BS125" s="276"/>
      <c r="BT125" s="276"/>
      <c r="BU125" s="276"/>
      <c r="BV125" s="276"/>
    </row>
    <row r="126" spans="63:74" x14ac:dyDescent="0.2">
      <c r="BK126" s="276"/>
      <c r="BL126" s="276"/>
      <c r="BM126" s="276"/>
      <c r="BN126" s="276"/>
      <c r="BO126" s="276"/>
      <c r="BP126" s="276"/>
      <c r="BQ126" s="276"/>
      <c r="BR126" s="276"/>
      <c r="BS126" s="276"/>
      <c r="BT126" s="276"/>
      <c r="BU126" s="276"/>
      <c r="BV126" s="276"/>
    </row>
    <row r="127" spans="63:74" x14ac:dyDescent="0.2">
      <c r="BK127" s="276"/>
      <c r="BL127" s="276"/>
      <c r="BM127" s="276"/>
      <c r="BN127" s="276"/>
      <c r="BO127" s="276"/>
      <c r="BP127" s="276"/>
      <c r="BQ127" s="276"/>
      <c r="BR127" s="276"/>
      <c r="BS127" s="276"/>
      <c r="BT127" s="276"/>
      <c r="BU127" s="276"/>
      <c r="BV127" s="276"/>
    </row>
    <row r="128" spans="63:74" x14ac:dyDescent="0.2">
      <c r="BK128" s="276"/>
      <c r="BL128" s="276"/>
      <c r="BM128" s="276"/>
      <c r="BN128" s="276"/>
      <c r="BO128" s="276"/>
      <c r="BP128" s="276"/>
      <c r="BQ128" s="276"/>
      <c r="BR128" s="276"/>
      <c r="BS128" s="276"/>
      <c r="BT128" s="276"/>
      <c r="BU128" s="276"/>
      <c r="BV128" s="276"/>
    </row>
    <row r="129" spans="63:74" x14ac:dyDescent="0.2">
      <c r="BK129" s="276"/>
      <c r="BL129" s="276"/>
      <c r="BM129" s="276"/>
      <c r="BN129" s="276"/>
      <c r="BO129" s="276"/>
      <c r="BP129" s="276"/>
      <c r="BQ129" s="276"/>
      <c r="BR129" s="276"/>
      <c r="BS129" s="276"/>
      <c r="BT129" s="276"/>
      <c r="BU129" s="276"/>
      <c r="BV129" s="276"/>
    </row>
    <row r="130" spans="63:74" x14ac:dyDescent="0.2">
      <c r="BK130" s="276"/>
      <c r="BL130" s="276"/>
      <c r="BM130" s="276"/>
      <c r="BN130" s="276"/>
      <c r="BO130" s="276"/>
      <c r="BP130" s="276"/>
      <c r="BQ130" s="276"/>
      <c r="BR130" s="276"/>
      <c r="BS130" s="276"/>
      <c r="BT130" s="276"/>
      <c r="BU130" s="276"/>
      <c r="BV130" s="276"/>
    </row>
    <row r="131" spans="63:74" x14ac:dyDescent="0.2">
      <c r="BK131" s="276"/>
      <c r="BL131" s="276"/>
      <c r="BM131" s="276"/>
      <c r="BN131" s="276"/>
      <c r="BO131" s="276"/>
      <c r="BP131" s="276"/>
      <c r="BQ131" s="276"/>
      <c r="BR131" s="276"/>
      <c r="BS131" s="276"/>
      <c r="BT131" s="276"/>
      <c r="BU131" s="276"/>
      <c r="BV131" s="276"/>
    </row>
    <row r="132" spans="63:74" x14ac:dyDescent="0.2">
      <c r="BK132" s="276"/>
      <c r="BL132" s="276"/>
      <c r="BM132" s="276"/>
      <c r="BN132" s="276"/>
      <c r="BO132" s="276"/>
      <c r="BP132" s="276"/>
      <c r="BQ132" s="276"/>
      <c r="BR132" s="276"/>
      <c r="BS132" s="276"/>
      <c r="BT132" s="276"/>
      <c r="BU132" s="276"/>
      <c r="BV132" s="276"/>
    </row>
    <row r="133" spans="63:74" x14ac:dyDescent="0.2">
      <c r="BK133" s="276"/>
      <c r="BL133" s="276"/>
      <c r="BM133" s="276"/>
      <c r="BN133" s="276"/>
      <c r="BO133" s="276"/>
      <c r="BP133" s="276"/>
      <c r="BQ133" s="276"/>
      <c r="BR133" s="276"/>
      <c r="BS133" s="276"/>
      <c r="BT133" s="276"/>
      <c r="BU133" s="276"/>
      <c r="BV133" s="276"/>
    </row>
    <row r="134" spans="63:74" x14ac:dyDescent="0.2">
      <c r="BK134" s="276"/>
      <c r="BL134" s="276"/>
      <c r="BM134" s="276"/>
      <c r="BN134" s="276"/>
      <c r="BO134" s="276"/>
      <c r="BP134" s="276"/>
      <c r="BQ134" s="276"/>
      <c r="BR134" s="276"/>
      <c r="BS134" s="276"/>
      <c r="BT134" s="276"/>
      <c r="BU134" s="276"/>
      <c r="BV134" s="276"/>
    </row>
    <row r="135" spans="63:74" x14ac:dyDescent="0.2">
      <c r="BK135" s="276"/>
      <c r="BL135" s="276"/>
      <c r="BM135" s="276"/>
      <c r="BN135" s="276"/>
      <c r="BO135" s="276"/>
      <c r="BP135" s="276"/>
      <c r="BQ135" s="276"/>
      <c r="BR135" s="276"/>
      <c r="BS135" s="276"/>
      <c r="BT135" s="276"/>
      <c r="BU135" s="276"/>
      <c r="BV135" s="276"/>
    </row>
    <row r="136" spans="63:74" x14ac:dyDescent="0.2">
      <c r="BK136" s="276"/>
      <c r="BL136" s="276"/>
      <c r="BM136" s="276"/>
      <c r="BN136" s="276"/>
      <c r="BO136" s="276"/>
      <c r="BP136" s="276"/>
      <c r="BQ136" s="276"/>
      <c r="BR136" s="276"/>
      <c r="BS136" s="276"/>
      <c r="BT136" s="276"/>
      <c r="BU136" s="276"/>
      <c r="BV136" s="276"/>
    </row>
    <row r="137" spans="63:74" x14ac:dyDescent="0.2">
      <c r="BK137" s="276"/>
      <c r="BL137" s="276"/>
      <c r="BM137" s="276"/>
      <c r="BN137" s="276"/>
      <c r="BO137" s="276"/>
      <c r="BP137" s="276"/>
      <c r="BQ137" s="276"/>
      <c r="BR137" s="276"/>
      <c r="BS137" s="276"/>
      <c r="BT137" s="276"/>
      <c r="BU137" s="276"/>
      <c r="BV137" s="276"/>
    </row>
    <row r="138" spans="63:74" x14ac:dyDescent="0.2">
      <c r="BK138" s="276"/>
      <c r="BL138" s="276"/>
      <c r="BM138" s="276"/>
      <c r="BN138" s="276"/>
      <c r="BO138" s="276"/>
      <c r="BP138" s="276"/>
      <c r="BQ138" s="276"/>
      <c r="BR138" s="276"/>
      <c r="BS138" s="276"/>
      <c r="BT138" s="276"/>
      <c r="BU138" s="276"/>
      <c r="BV138" s="276"/>
    </row>
    <row r="139" spans="63:74" x14ac:dyDescent="0.2">
      <c r="BK139" s="276"/>
      <c r="BL139" s="276"/>
      <c r="BM139" s="276"/>
      <c r="BN139" s="276"/>
      <c r="BO139" s="276"/>
      <c r="BP139" s="276"/>
      <c r="BQ139" s="276"/>
      <c r="BR139" s="276"/>
      <c r="BS139" s="276"/>
      <c r="BT139" s="276"/>
      <c r="BU139" s="276"/>
      <c r="BV139" s="276"/>
    </row>
    <row r="140" spans="63:74" x14ac:dyDescent="0.2">
      <c r="BK140" s="276"/>
      <c r="BL140" s="276"/>
      <c r="BM140" s="276"/>
      <c r="BN140" s="276"/>
      <c r="BO140" s="276"/>
      <c r="BP140" s="276"/>
      <c r="BQ140" s="276"/>
      <c r="BR140" s="276"/>
      <c r="BS140" s="276"/>
      <c r="BT140" s="276"/>
      <c r="BU140" s="276"/>
      <c r="BV140" s="276"/>
    </row>
    <row r="141" spans="63:74" x14ac:dyDescent="0.2">
      <c r="BK141" s="276"/>
      <c r="BL141" s="276"/>
      <c r="BM141" s="276"/>
      <c r="BN141" s="276"/>
      <c r="BO141" s="276"/>
      <c r="BP141" s="276"/>
      <c r="BQ141" s="276"/>
      <c r="BR141" s="276"/>
      <c r="BS141" s="276"/>
      <c r="BT141" s="276"/>
      <c r="BU141" s="276"/>
      <c r="BV141" s="276"/>
    </row>
    <row r="142" spans="63:74" x14ac:dyDescent="0.2">
      <c r="BK142" s="276"/>
      <c r="BL142" s="276"/>
      <c r="BM142" s="276"/>
      <c r="BN142" s="276"/>
      <c r="BO142" s="276"/>
      <c r="BP142" s="276"/>
      <c r="BQ142" s="276"/>
      <c r="BR142" s="276"/>
      <c r="BS142" s="276"/>
      <c r="BT142" s="276"/>
      <c r="BU142" s="276"/>
      <c r="BV142" s="276"/>
    </row>
    <row r="143" spans="63:74" x14ac:dyDescent="0.2">
      <c r="BK143" s="276"/>
      <c r="BL143" s="276"/>
      <c r="BM143" s="276"/>
      <c r="BN143" s="276"/>
      <c r="BO143" s="276"/>
      <c r="BP143" s="276"/>
      <c r="BQ143" s="276"/>
      <c r="BR143" s="276"/>
      <c r="BS143" s="276"/>
      <c r="BT143" s="276"/>
      <c r="BU143" s="276"/>
      <c r="BV143" s="276"/>
    </row>
    <row r="144" spans="63:74" x14ac:dyDescent="0.2">
      <c r="BK144" s="276"/>
      <c r="BL144" s="276"/>
      <c r="BM144" s="276"/>
      <c r="BN144" s="276"/>
      <c r="BO144" s="276"/>
      <c r="BP144" s="276"/>
      <c r="BQ144" s="276"/>
      <c r="BR144" s="276"/>
      <c r="BS144" s="276"/>
      <c r="BT144" s="276"/>
      <c r="BU144" s="276"/>
      <c r="BV144" s="276"/>
    </row>
    <row r="145" spans="63:74" x14ac:dyDescent="0.2">
      <c r="BK145" s="276"/>
      <c r="BL145" s="276"/>
      <c r="BM145" s="276"/>
      <c r="BN145" s="276"/>
      <c r="BO145" s="276"/>
      <c r="BP145" s="276"/>
      <c r="BQ145" s="276"/>
      <c r="BR145" s="276"/>
      <c r="BS145" s="276"/>
      <c r="BT145" s="276"/>
      <c r="BU145" s="276"/>
      <c r="BV145" s="276"/>
    </row>
    <row r="146" spans="63:74" x14ac:dyDescent="0.2">
      <c r="BK146" s="276"/>
      <c r="BL146" s="276"/>
      <c r="BM146" s="276"/>
      <c r="BN146" s="276"/>
      <c r="BO146" s="276"/>
      <c r="BP146" s="276"/>
      <c r="BQ146" s="276"/>
      <c r="BR146" s="276"/>
      <c r="BS146" s="276"/>
      <c r="BT146" s="276"/>
      <c r="BU146" s="276"/>
      <c r="BV146" s="276"/>
    </row>
    <row r="147" spans="63:74" x14ac:dyDescent="0.2">
      <c r="BK147" s="276"/>
      <c r="BL147" s="276"/>
      <c r="BM147" s="276"/>
      <c r="BN147" s="276"/>
      <c r="BO147" s="276"/>
      <c r="BP147" s="276"/>
      <c r="BQ147" s="276"/>
      <c r="BR147" s="276"/>
      <c r="BS147" s="276"/>
      <c r="BT147" s="276"/>
      <c r="BU147" s="276"/>
      <c r="BV147" s="276"/>
    </row>
    <row r="148" spans="63:74" x14ac:dyDescent="0.2">
      <c r="BK148" s="276"/>
      <c r="BL148" s="276"/>
      <c r="BM148" s="276"/>
      <c r="BN148" s="276"/>
      <c r="BO148" s="276"/>
      <c r="BP148" s="276"/>
      <c r="BQ148" s="276"/>
      <c r="BR148" s="276"/>
      <c r="BS148" s="276"/>
      <c r="BT148" s="276"/>
      <c r="BU148" s="276"/>
      <c r="BV148" s="276"/>
    </row>
    <row r="149" spans="63:74" x14ac:dyDescent="0.2">
      <c r="BK149" s="276"/>
      <c r="BL149" s="276"/>
      <c r="BM149" s="276"/>
      <c r="BN149" s="276"/>
      <c r="BO149" s="276"/>
      <c r="BP149" s="276"/>
      <c r="BQ149" s="276"/>
      <c r="BR149" s="276"/>
      <c r="BS149" s="276"/>
      <c r="BT149" s="276"/>
      <c r="BU149" s="276"/>
      <c r="BV149" s="276"/>
    </row>
    <row r="150" spans="63:74" x14ac:dyDescent="0.2">
      <c r="BK150" s="276"/>
      <c r="BL150" s="276"/>
      <c r="BM150" s="276"/>
      <c r="BN150" s="276"/>
      <c r="BO150" s="276"/>
      <c r="BP150" s="276"/>
      <c r="BQ150" s="276"/>
      <c r="BR150" s="276"/>
      <c r="BS150" s="276"/>
      <c r="BT150" s="276"/>
      <c r="BU150" s="276"/>
      <c r="BV150" s="276"/>
    </row>
    <row r="151" spans="63:74" x14ac:dyDescent="0.2">
      <c r="BK151" s="276"/>
      <c r="BL151" s="276"/>
      <c r="BM151" s="276"/>
      <c r="BN151" s="276"/>
      <c r="BO151" s="276"/>
      <c r="BP151" s="276"/>
      <c r="BQ151" s="276"/>
      <c r="BR151" s="276"/>
      <c r="BS151" s="276"/>
      <c r="BT151" s="276"/>
      <c r="BU151" s="276"/>
      <c r="BV151" s="276"/>
    </row>
    <row r="152" spans="63:74" x14ac:dyDescent="0.2">
      <c r="BK152" s="276"/>
      <c r="BL152" s="276"/>
      <c r="BM152" s="276"/>
      <c r="BN152" s="276"/>
      <c r="BO152" s="276"/>
      <c r="BP152" s="276"/>
      <c r="BQ152" s="276"/>
      <c r="BR152" s="276"/>
      <c r="BS152" s="276"/>
      <c r="BT152" s="276"/>
      <c r="BU152" s="276"/>
      <c r="BV152" s="276"/>
    </row>
    <row r="153" spans="63:74" x14ac:dyDescent="0.2">
      <c r="BK153" s="276"/>
      <c r="BL153" s="276"/>
      <c r="BM153" s="276"/>
      <c r="BN153" s="276"/>
      <c r="BO153" s="276"/>
      <c r="BP153" s="276"/>
      <c r="BQ153" s="276"/>
      <c r="BR153" s="276"/>
      <c r="BS153" s="276"/>
      <c r="BT153" s="276"/>
      <c r="BU153" s="276"/>
      <c r="BV153" s="276"/>
    </row>
    <row r="154" spans="63:74" x14ac:dyDescent="0.2">
      <c r="BK154" s="276"/>
      <c r="BL154" s="276"/>
      <c r="BM154" s="276"/>
      <c r="BN154" s="276"/>
      <c r="BO154" s="276"/>
      <c r="BP154" s="276"/>
      <c r="BQ154" s="276"/>
      <c r="BR154" s="276"/>
      <c r="BS154" s="276"/>
      <c r="BT154" s="276"/>
      <c r="BU154" s="276"/>
      <c r="BV154" s="276"/>
    </row>
    <row r="155" spans="63:74" x14ac:dyDescent="0.2">
      <c r="BK155" s="276"/>
      <c r="BL155" s="276"/>
      <c r="BM155" s="276"/>
      <c r="BN155" s="276"/>
      <c r="BO155" s="276"/>
      <c r="BP155" s="276"/>
      <c r="BQ155" s="276"/>
      <c r="BR155" s="276"/>
      <c r="BS155" s="276"/>
      <c r="BT155" s="276"/>
      <c r="BU155" s="276"/>
      <c r="BV155" s="276"/>
    </row>
    <row r="156" spans="63:74" x14ac:dyDescent="0.2">
      <c r="BK156" s="276"/>
      <c r="BL156" s="276"/>
      <c r="BM156" s="276"/>
      <c r="BN156" s="276"/>
      <c r="BO156" s="276"/>
      <c r="BP156" s="276"/>
      <c r="BQ156" s="276"/>
      <c r="BR156" s="276"/>
      <c r="BS156" s="276"/>
      <c r="BT156" s="276"/>
      <c r="BU156" s="276"/>
      <c r="BV156" s="276"/>
    </row>
    <row r="157" spans="63:74" x14ac:dyDescent="0.2">
      <c r="BK157" s="276"/>
      <c r="BL157" s="276"/>
      <c r="BM157" s="276"/>
      <c r="BN157" s="276"/>
      <c r="BO157" s="276"/>
      <c r="BP157" s="276"/>
      <c r="BQ157" s="276"/>
      <c r="BR157" s="276"/>
      <c r="BS157" s="276"/>
      <c r="BT157" s="276"/>
      <c r="BU157" s="276"/>
      <c r="BV157" s="276"/>
    </row>
    <row r="158" spans="63:74" x14ac:dyDescent="0.2">
      <c r="BK158" s="276"/>
      <c r="BL158" s="276"/>
      <c r="BM158" s="276"/>
      <c r="BN158" s="276"/>
      <c r="BO158" s="276"/>
      <c r="BP158" s="276"/>
      <c r="BQ158" s="276"/>
      <c r="BR158" s="276"/>
      <c r="BS158" s="276"/>
      <c r="BT158" s="276"/>
      <c r="BU158" s="276"/>
      <c r="BV158" s="276"/>
    </row>
    <row r="159" spans="63:74" x14ac:dyDescent="0.2">
      <c r="BK159" s="276"/>
      <c r="BL159" s="276"/>
      <c r="BM159" s="276"/>
      <c r="BN159" s="276"/>
      <c r="BO159" s="276"/>
      <c r="BP159" s="276"/>
      <c r="BQ159" s="276"/>
      <c r="BR159" s="276"/>
      <c r="BS159" s="276"/>
      <c r="BT159" s="276"/>
      <c r="BU159" s="276"/>
      <c r="BV159" s="276"/>
    </row>
    <row r="160" spans="63:74" x14ac:dyDescent="0.2">
      <c r="BK160" s="276"/>
      <c r="BL160" s="276"/>
      <c r="BM160" s="276"/>
      <c r="BN160" s="276"/>
      <c r="BO160" s="276"/>
      <c r="BP160" s="276"/>
      <c r="BQ160" s="276"/>
      <c r="BR160" s="276"/>
      <c r="BS160" s="276"/>
      <c r="BT160" s="276"/>
      <c r="BU160" s="276"/>
      <c r="BV160" s="276"/>
    </row>
    <row r="161" spans="63:74" x14ac:dyDescent="0.2">
      <c r="BK161" s="276"/>
      <c r="BL161" s="276"/>
      <c r="BM161" s="276"/>
      <c r="BN161" s="276"/>
      <c r="BO161" s="276"/>
      <c r="BP161" s="276"/>
      <c r="BQ161" s="276"/>
      <c r="BR161" s="276"/>
      <c r="BS161" s="276"/>
      <c r="BT161" s="276"/>
      <c r="BU161" s="276"/>
      <c r="BV161" s="276"/>
    </row>
    <row r="162" spans="63:74" x14ac:dyDescent="0.2">
      <c r="BK162" s="276"/>
      <c r="BL162" s="276"/>
      <c r="BM162" s="276"/>
      <c r="BN162" s="276"/>
      <c r="BO162" s="276"/>
      <c r="BP162" s="276"/>
      <c r="BQ162" s="276"/>
      <c r="BR162" s="276"/>
      <c r="BS162" s="276"/>
      <c r="BT162" s="276"/>
      <c r="BU162" s="276"/>
      <c r="BV162" s="276"/>
    </row>
    <row r="163" spans="63:74" x14ac:dyDescent="0.2">
      <c r="BK163" s="276"/>
      <c r="BL163" s="276"/>
      <c r="BM163" s="276"/>
      <c r="BN163" s="276"/>
      <c r="BO163" s="276"/>
      <c r="BP163" s="276"/>
      <c r="BQ163" s="276"/>
      <c r="BR163" s="276"/>
      <c r="BS163" s="276"/>
      <c r="BT163" s="276"/>
      <c r="BU163" s="276"/>
      <c r="BV163" s="276"/>
    </row>
    <row r="164" spans="63:74" x14ac:dyDescent="0.2">
      <c r="BK164" s="276"/>
      <c r="BL164" s="276"/>
      <c r="BM164" s="276"/>
      <c r="BN164" s="276"/>
      <c r="BO164" s="276"/>
      <c r="BP164" s="276"/>
      <c r="BQ164" s="276"/>
      <c r="BR164" s="276"/>
      <c r="BS164" s="276"/>
      <c r="BT164" s="276"/>
      <c r="BU164" s="276"/>
      <c r="BV164" s="276"/>
    </row>
  </sheetData>
  <mergeCells count="23">
    <mergeCell ref="AM3:AX3"/>
    <mergeCell ref="AY3:BJ3"/>
    <mergeCell ref="BK3:BV3"/>
    <mergeCell ref="B1:AL1"/>
    <mergeCell ref="C3:N3"/>
    <mergeCell ref="O3:Z3"/>
    <mergeCell ref="AA3:AL3"/>
    <mergeCell ref="B62:Q62"/>
    <mergeCell ref="B57:Q57"/>
    <mergeCell ref="B69:Q69"/>
    <mergeCell ref="B70:Q70"/>
    <mergeCell ref="A1:A2"/>
    <mergeCell ref="B68:Q68"/>
    <mergeCell ref="B60:Q60"/>
    <mergeCell ref="B65:Q65"/>
    <mergeCell ref="B66:Q66"/>
    <mergeCell ref="B67:Q67"/>
    <mergeCell ref="B61:Q61"/>
    <mergeCell ref="B56:Q56"/>
    <mergeCell ref="B58:Q58"/>
    <mergeCell ref="B59:Q59"/>
    <mergeCell ref="B64:Q64"/>
    <mergeCell ref="B63:Q63"/>
  </mergeCells>
  <phoneticPr fontId="6" type="noConversion"/>
  <hyperlinks>
    <hyperlink ref="A1:A2" location="Contents!A1" display="Table of Contents" xr:uid="{00000000-0004-0000-0E00-000000000000}"/>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1.42578125" style="87" customWidth="1"/>
    <col min="2" max="2" width="17" style="87" customWidth="1"/>
    <col min="3" max="50" width="6.5703125" style="87" customWidth="1"/>
    <col min="51" max="55" width="6.5703125" style="273" customWidth="1"/>
    <col min="56" max="58" width="6.5703125" style="89" customWidth="1"/>
    <col min="59" max="62" width="6.5703125" style="273" customWidth="1"/>
    <col min="63" max="74" width="6.5703125" style="87" customWidth="1"/>
    <col min="75" max="16384" width="9.5703125" style="87"/>
  </cols>
  <sheetData>
    <row r="1" spans="1:74" ht="15.6" customHeight="1" x14ac:dyDescent="0.2">
      <c r="A1" s="649" t="s">
        <v>774</v>
      </c>
      <c r="B1" s="697" t="s">
        <v>1323</v>
      </c>
      <c r="C1" s="698"/>
      <c r="D1" s="698"/>
      <c r="E1" s="698"/>
      <c r="F1" s="698"/>
      <c r="G1" s="698"/>
      <c r="H1" s="698"/>
      <c r="I1" s="698"/>
      <c r="J1" s="698"/>
      <c r="K1" s="698"/>
      <c r="L1" s="698"/>
      <c r="M1" s="698"/>
      <c r="N1" s="698"/>
      <c r="O1" s="698"/>
      <c r="P1" s="698"/>
      <c r="Q1" s="698"/>
      <c r="R1" s="698"/>
      <c r="S1" s="698"/>
      <c r="T1" s="698"/>
      <c r="U1" s="698"/>
      <c r="V1" s="698"/>
      <c r="W1" s="698"/>
      <c r="X1" s="698"/>
      <c r="Y1" s="698"/>
      <c r="Z1" s="698"/>
      <c r="AA1" s="698"/>
      <c r="AB1" s="698"/>
      <c r="AC1" s="698"/>
      <c r="AD1" s="698"/>
      <c r="AE1" s="698"/>
      <c r="AF1" s="698"/>
      <c r="AG1" s="698"/>
      <c r="AH1" s="698"/>
      <c r="AI1" s="698"/>
      <c r="AJ1" s="698"/>
      <c r="AK1" s="698"/>
      <c r="AL1" s="698"/>
    </row>
    <row r="2" spans="1:74" ht="13.35" customHeight="1" x14ac:dyDescent="0.2">
      <c r="A2" s="650"/>
      <c r="B2" s="402" t="str">
        <f>"U.S. Energy Information Administration  |  Short-Term Energy Outlook  - "&amp;Dates!D1</f>
        <v>U.S. Energy Information Administration  |  Short-Term Energy Outlook  - June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86"/>
      <c r="B5" s="89" t="s">
        <v>7</v>
      </c>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310"/>
      <c r="AZ5" s="310"/>
      <c r="BA5" s="310"/>
      <c r="BB5" s="310"/>
      <c r="BC5" s="310"/>
      <c r="BD5" s="90"/>
      <c r="BE5" s="90"/>
      <c r="BF5" s="90"/>
      <c r="BG5" s="90"/>
      <c r="BH5" s="90"/>
      <c r="BI5" s="310"/>
      <c r="BJ5" s="310"/>
      <c r="BK5" s="310"/>
      <c r="BL5" s="310"/>
      <c r="BM5" s="310"/>
      <c r="BN5" s="310"/>
      <c r="BO5" s="310"/>
      <c r="BP5" s="310"/>
      <c r="BQ5" s="310"/>
      <c r="BR5" s="310"/>
      <c r="BS5" s="310"/>
      <c r="BT5" s="310"/>
      <c r="BU5" s="310"/>
      <c r="BV5" s="310"/>
    </row>
    <row r="6" spans="1:74" ht="11.1" customHeight="1" x14ac:dyDescent="0.2">
      <c r="A6" s="86" t="s">
        <v>1080</v>
      </c>
      <c r="B6" s="159" t="s">
        <v>418</v>
      </c>
      <c r="C6" s="561">
        <v>4.5762745599999999</v>
      </c>
      <c r="D6" s="561">
        <v>4.0167203499999999</v>
      </c>
      <c r="E6" s="561">
        <v>3.9068630099999999</v>
      </c>
      <c r="F6" s="561">
        <v>3.2103189799999998</v>
      </c>
      <c r="G6" s="561">
        <v>3.1302437099999998</v>
      </c>
      <c r="H6" s="561">
        <v>3.37893899</v>
      </c>
      <c r="I6" s="561">
        <v>4.96391721</v>
      </c>
      <c r="J6" s="561">
        <v>4.6723944099999999</v>
      </c>
      <c r="K6" s="561">
        <v>3.4790421500000002</v>
      </c>
      <c r="L6" s="561">
        <v>3.13440216</v>
      </c>
      <c r="M6" s="561">
        <v>3.3656301200000001</v>
      </c>
      <c r="N6" s="561">
        <v>4.3385714399999999</v>
      </c>
      <c r="O6" s="561">
        <v>4.3186383900000003</v>
      </c>
      <c r="P6" s="561">
        <v>3.7655703599999999</v>
      </c>
      <c r="Q6" s="561">
        <v>3.6246973499999999</v>
      </c>
      <c r="R6" s="561">
        <v>3.5249499900000001</v>
      </c>
      <c r="S6" s="561">
        <v>3.4018156400000001</v>
      </c>
      <c r="T6" s="561">
        <v>4.0332014599999999</v>
      </c>
      <c r="U6" s="561">
        <v>5.4464944600000003</v>
      </c>
      <c r="V6" s="561">
        <v>5.30441568</v>
      </c>
      <c r="W6" s="561">
        <v>3.86136474</v>
      </c>
      <c r="X6" s="561">
        <v>3.3181006100000001</v>
      </c>
      <c r="Y6" s="561">
        <v>3.4163056599999999</v>
      </c>
      <c r="Z6" s="561">
        <v>4.3121217100000004</v>
      </c>
      <c r="AA6" s="561">
        <v>4.6696076599999996</v>
      </c>
      <c r="AB6" s="561">
        <v>4.2965727899999999</v>
      </c>
      <c r="AC6" s="561">
        <v>3.9359127300000001</v>
      </c>
      <c r="AD6" s="561">
        <v>3.3493628599999998</v>
      </c>
      <c r="AE6" s="561">
        <v>3.1944030200000002</v>
      </c>
      <c r="AF6" s="561">
        <v>4.2510449699999997</v>
      </c>
      <c r="AG6" s="561">
        <v>4.6606535600000001</v>
      </c>
      <c r="AH6" s="561">
        <v>4.9628409800000002</v>
      </c>
      <c r="AI6" s="561">
        <v>4.2913408100000003</v>
      </c>
      <c r="AJ6" s="561">
        <v>3.3258596800000002</v>
      </c>
      <c r="AK6" s="561">
        <v>3.46888577</v>
      </c>
      <c r="AL6" s="561">
        <v>4.1911112399999997</v>
      </c>
      <c r="AM6" s="561">
        <v>4.8308169200000002</v>
      </c>
      <c r="AN6" s="561">
        <v>4.3019307900000001</v>
      </c>
      <c r="AO6" s="561">
        <v>3.9736034899999999</v>
      </c>
      <c r="AP6" s="561">
        <v>3.50748024</v>
      </c>
      <c r="AQ6" s="561">
        <v>3.40903081</v>
      </c>
      <c r="AR6" s="561">
        <v>3.6057538400000002</v>
      </c>
      <c r="AS6" s="561">
        <v>4.8349489999999999</v>
      </c>
      <c r="AT6" s="561">
        <v>5.1829397999999998</v>
      </c>
      <c r="AU6" s="561">
        <v>3.9113565600000002</v>
      </c>
      <c r="AV6" s="561">
        <v>3.28356571</v>
      </c>
      <c r="AW6" s="561">
        <v>3.38999848</v>
      </c>
      <c r="AX6" s="561">
        <v>4.1799424500000004</v>
      </c>
      <c r="AY6" s="561">
        <v>4.40016243</v>
      </c>
      <c r="AZ6" s="561">
        <v>3.97481054</v>
      </c>
      <c r="BA6" s="561">
        <v>3.8284345100000001</v>
      </c>
      <c r="BB6" s="561">
        <v>3.3326787680000001</v>
      </c>
      <c r="BC6" s="561">
        <v>3.2484679353999999</v>
      </c>
      <c r="BD6" s="562">
        <v>3.6580400000000002</v>
      </c>
      <c r="BE6" s="562">
        <v>4.8134940000000004</v>
      </c>
      <c r="BF6" s="562">
        <v>4.7554160000000003</v>
      </c>
      <c r="BG6" s="562">
        <v>3.7759559999999999</v>
      </c>
      <c r="BH6" s="562">
        <v>3.3186399999999998</v>
      </c>
      <c r="BI6" s="562">
        <v>3.4743019999999998</v>
      </c>
      <c r="BJ6" s="562">
        <v>4.2413869999999996</v>
      </c>
      <c r="BK6" s="562">
        <v>4.729152</v>
      </c>
      <c r="BL6" s="562">
        <v>4.3839930000000003</v>
      </c>
      <c r="BM6" s="562">
        <v>3.9321549999999998</v>
      </c>
      <c r="BN6" s="562">
        <v>3.461544</v>
      </c>
      <c r="BO6" s="562">
        <v>3.320112</v>
      </c>
      <c r="BP6" s="562">
        <v>3.7406700000000002</v>
      </c>
      <c r="BQ6" s="562">
        <v>4.9459879999999998</v>
      </c>
      <c r="BR6" s="562">
        <v>4.8656490000000003</v>
      </c>
      <c r="BS6" s="562">
        <v>3.8492099999999998</v>
      </c>
      <c r="BT6" s="562">
        <v>3.3742730000000001</v>
      </c>
      <c r="BU6" s="562">
        <v>3.5177070000000001</v>
      </c>
      <c r="BV6" s="562">
        <v>4.2806439999999997</v>
      </c>
    </row>
    <row r="7" spans="1:74" ht="11.1" customHeight="1" x14ac:dyDescent="0.2">
      <c r="A7" s="86" t="s">
        <v>1081</v>
      </c>
      <c r="B7" s="148" t="s">
        <v>448</v>
      </c>
      <c r="C7" s="561">
        <v>12.642286500000001</v>
      </c>
      <c r="D7" s="561">
        <v>11.579719839999999</v>
      </c>
      <c r="E7" s="561">
        <v>11.03245562</v>
      </c>
      <c r="F7" s="561">
        <v>8.6702734100000001</v>
      </c>
      <c r="G7" s="561">
        <v>8.6479317099999999</v>
      </c>
      <c r="H7" s="561">
        <v>10.429937860000001</v>
      </c>
      <c r="I7" s="561">
        <v>14.92537377</v>
      </c>
      <c r="J7" s="561">
        <v>14.24490597</v>
      </c>
      <c r="K7" s="561">
        <v>11.188164889999999</v>
      </c>
      <c r="L7" s="561">
        <v>8.8757478200000008</v>
      </c>
      <c r="M7" s="561">
        <v>9.3512532999999998</v>
      </c>
      <c r="N7" s="561">
        <v>11.56168931</v>
      </c>
      <c r="O7" s="561">
        <v>11.87203551</v>
      </c>
      <c r="P7" s="561">
        <v>10.62781195</v>
      </c>
      <c r="Q7" s="561">
        <v>9.6553457199999997</v>
      </c>
      <c r="R7" s="561">
        <v>9.56092166</v>
      </c>
      <c r="S7" s="561">
        <v>9.3936261900000009</v>
      </c>
      <c r="T7" s="561">
        <v>11.627076819999999</v>
      </c>
      <c r="U7" s="561">
        <v>16.525964630000001</v>
      </c>
      <c r="V7" s="561">
        <v>15.41647682</v>
      </c>
      <c r="W7" s="561">
        <v>11.625415500000001</v>
      </c>
      <c r="X7" s="561">
        <v>9.1675438699999994</v>
      </c>
      <c r="Y7" s="561">
        <v>9.5166641199999997</v>
      </c>
      <c r="Z7" s="561">
        <v>12.25221123</v>
      </c>
      <c r="AA7" s="561">
        <v>13.05314972</v>
      </c>
      <c r="AB7" s="561">
        <v>11.91468061</v>
      </c>
      <c r="AC7" s="561">
        <v>10.87397182</v>
      </c>
      <c r="AD7" s="561">
        <v>8.8696567799999997</v>
      </c>
      <c r="AE7" s="561">
        <v>9.0338431400000001</v>
      </c>
      <c r="AF7" s="561">
        <v>12.33202936</v>
      </c>
      <c r="AG7" s="561">
        <v>14.75280169</v>
      </c>
      <c r="AH7" s="561">
        <v>14.96086575</v>
      </c>
      <c r="AI7" s="561">
        <v>11.99280811</v>
      </c>
      <c r="AJ7" s="561">
        <v>9.2355291600000005</v>
      </c>
      <c r="AK7" s="561">
        <v>9.7316635700000003</v>
      </c>
      <c r="AL7" s="561">
        <v>11.441429279999999</v>
      </c>
      <c r="AM7" s="561">
        <v>13.59300633</v>
      </c>
      <c r="AN7" s="561">
        <v>11.753307850000001</v>
      </c>
      <c r="AO7" s="561">
        <v>10.72034337</v>
      </c>
      <c r="AP7" s="561">
        <v>9.1327159000000009</v>
      </c>
      <c r="AQ7" s="561">
        <v>9.38763668</v>
      </c>
      <c r="AR7" s="561">
        <v>11.44318949</v>
      </c>
      <c r="AS7" s="561">
        <v>15.314352</v>
      </c>
      <c r="AT7" s="561">
        <v>15.60915823</v>
      </c>
      <c r="AU7" s="561">
        <v>11.63868463</v>
      </c>
      <c r="AV7" s="561">
        <v>8.7963635199999999</v>
      </c>
      <c r="AW7" s="561">
        <v>9.3025044500000007</v>
      </c>
      <c r="AX7" s="561">
        <v>12.21959743</v>
      </c>
      <c r="AY7" s="561">
        <v>12.066076949999999</v>
      </c>
      <c r="AZ7" s="561">
        <v>10.6291429</v>
      </c>
      <c r="BA7" s="561">
        <v>10.543417659999999</v>
      </c>
      <c r="BB7" s="561">
        <v>8.7867653699999995</v>
      </c>
      <c r="BC7" s="561">
        <v>9.0594891153999999</v>
      </c>
      <c r="BD7" s="562">
        <v>11.549049999999999</v>
      </c>
      <c r="BE7" s="562">
        <v>15.54236</v>
      </c>
      <c r="BF7" s="562">
        <v>14.990500000000001</v>
      </c>
      <c r="BG7" s="562">
        <v>11.49784</v>
      </c>
      <c r="BH7" s="562">
        <v>8.8089309999999994</v>
      </c>
      <c r="BI7" s="562">
        <v>9.3954360000000001</v>
      </c>
      <c r="BJ7" s="562">
        <v>12.07217</v>
      </c>
      <c r="BK7" s="562">
        <v>12.82526</v>
      </c>
      <c r="BL7" s="562">
        <v>11.821619999999999</v>
      </c>
      <c r="BM7" s="562">
        <v>10.69476</v>
      </c>
      <c r="BN7" s="562">
        <v>9.0103150000000003</v>
      </c>
      <c r="BO7" s="562">
        <v>9.3170760000000001</v>
      </c>
      <c r="BP7" s="562">
        <v>12.006220000000001</v>
      </c>
      <c r="BQ7" s="562">
        <v>15.89456</v>
      </c>
      <c r="BR7" s="562">
        <v>15.067600000000001</v>
      </c>
      <c r="BS7" s="562">
        <v>11.527609999999999</v>
      </c>
      <c r="BT7" s="562">
        <v>8.8148440000000008</v>
      </c>
      <c r="BU7" s="562">
        <v>9.3936869999999999</v>
      </c>
      <c r="BV7" s="562">
        <v>12.064679999999999</v>
      </c>
    </row>
    <row r="8" spans="1:74" ht="11.1" customHeight="1" x14ac:dyDescent="0.2">
      <c r="A8" s="86" t="s">
        <v>1082</v>
      </c>
      <c r="B8" s="159" t="s">
        <v>419</v>
      </c>
      <c r="C8" s="561">
        <v>18.356074150000001</v>
      </c>
      <c r="D8" s="561">
        <v>15.930966959999999</v>
      </c>
      <c r="E8" s="561">
        <v>15.76099853</v>
      </c>
      <c r="F8" s="561">
        <v>11.89039936</v>
      </c>
      <c r="G8" s="561">
        <v>12.040481529999999</v>
      </c>
      <c r="H8" s="561">
        <v>14.385836319999999</v>
      </c>
      <c r="I8" s="561">
        <v>21.24761749</v>
      </c>
      <c r="J8" s="561">
        <v>18.050308430000001</v>
      </c>
      <c r="K8" s="561">
        <v>15.151234909999999</v>
      </c>
      <c r="L8" s="561">
        <v>12.57402518</v>
      </c>
      <c r="M8" s="561">
        <v>14.384101749999999</v>
      </c>
      <c r="N8" s="561">
        <v>16.414629430000002</v>
      </c>
      <c r="O8" s="561">
        <v>16.737911279999999</v>
      </c>
      <c r="P8" s="561">
        <v>15.668232529999999</v>
      </c>
      <c r="Q8" s="561">
        <v>14.0031675</v>
      </c>
      <c r="R8" s="561">
        <v>12.889508559999999</v>
      </c>
      <c r="S8" s="561">
        <v>13.42886107</v>
      </c>
      <c r="T8" s="561">
        <v>17.517107589999998</v>
      </c>
      <c r="U8" s="561">
        <v>22.877345760000001</v>
      </c>
      <c r="V8" s="561">
        <v>19.676960940000001</v>
      </c>
      <c r="W8" s="561">
        <v>14.06120518</v>
      </c>
      <c r="X8" s="561">
        <v>12.78016912</v>
      </c>
      <c r="Y8" s="561">
        <v>13.29829011</v>
      </c>
      <c r="Z8" s="561">
        <v>17.372549200000002</v>
      </c>
      <c r="AA8" s="561">
        <v>18.037086039999998</v>
      </c>
      <c r="AB8" s="561">
        <v>17.545620750000001</v>
      </c>
      <c r="AC8" s="561">
        <v>14.42360017</v>
      </c>
      <c r="AD8" s="561">
        <v>12.22063254</v>
      </c>
      <c r="AE8" s="561">
        <v>12.972647820000001</v>
      </c>
      <c r="AF8" s="561">
        <v>17.782269150000001</v>
      </c>
      <c r="AG8" s="561">
        <v>19.67947903</v>
      </c>
      <c r="AH8" s="561">
        <v>21.155962590000001</v>
      </c>
      <c r="AI8" s="561">
        <v>15.268629819999999</v>
      </c>
      <c r="AJ8" s="561">
        <v>13.143316970000001</v>
      </c>
      <c r="AK8" s="561">
        <v>13.90108603</v>
      </c>
      <c r="AL8" s="561">
        <v>16.058047070000001</v>
      </c>
      <c r="AM8" s="561">
        <v>19.154692730000001</v>
      </c>
      <c r="AN8" s="561">
        <v>16.712745770000001</v>
      </c>
      <c r="AO8" s="561">
        <v>14.936707</v>
      </c>
      <c r="AP8" s="561">
        <v>12.762938200000001</v>
      </c>
      <c r="AQ8" s="561">
        <v>13.824111650000001</v>
      </c>
      <c r="AR8" s="561">
        <v>17.179295840000002</v>
      </c>
      <c r="AS8" s="561">
        <v>20.543598830000001</v>
      </c>
      <c r="AT8" s="561">
        <v>19.492440519999999</v>
      </c>
      <c r="AU8" s="561">
        <v>14.78548462</v>
      </c>
      <c r="AV8" s="561">
        <v>11.919641179999999</v>
      </c>
      <c r="AW8" s="561">
        <v>13.46052749</v>
      </c>
      <c r="AX8" s="561">
        <v>17.706974389999999</v>
      </c>
      <c r="AY8" s="561">
        <v>17.00726577</v>
      </c>
      <c r="AZ8" s="561">
        <v>14.63065151</v>
      </c>
      <c r="BA8" s="561">
        <v>14.862737879999999</v>
      </c>
      <c r="BB8" s="561">
        <v>12.126283116</v>
      </c>
      <c r="BC8" s="561">
        <v>12.810429747000001</v>
      </c>
      <c r="BD8" s="562">
        <v>16.493580000000001</v>
      </c>
      <c r="BE8" s="562">
        <v>21.20177</v>
      </c>
      <c r="BF8" s="562">
        <v>20.39603</v>
      </c>
      <c r="BG8" s="562">
        <v>15.28539</v>
      </c>
      <c r="BH8" s="562">
        <v>12.10239</v>
      </c>
      <c r="BI8" s="562">
        <v>13.843769999999999</v>
      </c>
      <c r="BJ8" s="562">
        <v>17.88777</v>
      </c>
      <c r="BK8" s="562">
        <v>18.692820000000001</v>
      </c>
      <c r="BL8" s="562">
        <v>16.610150000000001</v>
      </c>
      <c r="BM8" s="562">
        <v>15.36632</v>
      </c>
      <c r="BN8" s="562">
        <v>12.5387</v>
      </c>
      <c r="BO8" s="562">
        <v>13.81903</v>
      </c>
      <c r="BP8" s="562">
        <v>17.694970000000001</v>
      </c>
      <c r="BQ8" s="562">
        <v>21.835719999999998</v>
      </c>
      <c r="BR8" s="562">
        <v>20.779260000000001</v>
      </c>
      <c r="BS8" s="562">
        <v>15.49807</v>
      </c>
      <c r="BT8" s="562">
        <v>12.22251</v>
      </c>
      <c r="BU8" s="562">
        <v>13.93634</v>
      </c>
      <c r="BV8" s="562">
        <v>17.95636</v>
      </c>
    </row>
    <row r="9" spans="1:74" ht="11.1" customHeight="1" x14ac:dyDescent="0.2">
      <c r="A9" s="86" t="s">
        <v>1083</v>
      </c>
      <c r="B9" s="159" t="s">
        <v>420</v>
      </c>
      <c r="C9" s="561">
        <v>10.86702755</v>
      </c>
      <c r="D9" s="561">
        <v>10.04088939</v>
      </c>
      <c r="E9" s="561">
        <v>9.3598401899999999</v>
      </c>
      <c r="F9" s="561">
        <v>6.7161692999999998</v>
      </c>
      <c r="G9" s="561">
        <v>6.8652936699999998</v>
      </c>
      <c r="H9" s="561">
        <v>8.3015278400000003</v>
      </c>
      <c r="I9" s="561">
        <v>10.723289640000001</v>
      </c>
      <c r="J9" s="561">
        <v>9.9258875999999994</v>
      </c>
      <c r="K9" s="561">
        <v>8.6715675000000001</v>
      </c>
      <c r="L9" s="561">
        <v>7.4262229800000004</v>
      </c>
      <c r="M9" s="561">
        <v>7.9830678400000004</v>
      </c>
      <c r="N9" s="561">
        <v>9.7146445200000002</v>
      </c>
      <c r="O9" s="561">
        <v>10.387684070000001</v>
      </c>
      <c r="P9" s="561">
        <v>9.1875534600000002</v>
      </c>
      <c r="Q9" s="561">
        <v>8.2129949700000004</v>
      </c>
      <c r="R9" s="561">
        <v>7.2827261600000002</v>
      </c>
      <c r="S9" s="561">
        <v>6.9974212600000003</v>
      </c>
      <c r="T9" s="561">
        <v>9.6987454</v>
      </c>
      <c r="U9" s="561">
        <v>11.756293960000001</v>
      </c>
      <c r="V9" s="561">
        <v>10.40604849</v>
      </c>
      <c r="W9" s="561">
        <v>8.0103664800000001</v>
      </c>
      <c r="X9" s="561">
        <v>7.1942678200000003</v>
      </c>
      <c r="Y9" s="561">
        <v>7.5511615399999998</v>
      </c>
      <c r="Z9" s="561">
        <v>9.9922243900000005</v>
      </c>
      <c r="AA9" s="561">
        <v>10.516312080000001</v>
      </c>
      <c r="AB9" s="561">
        <v>10.69020531</v>
      </c>
      <c r="AC9" s="561">
        <v>8.4999005600000004</v>
      </c>
      <c r="AD9" s="561">
        <v>6.9007056000000002</v>
      </c>
      <c r="AE9" s="561">
        <v>6.8698765000000002</v>
      </c>
      <c r="AF9" s="561">
        <v>9.7106758099999997</v>
      </c>
      <c r="AG9" s="561">
        <v>10.963877889999999</v>
      </c>
      <c r="AH9" s="561">
        <v>11.08201285</v>
      </c>
      <c r="AI9" s="561">
        <v>8.7135616099999993</v>
      </c>
      <c r="AJ9" s="561">
        <v>7.0906489400000003</v>
      </c>
      <c r="AK9" s="561">
        <v>7.4868347799999997</v>
      </c>
      <c r="AL9" s="561">
        <v>9.2357511300000006</v>
      </c>
      <c r="AM9" s="561">
        <v>11.533832110000001</v>
      </c>
      <c r="AN9" s="561">
        <v>10.166997500000001</v>
      </c>
      <c r="AO9" s="561">
        <v>8.9112877600000004</v>
      </c>
      <c r="AP9" s="561">
        <v>7.42591029</v>
      </c>
      <c r="AQ9" s="561">
        <v>7.6866039600000002</v>
      </c>
      <c r="AR9" s="561">
        <v>9.5978158600000008</v>
      </c>
      <c r="AS9" s="561">
        <v>11.65168087</v>
      </c>
      <c r="AT9" s="561">
        <v>11.13678077</v>
      </c>
      <c r="AU9" s="561">
        <v>8.5484240099999997</v>
      </c>
      <c r="AV9" s="561">
        <v>6.8001727299999999</v>
      </c>
      <c r="AW9" s="561">
        <v>7.9277460800000004</v>
      </c>
      <c r="AX9" s="561">
        <v>10.94104437</v>
      </c>
      <c r="AY9" s="561">
        <v>11.121269529999999</v>
      </c>
      <c r="AZ9" s="561">
        <v>9.1416300400000008</v>
      </c>
      <c r="BA9" s="561">
        <v>9.1094847600000008</v>
      </c>
      <c r="BB9" s="561">
        <v>7.4968764942000004</v>
      </c>
      <c r="BC9" s="561">
        <v>7.7399548036999999</v>
      </c>
      <c r="BD9" s="562">
        <v>9.3922869999999996</v>
      </c>
      <c r="BE9" s="562">
        <v>11.986409999999999</v>
      </c>
      <c r="BF9" s="562">
        <v>11.747299999999999</v>
      </c>
      <c r="BG9" s="562">
        <v>8.8414760000000001</v>
      </c>
      <c r="BH9" s="562">
        <v>7.0992179999999996</v>
      </c>
      <c r="BI9" s="562">
        <v>8.1202199999999998</v>
      </c>
      <c r="BJ9" s="562">
        <v>10.71637</v>
      </c>
      <c r="BK9" s="562">
        <v>11.797499999999999</v>
      </c>
      <c r="BL9" s="562">
        <v>9.9751139999999996</v>
      </c>
      <c r="BM9" s="562">
        <v>8.9430320000000005</v>
      </c>
      <c r="BN9" s="562">
        <v>7.4593040000000004</v>
      </c>
      <c r="BO9" s="562">
        <v>7.8533869999999997</v>
      </c>
      <c r="BP9" s="562">
        <v>9.9879160000000002</v>
      </c>
      <c r="BQ9" s="562">
        <v>12.376519999999999</v>
      </c>
      <c r="BR9" s="562">
        <v>11.99826</v>
      </c>
      <c r="BS9" s="562">
        <v>9.0183920000000004</v>
      </c>
      <c r="BT9" s="562">
        <v>7.234235</v>
      </c>
      <c r="BU9" s="562">
        <v>8.2709569999999992</v>
      </c>
      <c r="BV9" s="562">
        <v>10.90329</v>
      </c>
    </row>
    <row r="10" spans="1:74" ht="11.1" customHeight="1" x14ac:dyDescent="0.2">
      <c r="A10" s="86" t="s">
        <v>1084</v>
      </c>
      <c r="B10" s="159" t="s">
        <v>421</v>
      </c>
      <c r="C10" s="561">
        <v>33.077730850000002</v>
      </c>
      <c r="D10" s="561">
        <v>28.277057920000001</v>
      </c>
      <c r="E10" s="561">
        <v>27.336504009999999</v>
      </c>
      <c r="F10" s="561">
        <v>23.35973409</v>
      </c>
      <c r="G10" s="561">
        <v>28.447192350000002</v>
      </c>
      <c r="H10" s="561">
        <v>33.133936949999999</v>
      </c>
      <c r="I10" s="561">
        <v>39.459492480000002</v>
      </c>
      <c r="J10" s="561">
        <v>37.738492880000003</v>
      </c>
      <c r="K10" s="561">
        <v>34.850831939999999</v>
      </c>
      <c r="L10" s="561">
        <v>28.255969360000002</v>
      </c>
      <c r="M10" s="561">
        <v>26.503740730000001</v>
      </c>
      <c r="N10" s="561">
        <v>29.989234530000001</v>
      </c>
      <c r="O10" s="561">
        <v>30.836395509999999</v>
      </c>
      <c r="P10" s="561">
        <v>27.866012690000002</v>
      </c>
      <c r="Q10" s="561">
        <v>26.013938540000002</v>
      </c>
      <c r="R10" s="561">
        <v>25.34871644</v>
      </c>
      <c r="S10" s="561">
        <v>27.48565868</v>
      </c>
      <c r="T10" s="561">
        <v>33.98047218</v>
      </c>
      <c r="U10" s="561">
        <v>42.264159460000002</v>
      </c>
      <c r="V10" s="561">
        <v>40.25387602</v>
      </c>
      <c r="W10" s="561">
        <v>32.879230730000003</v>
      </c>
      <c r="X10" s="561">
        <v>26.674506560000001</v>
      </c>
      <c r="Y10" s="561">
        <v>25.787146979999999</v>
      </c>
      <c r="Z10" s="561">
        <v>33.313067259999997</v>
      </c>
      <c r="AA10" s="561">
        <v>35.05766655</v>
      </c>
      <c r="AB10" s="561">
        <v>31.960977939999999</v>
      </c>
      <c r="AC10" s="561">
        <v>28.17043838</v>
      </c>
      <c r="AD10" s="561">
        <v>24.386527040000001</v>
      </c>
      <c r="AE10" s="561">
        <v>27.294430089999999</v>
      </c>
      <c r="AF10" s="561">
        <v>33.34331152</v>
      </c>
      <c r="AG10" s="561">
        <v>38.533264619999997</v>
      </c>
      <c r="AH10" s="561">
        <v>39.429423440000001</v>
      </c>
      <c r="AI10" s="561">
        <v>33.449210469999997</v>
      </c>
      <c r="AJ10" s="561">
        <v>27.739347850000001</v>
      </c>
      <c r="AK10" s="561">
        <v>25.928046049999999</v>
      </c>
      <c r="AL10" s="561">
        <v>29.453352110000001</v>
      </c>
      <c r="AM10" s="561">
        <v>35.585139730000002</v>
      </c>
      <c r="AN10" s="561">
        <v>32.440384420000001</v>
      </c>
      <c r="AO10" s="561">
        <v>27.933943620000001</v>
      </c>
      <c r="AP10" s="561">
        <v>25.143159369999999</v>
      </c>
      <c r="AQ10" s="561">
        <v>29.87550779</v>
      </c>
      <c r="AR10" s="561">
        <v>36.514665999999998</v>
      </c>
      <c r="AS10" s="561">
        <v>42.387331109999998</v>
      </c>
      <c r="AT10" s="561">
        <v>40.754797449999998</v>
      </c>
      <c r="AU10" s="561">
        <v>33.147708979999997</v>
      </c>
      <c r="AV10" s="561">
        <v>26.206762950000002</v>
      </c>
      <c r="AW10" s="561">
        <v>27.04652308</v>
      </c>
      <c r="AX10" s="561">
        <v>34.401683679999998</v>
      </c>
      <c r="AY10" s="561">
        <v>32.952986889999998</v>
      </c>
      <c r="AZ10" s="561">
        <v>27.51402581</v>
      </c>
      <c r="BA10" s="561">
        <v>27.93371956</v>
      </c>
      <c r="BB10" s="561">
        <v>25.172608465</v>
      </c>
      <c r="BC10" s="561">
        <v>28.433843501999998</v>
      </c>
      <c r="BD10" s="562">
        <v>35.612659999999998</v>
      </c>
      <c r="BE10" s="562">
        <v>43.482979999999998</v>
      </c>
      <c r="BF10" s="562">
        <v>43.188200000000002</v>
      </c>
      <c r="BG10" s="562">
        <v>35.688119999999998</v>
      </c>
      <c r="BH10" s="562">
        <v>27.470669999999998</v>
      </c>
      <c r="BI10" s="562">
        <v>27.622789999999998</v>
      </c>
      <c r="BJ10" s="562">
        <v>33.98968</v>
      </c>
      <c r="BK10" s="562">
        <v>34.985790000000001</v>
      </c>
      <c r="BL10" s="562">
        <v>32.137300000000003</v>
      </c>
      <c r="BM10" s="562">
        <v>29.503869999999999</v>
      </c>
      <c r="BN10" s="562">
        <v>25.505240000000001</v>
      </c>
      <c r="BO10" s="562">
        <v>29.876550000000002</v>
      </c>
      <c r="BP10" s="562">
        <v>38.178640000000001</v>
      </c>
      <c r="BQ10" s="562">
        <v>45.102730000000001</v>
      </c>
      <c r="BR10" s="562">
        <v>44.055370000000003</v>
      </c>
      <c r="BS10" s="562">
        <v>36.317770000000003</v>
      </c>
      <c r="BT10" s="562">
        <v>27.861190000000001</v>
      </c>
      <c r="BU10" s="562">
        <v>27.92267</v>
      </c>
      <c r="BV10" s="562">
        <v>34.255629999999996</v>
      </c>
    </row>
    <row r="11" spans="1:74" ht="11.1" customHeight="1" x14ac:dyDescent="0.2">
      <c r="A11" s="86" t="s">
        <v>1085</v>
      </c>
      <c r="B11" s="159" t="s">
        <v>422</v>
      </c>
      <c r="C11" s="561">
        <v>11.2755068</v>
      </c>
      <c r="D11" s="561">
        <v>9.8572122699999998</v>
      </c>
      <c r="E11" s="561">
        <v>9.1380073300000006</v>
      </c>
      <c r="F11" s="561">
        <v>7.3449317499999998</v>
      </c>
      <c r="G11" s="561">
        <v>8.2012887400000007</v>
      </c>
      <c r="H11" s="561">
        <v>10.311439249999999</v>
      </c>
      <c r="I11" s="561">
        <v>12.426140370000001</v>
      </c>
      <c r="J11" s="561">
        <v>12.39281879</v>
      </c>
      <c r="K11" s="561">
        <v>11.85890976</v>
      </c>
      <c r="L11" s="561">
        <v>9.0864553400000005</v>
      </c>
      <c r="M11" s="561">
        <v>8.4714711400000002</v>
      </c>
      <c r="N11" s="561">
        <v>9.9155815300000008</v>
      </c>
      <c r="O11" s="561">
        <v>10.10147523</v>
      </c>
      <c r="P11" s="561">
        <v>9.7534541200000007</v>
      </c>
      <c r="Q11" s="561">
        <v>8.5206274900000007</v>
      </c>
      <c r="R11" s="561">
        <v>7.4300166499999998</v>
      </c>
      <c r="S11" s="561">
        <v>7.91833103</v>
      </c>
      <c r="T11" s="561">
        <v>10.203291869999999</v>
      </c>
      <c r="U11" s="561">
        <v>12.96812347</v>
      </c>
      <c r="V11" s="561">
        <v>12.753705699999999</v>
      </c>
      <c r="W11" s="561">
        <v>10.694378459999999</v>
      </c>
      <c r="X11" s="561">
        <v>7.7526206499999999</v>
      </c>
      <c r="Y11" s="561">
        <v>7.5493484899999999</v>
      </c>
      <c r="Z11" s="561">
        <v>10.70050786</v>
      </c>
      <c r="AA11" s="561">
        <v>12.152412119999999</v>
      </c>
      <c r="AB11" s="561">
        <v>11.643273560000001</v>
      </c>
      <c r="AC11" s="561">
        <v>9.3978907100000004</v>
      </c>
      <c r="AD11" s="561">
        <v>7.4145635700000003</v>
      </c>
      <c r="AE11" s="561">
        <v>7.6604361499999998</v>
      </c>
      <c r="AF11" s="561">
        <v>10.027376220000001</v>
      </c>
      <c r="AG11" s="561">
        <v>12.08258432</v>
      </c>
      <c r="AH11" s="561">
        <v>12.60445726</v>
      </c>
      <c r="AI11" s="561">
        <v>10.72888659</v>
      </c>
      <c r="AJ11" s="561">
        <v>8.2057501500000001</v>
      </c>
      <c r="AK11" s="561">
        <v>8.2221208200000007</v>
      </c>
      <c r="AL11" s="561">
        <v>9.2901505499999999</v>
      </c>
      <c r="AM11" s="561">
        <v>12.024361600000001</v>
      </c>
      <c r="AN11" s="561">
        <v>11.562859319999999</v>
      </c>
      <c r="AO11" s="561">
        <v>9.0141735500000006</v>
      </c>
      <c r="AP11" s="561">
        <v>7.7284282199999996</v>
      </c>
      <c r="AQ11" s="561">
        <v>8.65659578</v>
      </c>
      <c r="AR11" s="561">
        <v>11.306624599999999</v>
      </c>
      <c r="AS11" s="561">
        <v>13.71789229</v>
      </c>
      <c r="AT11" s="561">
        <v>12.791082980000001</v>
      </c>
      <c r="AU11" s="561">
        <v>10.5344645</v>
      </c>
      <c r="AV11" s="561">
        <v>7.7916165399999997</v>
      </c>
      <c r="AW11" s="561">
        <v>8.0207415799999993</v>
      </c>
      <c r="AX11" s="561">
        <v>10.67002465</v>
      </c>
      <c r="AY11" s="561">
        <v>11.24323424</v>
      </c>
      <c r="AZ11" s="561">
        <v>9.6259347999999996</v>
      </c>
      <c r="BA11" s="561">
        <v>8.3709739600000006</v>
      </c>
      <c r="BB11" s="561">
        <v>7.6781194855999999</v>
      </c>
      <c r="BC11" s="561">
        <v>8.4346280457000002</v>
      </c>
      <c r="BD11" s="562">
        <v>10.863049999999999</v>
      </c>
      <c r="BE11" s="562">
        <v>13.27195</v>
      </c>
      <c r="BF11" s="562">
        <v>13.343500000000001</v>
      </c>
      <c r="BG11" s="562">
        <v>11.44122</v>
      </c>
      <c r="BH11" s="562">
        <v>8.0368150000000007</v>
      </c>
      <c r="BI11" s="562">
        <v>8.1003279999999993</v>
      </c>
      <c r="BJ11" s="562">
        <v>10.75156</v>
      </c>
      <c r="BK11" s="562">
        <v>12.27228</v>
      </c>
      <c r="BL11" s="562">
        <v>11.56663</v>
      </c>
      <c r="BM11" s="562">
        <v>8.9905380000000008</v>
      </c>
      <c r="BN11" s="562">
        <v>7.7639519999999997</v>
      </c>
      <c r="BO11" s="562">
        <v>8.4739360000000001</v>
      </c>
      <c r="BP11" s="562">
        <v>11.260809999999999</v>
      </c>
      <c r="BQ11" s="562">
        <v>13.72012</v>
      </c>
      <c r="BR11" s="562">
        <v>13.488960000000001</v>
      </c>
      <c r="BS11" s="562">
        <v>11.552720000000001</v>
      </c>
      <c r="BT11" s="562">
        <v>8.1004090000000009</v>
      </c>
      <c r="BU11" s="562">
        <v>8.1532330000000002</v>
      </c>
      <c r="BV11" s="562">
        <v>10.81367</v>
      </c>
    </row>
    <row r="12" spans="1:74" ht="11.1" customHeight="1" x14ac:dyDescent="0.2">
      <c r="A12" s="86" t="s">
        <v>1086</v>
      </c>
      <c r="B12" s="159" t="s">
        <v>423</v>
      </c>
      <c r="C12" s="561">
        <v>19.24409558</v>
      </c>
      <c r="D12" s="561">
        <v>16.794847529999998</v>
      </c>
      <c r="E12" s="561">
        <v>16.05708387</v>
      </c>
      <c r="F12" s="561">
        <v>12.997320869999999</v>
      </c>
      <c r="G12" s="561">
        <v>15.646555340000001</v>
      </c>
      <c r="H12" s="561">
        <v>20.788260900000001</v>
      </c>
      <c r="I12" s="561">
        <v>25.030437790000001</v>
      </c>
      <c r="J12" s="561">
        <v>26.597568899999999</v>
      </c>
      <c r="K12" s="561">
        <v>24.831094159999999</v>
      </c>
      <c r="L12" s="561">
        <v>19.645582189999999</v>
      </c>
      <c r="M12" s="561">
        <v>14.73844267</v>
      </c>
      <c r="N12" s="561">
        <v>16.634364219999998</v>
      </c>
      <c r="O12" s="561">
        <v>17.499084369999999</v>
      </c>
      <c r="P12" s="561">
        <v>16.589204519999999</v>
      </c>
      <c r="Q12" s="561">
        <v>15.13628814</v>
      </c>
      <c r="R12" s="561">
        <v>14.405236589999999</v>
      </c>
      <c r="S12" s="561">
        <v>16.70774188</v>
      </c>
      <c r="T12" s="561">
        <v>22.034402350000001</v>
      </c>
      <c r="U12" s="561">
        <v>27.171694039999998</v>
      </c>
      <c r="V12" s="561">
        <v>26.945831370000001</v>
      </c>
      <c r="W12" s="561">
        <v>22.693767189999999</v>
      </c>
      <c r="X12" s="561">
        <v>16.89739904</v>
      </c>
      <c r="Y12" s="561">
        <v>14.229838579999999</v>
      </c>
      <c r="Z12" s="561">
        <v>17.757755970000002</v>
      </c>
      <c r="AA12" s="561">
        <v>20.400601389999999</v>
      </c>
      <c r="AB12" s="561">
        <v>18.416273189999998</v>
      </c>
      <c r="AC12" s="561">
        <v>17.855860270000001</v>
      </c>
      <c r="AD12" s="561">
        <v>13.476364889999999</v>
      </c>
      <c r="AE12" s="561">
        <v>15.212718430000001</v>
      </c>
      <c r="AF12" s="561">
        <v>20.875147250000001</v>
      </c>
      <c r="AG12" s="561">
        <v>25.106138229999999</v>
      </c>
      <c r="AH12" s="561">
        <v>26.289515189999999</v>
      </c>
      <c r="AI12" s="561">
        <v>23.637076140000001</v>
      </c>
      <c r="AJ12" s="561">
        <v>17.464539469999998</v>
      </c>
      <c r="AK12" s="561">
        <v>14.06241638</v>
      </c>
      <c r="AL12" s="561">
        <v>15.3505912</v>
      </c>
      <c r="AM12" s="561">
        <v>19.982657459999999</v>
      </c>
      <c r="AN12" s="561">
        <v>19.807729899999998</v>
      </c>
      <c r="AO12" s="561">
        <v>17.06497534</v>
      </c>
      <c r="AP12" s="561">
        <v>14.571698769999999</v>
      </c>
      <c r="AQ12" s="561">
        <v>18.995872500000001</v>
      </c>
      <c r="AR12" s="561">
        <v>25.21068687</v>
      </c>
      <c r="AS12" s="561">
        <v>30.054584670000001</v>
      </c>
      <c r="AT12" s="561">
        <v>28.321730559999999</v>
      </c>
      <c r="AU12" s="561">
        <v>22.951005949999999</v>
      </c>
      <c r="AV12" s="561">
        <v>17.254079130000001</v>
      </c>
      <c r="AW12" s="561">
        <v>15.09756322</v>
      </c>
      <c r="AX12" s="561">
        <v>18.947581450000001</v>
      </c>
      <c r="AY12" s="561">
        <v>19.489822910000001</v>
      </c>
      <c r="AZ12" s="561">
        <v>17.118483579999999</v>
      </c>
      <c r="BA12" s="561">
        <v>15.372202339999999</v>
      </c>
      <c r="BB12" s="561">
        <v>14.324730857</v>
      </c>
      <c r="BC12" s="561">
        <v>17.533948156000001</v>
      </c>
      <c r="BD12" s="562">
        <v>22.479780000000002</v>
      </c>
      <c r="BE12" s="562">
        <v>27.549109999999999</v>
      </c>
      <c r="BF12" s="562">
        <v>28.285070000000001</v>
      </c>
      <c r="BG12" s="562">
        <v>23.767029999999998</v>
      </c>
      <c r="BH12" s="562">
        <v>17.954730000000001</v>
      </c>
      <c r="BI12" s="562">
        <v>15.331189999999999</v>
      </c>
      <c r="BJ12" s="562">
        <v>19.466729999999998</v>
      </c>
      <c r="BK12" s="562">
        <v>21.460699999999999</v>
      </c>
      <c r="BL12" s="562">
        <v>19.064019999999999</v>
      </c>
      <c r="BM12" s="562">
        <v>15.87105</v>
      </c>
      <c r="BN12" s="562">
        <v>14.65673</v>
      </c>
      <c r="BO12" s="562">
        <v>18.215509999999998</v>
      </c>
      <c r="BP12" s="562">
        <v>23.769410000000001</v>
      </c>
      <c r="BQ12" s="562">
        <v>28.5077</v>
      </c>
      <c r="BR12" s="562">
        <v>28.644970000000001</v>
      </c>
      <c r="BS12" s="562">
        <v>24.07</v>
      </c>
      <c r="BT12" s="562">
        <v>18.175039999999999</v>
      </c>
      <c r="BU12" s="562">
        <v>15.50644</v>
      </c>
      <c r="BV12" s="562">
        <v>19.665800000000001</v>
      </c>
    </row>
    <row r="13" spans="1:74" ht="11.1" customHeight="1" x14ac:dyDescent="0.2">
      <c r="A13" s="86" t="s">
        <v>1087</v>
      </c>
      <c r="B13" s="159" t="s">
        <v>424</v>
      </c>
      <c r="C13" s="561">
        <v>8.4362484700000007</v>
      </c>
      <c r="D13" s="561">
        <v>7.5641654999999997</v>
      </c>
      <c r="E13" s="561">
        <v>7.1613440600000002</v>
      </c>
      <c r="F13" s="561">
        <v>6.4480374300000003</v>
      </c>
      <c r="G13" s="561">
        <v>6.74090291</v>
      </c>
      <c r="H13" s="561">
        <v>8.9826649300000003</v>
      </c>
      <c r="I13" s="561">
        <v>11.76230168</v>
      </c>
      <c r="J13" s="561">
        <v>12.046127350000001</v>
      </c>
      <c r="K13" s="561">
        <v>9.2217606599999993</v>
      </c>
      <c r="L13" s="561">
        <v>7.05674285</v>
      </c>
      <c r="M13" s="561">
        <v>6.8023598999999999</v>
      </c>
      <c r="N13" s="561">
        <v>8.2351843099999993</v>
      </c>
      <c r="O13" s="561">
        <v>8.3094690799999995</v>
      </c>
      <c r="P13" s="561">
        <v>7.3563062500000003</v>
      </c>
      <c r="Q13" s="561">
        <v>6.8904589500000002</v>
      </c>
      <c r="R13" s="561">
        <v>6.9392554999999998</v>
      </c>
      <c r="S13" s="561">
        <v>8.6914824700000004</v>
      </c>
      <c r="T13" s="561">
        <v>10.16705807</v>
      </c>
      <c r="U13" s="561">
        <v>12.94493696</v>
      </c>
      <c r="V13" s="561">
        <v>13.298877640000001</v>
      </c>
      <c r="W13" s="561">
        <v>9.9067571399999999</v>
      </c>
      <c r="X13" s="561">
        <v>8.1011965400000001</v>
      </c>
      <c r="Y13" s="561">
        <v>7.2687996999999998</v>
      </c>
      <c r="Z13" s="561">
        <v>8.69604277</v>
      </c>
      <c r="AA13" s="561">
        <v>8.7524879900000006</v>
      </c>
      <c r="AB13" s="561">
        <v>7.4808114400000001</v>
      </c>
      <c r="AC13" s="561">
        <v>7.4666974499999998</v>
      </c>
      <c r="AD13" s="561">
        <v>7.1230390699999999</v>
      </c>
      <c r="AE13" s="561">
        <v>8.1011236600000007</v>
      </c>
      <c r="AF13" s="561">
        <v>11.58497903</v>
      </c>
      <c r="AG13" s="561">
        <v>13.03219107</v>
      </c>
      <c r="AH13" s="561">
        <v>12.2220225</v>
      </c>
      <c r="AI13" s="561">
        <v>9.8770155800000001</v>
      </c>
      <c r="AJ13" s="561">
        <v>7.1165729600000001</v>
      </c>
      <c r="AK13" s="561">
        <v>6.8390484799999998</v>
      </c>
      <c r="AL13" s="561">
        <v>8.3292718400000005</v>
      </c>
      <c r="AM13" s="561">
        <v>8.8641264300000007</v>
      </c>
      <c r="AN13" s="561">
        <v>7.7305525399999997</v>
      </c>
      <c r="AO13" s="561">
        <v>7.5209044199999999</v>
      </c>
      <c r="AP13" s="561">
        <v>7.1238803900000001</v>
      </c>
      <c r="AQ13" s="561">
        <v>8.3485423700000005</v>
      </c>
      <c r="AR13" s="561">
        <v>10.75059557</v>
      </c>
      <c r="AS13" s="561">
        <v>13.31977843</v>
      </c>
      <c r="AT13" s="561">
        <v>12.49104064</v>
      </c>
      <c r="AU13" s="561">
        <v>10.3092028</v>
      </c>
      <c r="AV13" s="561">
        <v>7.55798887</v>
      </c>
      <c r="AW13" s="561">
        <v>7.5071754200000003</v>
      </c>
      <c r="AX13" s="561">
        <v>9.1910176400000001</v>
      </c>
      <c r="AY13" s="561">
        <v>9.2388484999999996</v>
      </c>
      <c r="AZ13" s="561">
        <v>8.0369585800000003</v>
      </c>
      <c r="BA13" s="561">
        <v>7.9671211700000004</v>
      </c>
      <c r="BB13" s="561">
        <v>7.1741684338000002</v>
      </c>
      <c r="BC13" s="561">
        <v>8.0307598403</v>
      </c>
      <c r="BD13" s="562">
        <v>10.017049999999999</v>
      </c>
      <c r="BE13" s="562">
        <v>13.25048</v>
      </c>
      <c r="BF13" s="562">
        <v>13.12191</v>
      </c>
      <c r="BG13" s="562">
        <v>10.2996</v>
      </c>
      <c r="BH13" s="562">
        <v>7.7479230000000001</v>
      </c>
      <c r="BI13" s="562">
        <v>7.2840090000000002</v>
      </c>
      <c r="BJ13" s="562">
        <v>8.9220600000000001</v>
      </c>
      <c r="BK13" s="562">
        <v>8.9379439999999999</v>
      </c>
      <c r="BL13" s="562">
        <v>7.9751149999999997</v>
      </c>
      <c r="BM13" s="562">
        <v>7.5441779999999996</v>
      </c>
      <c r="BN13" s="562">
        <v>7.011558</v>
      </c>
      <c r="BO13" s="562">
        <v>8.6365400000000001</v>
      </c>
      <c r="BP13" s="562">
        <v>10.88668</v>
      </c>
      <c r="BQ13" s="562">
        <v>13.653130000000001</v>
      </c>
      <c r="BR13" s="562">
        <v>13.342320000000001</v>
      </c>
      <c r="BS13" s="562">
        <v>10.45655</v>
      </c>
      <c r="BT13" s="562">
        <v>7.8472679999999997</v>
      </c>
      <c r="BU13" s="562">
        <v>7.3640930000000004</v>
      </c>
      <c r="BV13" s="562">
        <v>9.0114239999999999</v>
      </c>
    </row>
    <row r="14" spans="1:74" ht="11.1" customHeight="1" x14ac:dyDescent="0.2">
      <c r="A14" s="86" t="s">
        <v>1088</v>
      </c>
      <c r="B14" s="159" t="s">
        <v>236</v>
      </c>
      <c r="C14" s="561">
        <v>14.39873137</v>
      </c>
      <c r="D14" s="561">
        <v>12.186597949999999</v>
      </c>
      <c r="E14" s="561">
        <v>12.48005165</v>
      </c>
      <c r="F14" s="561">
        <v>9.4034843499999994</v>
      </c>
      <c r="G14" s="561">
        <v>10.252670910000001</v>
      </c>
      <c r="H14" s="561">
        <v>10.038707029999999</v>
      </c>
      <c r="I14" s="561">
        <v>12.80832019</v>
      </c>
      <c r="J14" s="561">
        <v>14.010720579999999</v>
      </c>
      <c r="K14" s="561">
        <v>11.922164069999999</v>
      </c>
      <c r="L14" s="561">
        <v>11.53395942</v>
      </c>
      <c r="M14" s="561">
        <v>10.44991982</v>
      </c>
      <c r="N14" s="561">
        <v>13.837265650000001</v>
      </c>
      <c r="O14" s="561">
        <v>13.908775009999999</v>
      </c>
      <c r="P14" s="561">
        <v>10.92071646</v>
      </c>
      <c r="Q14" s="561">
        <v>11.79588072</v>
      </c>
      <c r="R14" s="561">
        <v>10.00354976</v>
      </c>
      <c r="S14" s="561">
        <v>11.27712738</v>
      </c>
      <c r="T14" s="561">
        <v>11.88903973</v>
      </c>
      <c r="U14" s="561">
        <v>14.7635626</v>
      </c>
      <c r="V14" s="561">
        <v>14.48215048</v>
      </c>
      <c r="W14" s="561">
        <v>13.69589584</v>
      </c>
      <c r="X14" s="561">
        <v>13.19604977</v>
      </c>
      <c r="Y14" s="561">
        <v>10.592235909999999</v>
      </c>
      <c r="Z14" s="561">
        <v>14.896388350000001</v>
      </c>
      <c r="AA14" s="561">
        <v>13.59166267</v>
      </c>
      <c r="AB14" s="561">
        <v>12.201559939999999</v>
      </c>
      <c r="AC14" s="561">
        <v>13.329216600000001</v>
      </c>
      <c r="AD14" s="561">
        <v>9.7731059699999996</v>
      </c>
      <c r="AE14" s="561">
        <v>10.44314567</v>
      </c>
      <c r="AF14" s="561">
        <v>11.86749936</v>
      </c>
      <c r="AG14" s="561">
        <v>15.2855145</v>
      </c>
      <c r="AH14" s="561">
        <v>14.67998983</v>
      </c>
      <c r="AI14" s="561">
        <v>12.766164849999999</v>
      </c>
      <c r="AJ14" s="561">
        <v>10.264269580000001</v>
      </c>
      <c r="AK14" s="561">
        <v>10.51685749</v>
      </c>
      <c r="AL14" s="561">
        <v>13.87173554</v>
      </c>
      <c r="AM14" s="561">
        <v>15.01909053</v>
      </c>
      <c r="AN14" s="561">
        <v>11.461983699999999</v>
      </c>
      <c r="AO14" s="561">
        <v>11.912163919999999</v>
      </c>
      <c r="AP14" s="561">
        <v>10.438186119999999</v>
      </c>
      <c r="AQ14" s="561">
        <v>10.486092729999999</v>
      </c>
      <c r="AR14" s="561">
        <v>11.509290010000001</v>
      </c>
      <c r="AS14" s="561">
        <v>13.508086520000001</v>
      </c>
      <c r="AT14" s="561">
        <v>15.47431723</v>
      </c>
      <c r="AU14" s="561">
        <v>14.1691147</v>
      </c>
      <c r="AV14" s="561">
        <v>10.706864319999999</v>
      </c>
      <c r="AW14" s="561">
        <v>11.77810335</v>
      </c>
      <c r="AX14" s="561">
        <v>14.2685663</v>
      </c>
      <c r="AY14" s="561">
        <v>14.712456919999999</v>
      </c>
      <c r="AZ14" s="561">
        <v>12.035828070000001</v>
      </c>
      <c r="BA14" s="561">
        <v>12.65964672</v>
      </c>
      <c r="BB14" s="561">
        <v>10.710047452</v>
      </c>
      <c r="BC14" s="561">
        <v>10.310503371999999</v>
      </c>
      <c r="BD14" s="562">
        <v>10.68088</v>
      </c>
      <c r="BE14" s="562">
        <v>13.190390000000001</v>
      </c>
      <c r="BF14" s="562">
        <v>15.444979999999999</v>
      </c>
      <c r="BG14" s="562">
        <v>13.45994</v>
      </c>
      <c r="BH14" s="562">
        <v>10.54222</v>
      </c>
      <c r="BI14" s="562">
        <v>11.298690000000001</v>
      </c>
      <c r="BJ14" s="562">
        <v>13.45199</v>
      </c>
      <c r="BK14" s="562">
        <v>13.975809999999999</v>
      </c>
      <c r="BL14" s="562">
        <v>11.63406</v>
      </c>
      <c r="BM14" s="562">
        <v>11.522919999999999</v>
      </c>
      <c r="BN14" s="562">
        <v>10.16642</v>
      </c>
      <c r="BO14" s="562">
        <v>10.564</v>
      </c>
      <c r="BP14" s="562">
        <v>11.31779</v>
      </c>
      <c r="BQ14" s="562">
        <v>13.588749999999999</v>
      </c>
      <c r="BR14" s="562">
        <v>15.45905</v>
      </c>
      <c r="BS14" s="562">
        <v>13.460319999999999</v>
      </c>
      <c r="BT14" s="562">
        <v>10.5527</v>
      </c>
      <c r="BU14" s="562">
        <v>11.264810000000001</v>
      </c>
      <c r="BV14" s="562">
        <v>13.398199999999999</v>
      </c>
    </row>
    <row r="15" spans="1:74" ht="11.1" customHeight="1" x14ac:dyDescent="0.2">
      <c r="A15" s="86" t="s">
        <v>1089</v>
      </c>
      <c r="B15" s="159" t="s">
        <v>237</v>
      </c>
      <c r="C15" s="561">
        <v>0.44357437999999999</v>
      </c>
      <c r="D15" s="561">
        <v>0.35982470999999999</v>
      </c>
      <c r="E15" s="561">
        <v>0.37226680000000001</v>
      </c>
      <c r="F15" s="561">
        <v>0.34315230000000002</v>
      </c>
      <c r="G15" s="561">
        <v>0.35851045999999998</v>
      </c>
      <c r="H15" s="561">
        <v>0.36491989000000002</v>
      </c>
      <c r="I15" s="561">
        <v>0.40199847999999999</v>
      </c>
      <c r="J15" s="561">
        <v>0.40383085000000002</v>
      </c>
      <c r="K15" s="561">
        <v>0.39195666000000001</v>
      </c>
      <c r="L15" s="561">
        <v>0.40810094000000002</v>
      </c>
      <c r="M15" s="561">
        <v>0.40293485000000001</v>
      </c>
      <c r="N15" s="561">
        <v>0.43691171000000001</v>
      </c>
      <c r="O15" s="561">
        <v>0.47074290000000002</v>
      </c>
      <c r="P15" s="561">
        <v>0.38801957999999998</v>
      </c>
      <c r="Q15" s="561">
        <v>0.40154337000000001</v>
      </c>
      <c r="R15" s="561">
        <v>0.37432175000000001</v>
      </c>
      <c r="S15" s="561">
        <v>0.37887750999999997</v>
      </c>
      <c r="T15" s="561">
        <v>0.38765516</v>
      </c>
      <c r="U15" s="561">
        <v>0.38956628999999998</v>
      </c>
      <c r="V15" s="561">
        <v>0.4008043</v>
      </c>
      <c r="W15" s="561">
        <v>0.39551195</v>
      </c>
      <c r="X15" s="561">
        <v>0.43208215</v>
      </c>
      <c r="Y15" s="561">
        <v>0.45114546999999999</v>
      </c>
      <c r="Z15" s="561">
        <v>0.46788960000000002</v>
      </c>
      <c r="AA15" s="561">
        <v>0.45136526999999999</v>
      </c>
      <c r="AB15" s="561">
        <v>0.39958183000000003</v>
      </c>
      <c r="AC15" s="561">
        <v>0.42049138000000003</v>
      </c>
      <c r="AD15" s="561">
        <v>0.37692170000000003</v>
      </c>
      <c r="AE15" s="561">
        <v>0.37766967000000001</v>
      </c>
      <c r="AF15" s="561">
        <v>0.37915300000000002</v>
      </c>
      <c r="AG15" s="561">
        <v>0.39806685000000003</v>
      </c>
      <c r="AH15" s="561">
        <v>0.40468172000000002</v>
      </c>
      <c r="AI15" s="561">
        <v>0.38660976000000002</v>
      </c>
      <c r="AJ15" s="561">
        <v>0.40637965999999998</v>
      </c>
      <c r="AK15" s="561">
        <v>0.43400705000000001</v>
      </c>
      <c r="AL15" s="561">
        <v>0.47406514999999999</v>
      </c>
      <c r="AM15" s="561">
        <v>0.46892057999999998</v>
      </c>
      <c r="AN15" s="561">
        <v>0.38106339</v>
      </c>
      <c r="AO15" s="561">
        <v>0.40243638999999998</v>
      </c>
      <c r="AP15" s="561">
        <v>0.37159762000000002</v>
      </c>
      <c r="AQ15" s="561">
        <v>0.37360252999999999</v>
      </c>
      <c r="AR15" s="561">
        <v>0.36260165999999999</v>
      </c>
      <c r="AS15" s="561">
        <v>0.38242017</v>
      </c>
      <c r="AT15" s="561">
        <v>0.39092286999999998</v>
      </c>
      <c r="AU15" s="561">
        <v>0.38335132</v>
      </c>
      <c r="AV15" s="561">
        <v>0.40727760000000002</v>
      </c>
      <c r="AW15" s="561">
        <v>0.41391618000000002</v>
      </c>
      <c r="AX15" s="561">
        <v>0.45534719000000001</v>
      </c>
      <c r="AY15" s="561">
        <v>0.46200751000000001</v>
      </c>
      <c r="AZ15" s="561">
        <v>0.37386788999999998</v>
      </c>
      <c r="BA15" s="561">
        <v>0.41051110000000002</v>
      </c>
      <c r="BB15" s="561">
        <v>0.37466189999999999</v>
      </c>
      <c r="BC15" s="561">
        <v>0.37543696999999998</v>
      </c>
      <c r="BD15" s="562">
        <v>0.3643767</v>
      </c>
      <c r="BE15" s="562">
        <v>0.38541910000000001</v>
      </c>
      <c r="BF15" s="562">
        <v>0.39457160000000002</v>
      </c>
      <c r="BG15" s="562">
        <v>0.38717629999999997</v>
      </c>
      <c r="BH15" s="562">
        <v>0.41112609999999999</v>
      </c>
      <c r="BI15" s="562">
        <v>0.41796</v>
      </c>
      <c r="BJ15" s="562">
        <v>0.45918740000000002</v>
      </c>
      <c r="BK15" s="562">
        <v>0.46583659999999999</v>
      </c>
      <c r="BL15" s="562">
        <v>0.38976939999999999</v>
      </c>
      <c r="BM15" s="562">
        <v>0.41272209999999998</v>
      </c>
      <c r="BN15" s="562">
        <v>0.37570510000000001</v>
      </c>
      <c r="BO15" s="562">
        <v>0.37560130000000003</v>
      </c>
      <c r="BP15" s="562">
        <v>0.36370770000000002</v>
      </c>
      <c r="BQ15" s="562">
        <v>0.38406580000000001</v>
      </c>
      <c r="BR15" s="562">
        <v>0.39257399999999998</v>
      </c>
      <c r="BS15" s="562">
        <v>0.38476480000000002</v>
      </c>
      <c r="BT15" s="562">
        <v>0.40825139999999999</v>
      </c>
      <c r="BU15" s="562">
        <v>0.41475519999999999</v>
      </c>
      <c r="BV15" s="562">
        <v>0.45543529999999999</v>
      </c>
    </row>
    <row r="16" spans="1:74" ht="11.1" customHeight="1" x14ac:dyDescent="0.2">
      <c r="A16" s="86" t="s">
        <v>1090</v>
      </c>
      <c r="B16" s="159" t="s">
        <v>426</v>
      </c>
      <c r="C16" s="561">
        <v>133.31755021000001</v>
      </c>
      <c r="D16" s="561">
        <v>116.60800242000001</v>
      </c>
      <c r="E16" s="561">
        <v>112.60541507000001</v>
      </c>
      <c r="F16" s="561">
        <v>90.383821839999996</v>
      </c>
      <c r="G16" s="561">
        <v>100.33107133</v>
      </c>
      <c r="H16" s="561">
        <v>120.11616995999999</v>
      </c>
      <c r="I16" s="561">
        <v>153.74888910000001</v>
      </c>
      <c r="J16" s="561">
        <v>150.08305576000001</v>
      </c>
      <c r="K16" s="561">
        <v>131.5667267</v>
      </c>
      <c r="L16" s="561">
        <v>107.99720824000001</v>
      </c>
      <c r="M16" s="561">
        <v>102.45292212</v>
      </c>
      <c r="N16" s="561">
        <v>121.07807665</v>
      </c>
      <c r="O16" s="561">
        <v>124.44221134999999</v>
      </c>
      <c r="P16" s="561">
        <v>112.12288192</v>
      </c>
      <c r="Q16" s="561">
        <v>104.25494275</v>
      </c>
      <c r="R16" s="561">
        <v>97.759203060000004</v>
      </c>
      <c r="S16" s="561">
        <v>105.68094311</v>
      </c>
      <c r="T16" s="561">
        <v>131.53805062999999</v>
      </c>
      <c r="U16" s="561">
        <v>167.10814163000001</v>
      </c>
      <c r="V16" s="561">
        <v>158.93914744</v>
      </c>
      <c r="W16" s="561">
        <v>127.82389320999999</v>
      </c>
      <c r="X16" s="561">
        <v>105.51393613</v>
      </c>
      <c r="Y16" s="561">
        <v>99.660936559999996</v>
      </c>
      <c r="Z16" s="561">
        <v>129.76075834</v>
      </c>
      <c r="AA16" s="561">
        <v>136.68235149</v>
      </c>
      <c r="AB16" s="561">
        <v>126.54955735999999</v>
      </c>
      <c r="AC16" s="561">
        <v>114.37398007</v>
      </c>
      <c r="AD16" s="561">
        <v>93.890880019999997</v>
      </c>
      <c r="AE16" s="561">
        <v>101.16029415</v>
      </c>
      <c r="AF16" s="561">
        <v>132.15348567000001</v>
      </c>
      <c r="AG16" s="561">
        <v>154.49457176000001</v>
      </c>
      <c r="AH16" s="561">
        <v>157.79177211000001</v>
      </c>
      <c r="AI16" s="561">
        <v>131.11130374000001</v>
      </c>
      <c r="AJ16" s="561">
        <v>103.99221442</v>
      </c>
      <c r="AK16" s="561">
        <v>100.59096642</v>
      </c>
      <c r="AL16" s="561">
        <v>117.69550511</v>
      </c>
      <c r="AM16" s="561">
        <v>141.05664442</v>
      </c>
      <c r="AN16" s="561">
        <v>126.31955517999999</v>
      </c>
      <c r="AO16" s="561">
        <v>112.39053886000001</v>
      </c>
      <c r="AP16" s="561">
        <v>98.205995119999997</v>
      </c>
      <c r="AQ16" s="561">
        <v>111.0435968</v>
      </c>
      <c r="AR16" s="561">
        <v>137.48051974000001</v>
      </c>
      <c r="AS16" s="561">
        <v>165.71467389</v>
      </c>
      <c r="AT16" s="561">
        <v>161.64521105</v>
      </c>
      <c r="AU16" s="561">
        <v>130.37879806999999</v>
      </c>
      <c r="AV16" s="561">
        <v>100.72433255</v>
      </c>
      <c r="AW16" s="561">
        <v>103.94479933</v>
      </c>
      <c r="AX16" s="561">
        <v>132.98177955</v>
      </c>
      <c r="AY16" s="561">
        <v>132.69413165</v>
      </c>
      <c r="AZ16" s="561">
        <v>113.08133371</v>
      </c>
      <c r="BA16" s="561">
        <v>111.05824964999999</v>
      </c>
      <c r="BB16" s="561">
        <v>97.176940341000005</v>
      </c>
      <c r="BC16" s="561">
        <v>105.97746149</v>
      </c>
      <c r="BD16" s="562">
        <v>131.11080000000001</v>
      </c>
      <c r="BE16" s="562">
        <v>164.67439999999999</v>
      </c>
      <c r="BF16" s="562">
        <v>165.66749999999999</v>
      </c>
      <c r="BG16" s="562">
        <v>134.44370000000001</v>
      </c>
      <c r="BH16" s="562">
        <v>103.4927</v>
      </c>
      <c r="BI16" s="562">
        <v>104.8887</v>
      </c>
      <c r="BJ16" s="562">
        <v>131.9589</v>
      </c>
      <c r="BK16" s="562">
        <v>140.1431</v>
      </c>
      <c r="BL16" s="562">
        <v>125.5578</v>
      </c>
      <c r="BM16" s="562">
        <v>112.78149999999999</v>
      </c>
      <c r="BN16" s="562">
        <v>97.949479999999994</v>
      </c>
      <c r="BO16" s="562">
        <v>110.4517</v>
      </c>
      <c r="BP16" s="562">
        <v>139.20679999999999</v>
      </c>
      <c r="BQ16" s="562">
        <v>170.0093</v>
      </c>
      <c r="BR16" s="562">
        <v>168.09399999999999</v>
      </c>
      <c r="BS16" s="562">
        <v>136.1354</v>
      </c>
      <c r="BT16" s="562">
        <v>104.5907</v>
      </c>
      <c r="BU16" s="562">
        <v>105.74469999999999</v>
      </c>
      <c r="BV16" s="562">
        <v>132.80510000000001</v>
      </c>
    </row>
    <row r="17" spans="1:74" ht="11.1" customHeight="1" x14ac:dyDescent="0.2">
      <c r="A17" s="86"/>
      <c r="B17" s="88" t="s">
        <v>8</v>
      </c>
      <c r="C17" s="563"/>
      <c r="D17" s="563"/>
      <c r="E17" s="563"/>
      <c r="F17" s="563"/>
      <c r="G17" s="563"/>
      <c r="H17" s="563"/>
      <c r="I17" s="563"/>
      <c r="J17" s="563"/>
      <c r="K17" s="563"/>
      <c r="L17" s="563"/>
      <c r="M17" s="563"/>
      <c r="N17" s="563"/>
      <c r="O17" s="563"/>
      <c r="P17" s="563"/>
      <c r="Q17" s="563"/>
      <c r="R17" s="563"/>
      <c r="S17" s="563"/>
      <c r="T17" s="563"/>
      <c r="U17" s="563"/>
      <c r="V17" s="563"/>
      <c r="W17" s="563"/>
      <c r="X17" s="563"/>
      <c r="Y17" s="563"/>
      <c r="Z17" s="563"/>
      <c r="AA17" s="563"/>
      <c r="AB17" s="563"/>
      <c r="AC17" s="563"/>
      <c r="AD17" s="563"/>
      <c r="AE17" s="563"/>
      <c r="AF17" s="563"/>
      <c r="AG17" s="563"/>
      <c r="AH17" s="563"/>
      <c r="AI17" s="563"/>
      <c r="AJ17" s="563"/>
      <c r="AK17" s="563"/>
      <c r="AL17" s="563"/>
      <c r="AM17" s="563"/>
      <c r="AN17" s="563"/>
      <c r="AO17" s="563"/>
      <c r="AP17" s="563"/>
      <c r="AQ17" s="563"/>
      <c r="AR17" s="563"/>
      <c r="AS17" s="563"/>
      <c r="AT17" s="563"/>
      <c r="AU17" s="563"/>
      <c r="AV17" s="563"/>
      <c r="AW17" s="563"/>
      <c r="AX17" s="563"/>
      <c r="AY17" s="563"/>
      <c r="AZ17" s="563"/>
      <c r="BA17" s="563"/>
      <c r="BB17" s="563"/>
      <c r="BC17" s="563"/>
      <c r="BD17" s="564"/>
      <c r="BE17" s="564"/>
      <c r="BF17" s="564"/>
      <c r="BG17" s="564"/>
      <c r="BH17" s="564"/>
      <c r="BI17" s="564"/>
      <c r="BJ17" s="564"/>
      <c r="BK17" s="564"/>
      <c r="BL17" s="564"/>
      <c r="BM17" s="564"/>
      <c r="BN17" s="564"/>
      <c r="BO17" s="564"/>
      <c r="BP17" s="564"/>
      <c r="BQ17" s="564"/>
      <c r="BR17" s="564"/>
      <c r="BS17" s="564"/>
      <c r="BT17" s="564"/>
      <c r="BU17" s="564"/>
      <c r="BV17" s="564"/>
    </row>
    <row r="18" spans="1:74" ht="11.1" customHeight="1" x14ac:dyDescent="0.2">
      <c r="A18" s="86" t="s">
        <v>1091</v>
      </c>
      <c r="B18" s="159" t="s">
        <v>418</v>
      </c>
      <c r="C18" s="561">
        <v>4.5828955300000001</v>
      </c>
      <c r="D18" s="561">
        <v>4.0634858200000004</v>
      </c>
      <c r="E18" s="561">
        <v>4.1752027199999997</v>
      </c>
      <c r="F18" s="561">
        <v>3.94692292</v>
      </c>
      <c r="G18" s="561">
        <v>3.9643462399999998</v>
      </c>
      <c r="H18" s="561">
        <v>4.2202467099999996</v>
      </c>
      <c r="I18" s="561">
        <v>5.0146561299999997</v>
      </c>
      <c r="J18" s="561">
        <v>4.7850908299999997</v>
      </c>
      <c r="K18" s="561">
        <v>4.1945436899999997</v>
      </c>
      <c r="L18" s="561">
        <v>4.1553638599999996</v>
      </c>
      <c r="M18" s="561">
        <v>4.1253357599999996</v>
      </c>
      <c r="N18" s="561">
        <v>4.2746368500000003</v>
      </c>
      <c r="O18" s="561">
        <v>4.2879406299999996</v>
      </c>
      <c r="P18" s="561">
        <v>4.0538865199999998</v>
      </c>
      <c r="Q18" s="561">
        <v>3.9435764</v>
      </c>
      <c r="R18" s="561">
        <v>3.299912</v>
      </c>
      <c r="S18" s="561">
        <v>3.4220077899999999</v>
      </c>
      <c r="T18" s="561">
        <v>3.8514255999999998</v>
      </c>
      <c r="U18" s="561">
        <v>4.5893920499999998</v>
      </c>
      <c r="V18" s="561">
        <v>4.4931371499999999</v>
      </c>
      <c r="W18" s="561">
        <v>4.1297577900000002</v>
      </c>
      <c r="X18" s="561">
        <v>3.8048276699999999</v>
      </c>
      <c r="Y18" s="561">
        <v>3.6033466399999998</v>
      </c>
      <c r="Z18" s="561">
        <v>3.9895478500000001</v>
      </c>
      <c r="AA18" s="561">
        <v>4.0876912000000001</v>
      </c>
      <c r="AB18" s="561">
        <v>3.8837538199999999</v>
      </c>
      <c r="AC18" s="561">
        <v>3.8713896700000001</v>
      </c>
      <c r="AD18" s="561">
        <v>3.7017799500000002</v>
      </c>
      <c r="AE18" s="561">
        <v>3.7071993999999999</v>
      </c>
      <c r="AF18" s="561">
        <v>4.4645183900000003</v>
      </c>
      <c r="AG18" s="561">
        <v>4.4174577800000003</v>
      </c>
      <c r="AH18" s="561">
        <v>4.9411434999999999</v>
      </c>
      <c r="AI18" s="561">
        <v>4.30976318</v>
      </c>
      <c r="AJ18" s="561">
        <v>3.9197973400000001</v>
      </c>
      <c r="AK18" s="561">
        <v>3.86895451</v>
      </c>
      <c r="AL18" s="561">
        <v>3.8874012599999999</v>
      </c>
      <c r="AM18" s="561">
        <v>4.2092372999999998</v>
      </c>
      <c r="AN18" s="561">
        <v>3.8991646700000002</v>
      </c>
      <c r="AO18" s="561">
        <v>3.9653855500000001</v>
      </c>
      <c r="AP18" s="561">
        <v>3.8215434899999998</v>
      </c>
      <c r="AQ18" s="561">
        <v>3.92909716</v>
      </c>
      <c r="AR18" s="561">
        <v>4.0673869099999997</v>
      </c>
      <c r="AS18" s="561">
        <v>4.805237</v>
      </c>
      <c r="AT18" s="561">
        <v>4.7947171800000001</v>
      </c>
      <c r="AU18" s="561">
        <v>4.2527069400000004</v>
      </c>
      <c r="AV18" s="561">
        <v>3.85246486</v>
      </c>
      <c r="AW18" s="561">
        <v>3.7888997299999998</v>
      </c>
      <c r="AX18" s="561">
        <v>4.0440546700000004</v>
      </c>
      <c r="AY18" s="561">
        <v>4.0452233700000004</v>
      </c>
      <c r="AZ18" s="561">
        <v>3.84632971</v>
      </c>
      <c r="BA18" s="561">
        <v>3.9909426699999999</v>
      </c>
      <c r="BB18" s="561">
        <v>3.8156178542000001</v>
      </c>
      <c r="BC18" s="561">
        <v>3.8431569604</v>
      </c>
      <c r="BD18" s="562">
        <v>4.135141</v>
      </c>
      <c r="BE18" s="562">
        <v>4.8091970000000002</v>
      </c>
      <c r="BF18" s="562">
        <v>4.5869249999999999</v>
      </c>
      <c r="BG18" s="562">
        <v>4.2737230000000004</v>
      </c>
      <c r="BH18" s="562">
        <v>3.863388</v>
      </c>
      <c r="BI18" s="562">
        <v>3.8091159999999999</v>
      </c>
      <c r="BJ18" s="562">
        <v>4.0357190000000003</v>
      </c>
      <c r="BK18" s="562">
        <v>4.1113229999999996</v>
      </c>
      <c r="BL18" s="562">
        <v>3.9955949999999998</v>
      </c>
      <c r="BM18" s="562">
        <v>3.9669639999999999</v>
      </c>
      <c r="BN18" s="562">
        <v>3.8034270000000001</v>
      </c>
      <c r="BO18" s="562">
        <v>3.792392</v>
      </c>
      <c r="BP18" s="562">
        <v>4.098141</v>
      </c>
      <c r="BQ18" s="562">
        <v>4.7550049999999997</v>
      </c>
      <c r="BR18" s="562">
        <v>4.5276899999999998</v>
      </c>
      <c r="BS18" s="562">
        <v>4.2099450000000003</v>
      </c>
      <c r="BT18" s="562">
        <v>3.8038289999999999</v>
      </c>
      <c r="BU18" s="562">
        <v>3.748183</v>
      </c>
      <c r="BV18" s="562">
        <v>3.9689369999999999</v>
      </c>
    </row>
    <row r="19" spans="1:74" ht="11.1" customHeight="1" x14ac:dyDescent="0.2">
      <c r="A19" s="86" t="s">
        <v>1092</v>
      </c>
      <c r="B19" s="148" t="s">
        <v>448</v>
      </c>
      <c r="C19" s="561">
        <v>13.393620690000001</v>
      </c>
      <c r="D19" s="561">
        <v>12.665330839999999</v>
      </c>
      <c r="E19" s="561">
        <v>12.68439289</v>
      </c>
      <c r="F19" s="561">
        <v>11.57102824</v>
      </c>
      <c r="G19" s="561">
        <v>12.181142619999999</v>
      </c>
      <c r="H19" s="561">
        <v>12.663085730000001</v>
      </c>
      <c r="I19" s="561">
        <v>14.39851859</v>
      </c>
      <c r="J19" s="561">
        <v>14.428890790000001</v>
      </c>
      <c r="K19" s="561">
        <v>13.21957471</v>
      </c>
      <c r="L19" s="561">
        <v>12.11908919</v>
      </c>
      <c r="M19" s="561">
        <v>11.50830221</v>
      </c>
      <c r="N19" s="561">
        <v>12.413237499999999</v>
      </c>
      <c r="O19" s="561">
        <v>12.5714557</v>
      </c>
      <c r="P19" s="561">
        <v>11.990809909999999</v>
      </c>
      <c r="Q19" s="561">
        <v>11.472205840000001</v>
      </c>
      <c r="R19" s="561">
        <v>10.018060699999999</v>
      </c>
      <c r="S19" s="561">
        <v>9.6777599900000002</v>
      </c>
      <c r="T19" s="561">
        <v>11.500175219999999</v>
      </c>
      <c r="U19" s="561">
        <v>13.68811775</v>
      </c>
      <c r="V19" s="561">
        <v>13.296836770000001</v>
      </c>
      <c r="W19" s="561">
        <v>12.10458232</v>
      </c>
      <c r="X19" s="561">
        <v>10.937414220000001</v>
      </c>
      <c r="Y19" s="561">
        <v>10.61357319</v>
      </c>
      <c r="Z19" s="561">
        <v>11.814448390000001</v>
      </c>
      <c r="AA19" s="561">
        <v>11.64902667</v>
      </c>
      <c r="AB19" s="561">
        <v>11.873935850000001</v>
      </c>
      <c r="AC19" s="561">
        <v>11.393286509999999</v>
      </c>
      <c r="AD19" s="561">
        <v>10.552676310000001</v>
      </c>
      <c r="AE19" s="561">
        <v>10.726708520000001</v>
      </c>
      <c r="AF19" s="561">
        <v>12.24735912</v>
      </c>
      <c r="AG19" s="561">
        <v>13.713732</v>
      </c>
      <c r="AH19" s="561">
        <v>13.90301139</v>
      </c>
      <c r="AI19" s="561">
        <v>12.43254984</v>
      </c>
      <c r="AJ19" s="561">
        <v>11.68175606</v>
      </c>
      <c r="AK19" s="561">
        <v>11.15797446</v>
      </c>
      <c r="AL19" s="561">
        <v>11.71382449</v>
      </c>
      <c r="AM19" s="561">
        <v>12.445910250000001</v>
      </c>
      <c r="AN19" s="561">
        <v>11.6134282</v>
      </c>
      <c r="AO19" s="561">
        <v>11.930344099999999</v>
      </c>
      <c r="AP19" s="561">
        <v>10.971044559999999</v>
      </c>
      <c r="AQ19" s="561">
        <v>11.1818288</v>
      </c>
      <c r="AR19" s="561">
        <v>12.137679049999999</v>
      </c>
      <c r="AS19" s="561">
        <v>13.557715959999999</v>
      </c>
      <c r="AT19" s="561">
        <v>14.34223984</v>
      </c>
      <c r="AU19" s="561">
        <v>12.55351198</v>
      </c>
      <c r="AV19" s="561">
        <v>11.41153679</v>
      </c>
      <c r="AW19" s="561">
        <v>10.861265619999999</v>
      </c>
      <c r="AX19" s="561">
        <v>12.307444630000001</v>
      </c>
      <c r="AY19" s="561">
        <v>12.024293330000001</v>
      </c>
      <c r="AZ19" s="561">
        <v>11.198448369999999</v>
      </c>
      <c r="BA19" s="561">
        <v>11.79371538</v>
      </c>
      <c r="BB19" s="561">
        <v>10.910404472</v>
      </c>
      <c r="BC19" s="561">
        <v>11.009502345</v>
      </c>
      <c r="BD19" s="562">
        <v>12.139279999999999</v>
      </c>
      <c r="BE19" s="562">
        <v>13.562279999999999</v>
      </c>
      <c r="BF19" s="562">
        <v>14.0054</v>
      </c>
      <c r="BG19" s="562">
        <v>12.385389999999999</v>
      </c>
      <c r="BH19" s="562">
        <v>11.31446</v>
      </c>
      <c r="BI19" s="562">
        <v>10.76628</v>
      </c>
      <c r="BJ19" s="562">
        <v>12.106350000000001</v>
      </c>
      <c r="BK19" s="562">
        <v>12.049530000000001</v>
      </c>
      <c r="BL19" s="562">
        <v>11.615740000000001</v>
      </c>
      <c r="BM19" s="562">
        <v>11.69394</v>
      </c>
      <c r="BN19" s="562">
        <v>10.87547</v>
      </c>
      <c r="BO19" s="562">
        <v>11.018660000000001</v>
      </c>
      <c r="BP19" s="562">
        <v>12.24802</v>
      </c>
      <c r="BQ19" s="562">
        <v>13.597519999999999</v>
      </c>
      <c r="BR19" s="562">
        <v>13.970179999999999</v>
      </c>
      <c r="BS19" s="562">
        <v>12.34895</v>
      </c>
      <c r="BT19" s="562">
        <v>11.276289999999999</v>
      </c>
      <c r="BU19" s="562">
        <v>10.723610000000001</v>
      </c>
      <c r="BV19" s="562">
        <v>12.05067</v>
      </c>
    </row>
    <row r="20" spans="1:74" ht="11.1" customHeight="1" x14ac:dyDescent="0.2">
      <c r="A20" s="86" t="s">
        <v>1093</v>
      </c>
      <c r="B20" s="159" t="s">
        <v>419</v>
      </c>
      <c r="C20" s="561">
        <v>15.41520963</v>
      </c>
      <c r="D20" s="561">
        <v>13.912065650000001</v>
      </c>
      <c r="E20" s="561">
        <v>14.900558240000001</v>
      </c>
      <c r="F20" s="561">
        <v>13.462809780000001</v>
      </c>
      <c r="G20" s="561">
        <v>14.349124359999999</v>
      </c>
      <c r="H20" s="561">
        <v>14.952035889999999</v>
      </c>
      <c r="I20" s="561">
        <v>17.65141229</v>
      </c>
      <c r="J20" s="561">
        <v>16.840131899999999</v>
      </c>
      <c r="K20" s="561">
        <v>15.55132768</v>
      </c>
      <c r="L20" s="561">
        <v>14.623661350000001</v>
      </c>
      <c r="M20" s="561">
        <v>14.033848450000001</v>
      </c>
      <c r="N20" s="561">
        <v>14.52007583</v>
      </c>
      <c r="O20" s="561">
        <v>14.915739950000001</v>
      </c>
      <c r="P20" s="561">
        <v>14.30168918</v>
      </c>
      <c r="Q20" s="561">
        <v>13.6481297</v>
      </c>
      <c r="R20" s="561">
        <v>11.457210699999999</v>
      </c>
      <c r="S20" s="561">
        <v>12.33817191</v>
      </c>
      <c r="T20" s="561">
        <v>14.28868958</v>
      </c>
      <c r="U20" s="561">
        <v>16.77511342</v>
      </c>
      <c r="V20" s="561">
        <v>16.117094959999999</v>
      </c>
      <c r="W20" s="561">
        <v>14.07101465</v>
      </c>
      <c r="X20" s="561">
        <v>13.7258364</v>
      </c>
      <c r="Y20" s="561">
        <v>12.899426719999999</v>
      </c>
      <c r="Z20" s="561">
        <v>14.07617494</v>
      </c>
      <c r="AA20" s="561">
        <v>14.194646949999999</v>
      </c>
      <c r="AB20" s="561">
        <v>13.76898418</v>
      </c>
      <c r="AC20" s="561">
        <v>13.773177370000001</v>
      </c>
      <c r="AD20" s="561">
        <v>12.87720167</v>
      </c>
      <c r="AE20" s="561">
        <v>13.74968937</v>
      </c>
      <c r="AF20" s="561">
        <v>15.533382980000001</v>
      </c>
      <c r="AG20" s="561">
        <v>16.60606786</v>
      </c>
      <c r="AH20" s="561">
        <v>17.276275909999999</v>
      </c>
      <c r="AI20" s="561">
        <v>15.092893910000001</v>
      </c>
      <c r="AJ20" s="561">
        <v>14.41137681</v>
      </c>
      <c r="AK20" s="561">
        <v>13.540112369999999</v>
      </c>
      <c r="AL20" s="561">
        <v>14.12766263</v>
      </c>
      <c r="AM20" s="561">
        <v>15.23518449</v>
      </c>
      <c r="AN20" s="561">
        <v>13.68251615</v>
      </c>
      <c r="AO20" s="561">
        <v>14.37478437</v>
      </c>
      <c r="AP20" s="561">
        <v>13.02600539</v>
      </c>
      <c r="AQ20" s="561">
        <v>14.222169020000001</v>
      </c>
      <c r="AR20" s="561">
        <v>15.605093370000001</v>
      </c>
      <c r="AS20" s="561">
        <v>16.736908039999999</v>
      </c>
      <c r="AT20" s="561">
        <v>16.907337420000001</v>
      </c>
      <c r="AU20" s="561">
        <v>15.128913900000001</v>
      </c>
      <c r="AV20" s="561">
        <v>13.77889673</v>
      </c>
      <c r="AW20" s="561">
        <v>13.6744372</v>
      </c>
      <c r="AX20" s="561">
        <v>14.73499951</v>
      </c>
      <c r="AY20" s="561">
        <v>14.61665011</v>
      </c>
      <c r="AZ20" s="561">
        <v>13.326165469999999</v>
      </c>
      <c r="BA20" s="561">
        <v>14.416533169999999</v>
      </c>
      <c r="BB20" s="561">
        <v>12.95578817</v>
      </c>
      <c r="BC20" s="561">
        <v>13.922968093</v>
      </c>
      <c r="BD20" s="562">
        <v>15.386240000000001</v>
      </c>
      <c r="BE20" s="562">
        <v>16.951429999999998</v>
      </c>
      <c r="BF20" s="562">
        <v>17.13776</v>
      </c>
      <c r="BG20" s="562">
        <v>15.202830000000001</v>
      </c>
      <c r="BH20" s="562">
        <v>13.72758</v>
      </c>
      <c r="BI20" s="562">
        <v>13.65508</v>
      </c>
      <c r="BJ20" s="562">
        <v>14.568820000000001</v>
      </c>
      <c r="BK20" s="562">
        <v>14.85718</v>
      </c>
      <c r="BL20" s="562">
        <v>13.895720000000001</v>
      </c>
      <c r="BM20" s="562">
        <v>14.287140000000001</v>
      </c>
      <c r="BN20" s="562">
        <v>12.90138</v>
      </c>
      <c r="BO20" s="562">
        <v>14.10928</v>
      </c>
      <c r="BP20" s="562">
        <v>15.569940000000001</v>
      </c>
      <c r="BQ20" s="562">
        <v>16.877400000000002</v>
      </c>
      <c r="BR20" s="562">
        <v>17.022760000000002</v>
      </c>
      <c r="BS20" s="562">
        <v>15.09304</v>
      </c>
      <c r="BT20" s="562">
        <v>13.630599999999999</v>
      </c>
      <c r="BU20" s="562">
        <v>13.55611</v>
      </c>
      <c r="BV20" s="562">
        <v>14.45956</v>
      </c>
    </row>
    <row r="21" spans="1:74" ht="11.1" customHeight="1" x14ac:dyDescent="0.2">
      <c r="A21" s="86" t="s">
        <v>1094</v>
      </c>
      <c r="B21" s="159" t="s">
        <v>420</v>
      </c>
      <c r="C21" s="561">
        <v>8.8413528100000001</v>
      </c>
      <c r="D21" s="561">
        <v>8.2870478599999995</v>
      </c>
      <c r="E21" s="561">
        <v>8.5159140999999998</v>
      </c>
      <c r="F21" s="561">
        <v>7.60984616</v>
      </c>
      <c r="G21" s="561">
        <v>8.0813086300000005</v>
      </c>
      <c r="H21" s="561">
        <v>8.5294021900000008</v>
      </c>
      <c r="I21" s="561">
        <v>9.5955332500000008</v>
      </c>
      <c r="J21" s="561">
        <v>9.4415284199999991</v>
      </c>
      <c r="K21" s="561">
        <v>8.9000169099999997</v>
      </c>
      <c r="L21" s="561">
        <v>8.3251296700000008</v>
      </c>
      <c r="M21" s="561">
        <v>8.0295515000000002</v>
      </c>
      <c r="N21" s="561">
        <v>8.4865065699999995</v>
      </c>
      <c r="O21" s="561">
        <v>8.6604161400000006</v>
      </c>
      <c r="P21" s="561">
        <v>8.2072324900000009</v>
      </c>
      <c r="Q21" s="561">
        <v>7.9253367800000003</v>
      </c>
      <c r="R21" s="561">
        <v>6.7122381000000004</v>
      </c>
      <c r="S21" s="561">
        <v>6.76510386</v>
      </c>
      <c r="T21" s="561">
        <v>8.2176273799999997</v>
      </c>
      <c r="U21" s="561">
        <v>9.2882745999999994</v>
      </c>
      <c r="V21" s="561">
        <v>9.1206965899999997</v>
      </c>
      <c r="W21" s="561">
        <v>7.99688058</v>
      </c>
      <c r="X21" s="561">
        <v>7.8674244199999999</v>
      </c>
      <c r="Y21" s="561">
        <v>7.46868599</v>
      </c>
      <c r="Z21" s="561">
        <v>8.1052781599999992</v>
      </c>
      <c r="AA21" s="561">
        <v>8.0955605899999998</v>
      </c>
      <c r="AB21" s="561">
        <v>8.1999971499999997</v>
      </c>
      <c r="AC21" s="561">
        <v>7.7826394399999996</v>
      </c>
      <c r="AD21" s="561">
        <v>7.2418826100000002</v>
      </c>
      <c r="AE21" s="561">
        <v>7.6348492200000004</v>
      </c>
      <c r="AF21" s="561">
        <v>8.8419346799999996</v>
      </c>
      <c r="AG21" s="561">
        <v>9.4009085199999998</v>
      </c>
      <c r="AH21" s="561">
        <v>9.6243798999999992</v>
      </c>
      <c r="AI21" s="561">
        <v>8.5814467499999996</v>
      </c>
      <c r="AJ21" s="561">
        <v>8.1175325899999997</v>
      </c>
      <c r="AK21" s="561">
        <v>7.7465175000000004</v>
      </c>
      <c r="AL21" s="561">
        <v>8.1649260899999998</v>
      </c>
      <c r="AM21" s="561">
        <v>8.7944147800000003</v>
      </c>
      <c r="AN21" s="561">
        <v>8.0502084400000005</v>
      </c>
      <c r="AO21" s="561">
        <v>8.2120914799999998</v>
      </c>
      <c r="AP21" s="561">
        <v>7.6008230899999996</v>
      </c>
      <c r="AQ21" s="561">
        <v>8.1085506400000007</v>
      </c>
      <c r="AR21" s="561">
        <v>8.8393753799999999</v>
      </c>
      <c r="AS21" s="561">
        <v>9.6479887499999997</v>
      </c>
      <c r="AT21" s="561">
        <v>9.6624370000000006</v>
      </c>
      <c r="AU21" s="561">
        <v>8.7373521400000005</v>
      </c>
      <c r="AV21" s="561">
        <v>8.0027783400000008</v>
      </c>
      <c r="AW21" s="561">
        <v>8.0395899100000001</v>
      </c>
      <c r="AX21" s="561">
        <v>8.6968188099999999</v>
      </c>
      <c r="AY21" s="561">
        <v>8.8545306299999993</v>
      </c>
      <c r="AZ21" s="561">
        <v>7.8148319900000001</v>
      </c>
      <c r="BA21" s="561">
        <v>8.3188622100000007</v>
      </c>
      <c r="BB21" s="561">
        <v>7.6766560050999999</v>
      </c>
      <c r="BC21" s="561">
        <v>8.1580822716999997</v>
      </c>
      <c r="BD21" s="562">
        <v>8.7785229999999999</v>
      </c>
      <c r="BE21" s="562">
        <v>9.8382529999999999</v>
      </c>
      <c r="BF21" s="562">
        <v>9.8942929999999993</v>
      </c>
      <c r="BG21" s="562">
        <v>8.8560940000000006</v>
      </c>
      <c r="BH21" s="562">
        <v>8.1355640000000005</v>
      </c>
      <c r="BI21" s="562">
        <v>8.1108989999999999</v>
      </c>
      <c r="BJ21" s="562">
        <v>8.6529950000000007</v>
      </c>
      <c r="BK21" s="562">
        <v>9.0829690000000003</v>
      </c>
      <c r="BL21" s="562">
        <v>8.1823739999999994</v>
      </c>
      <c r="BM21" s="562">
        <v>8.2340940000000007</v>
      </c>
      <c r="BN21" s="562">
        <v>7.6672630000000002</v>
      </c>
      <c r="BO21" s="562">
        <v>8.1373660000000001</v>
      </c>
      <c r="BP21" s="562">
        <v>8.9284780000000001</v>
      </c>
      <c r="BQ21" s="562">
        <v>9.8294080000000008</v>
      </c>
      <c r="BR21" s="562">
        <v>9.8596070000000005</v>
      </c>
      <c r="BS21" s="562">
        <v>8.8165119999999995</v>
      </c>
      <c r="BT21" s="562">
        <v>8.1021199999999993</v>
      </c>
      <c r="BU21" s="562">
        <v>8.0782930000000004</v>
      </c>
      <c r="BV21" s="562">
        <v>8.6186469999999993</v>
      </c>
    </row>
    <row r="22" spans="1:74" ht="11.1" customHeight="1" x14ac:dyDescent="0.2">
      <c r="A22" s="86" t="s">
        <v>1095</v>
      </c>
      <c r="B22" s="159" t="s">
        <v>421</v>
      </c>
      <c r="C22" s="561">
        <v>25.420212729999999</v>
      </c>
      <c r="D22" s="561">
        <v>22.478436030000001</v>
      </c>
      <c r="E22" s="561">
        <v>24.440342279999999</v>
      </c>
      <c r="F22" s="561">
        <v>24.006105359999999</v>
      </c>
      <c r="G22" s="561">
        <v>27.546496090000002</v>
      </c>
      <c r="H22" s="561">
        <v>28.10320093</v>
      </c>
      <c r="I22" s="561">
        <v>30.75403592</v>
      </c>
      <c r="J22" s="561">
        <v>30.622260870000002</v>
      </c>
      <c r="K22" s="561">
        <v>29.010103749999999</v>
      </c>
      <c r="L22" s="561">
        <v>26.988256759999999</v>
      </c>
      <c r="M22" s="561">
        <v>24.258494429999999</v>
      </c>
      <c r="N22" s="561">
        <v>24.507186919999999</v>
      </c>
      <c r="O22" s="561">
        <v>24.945068330000002</v>
      </c>
      <c r="P22" s="561">
        <v>23.490674030000001</v>
      </c>
      <c r="Q22" s="561">
        <v>23.94998511</v>
      </c>
      <c r="R22" s="561">
        <v>21.551877409999999</v>
      </c>
      <c r="S22" s="561">
        <v>22.72610431</v>
      </c>
      <c r="T22" s="561">
        <v>25.960022210000002</v>
      </c>
      <c r="U22" s="561">
        <v>30.07686781</v>
      </c>
      <c r="V22" s="561">
        <v>29.19860985</v>
      </c>
      <c r="W22" s="561">
        <v>26.79907369</v>
      </c>
      <c r="X22" s="561">
        <v>25.512225369999999</v>
      </c>
      <c r="Y22" s="561">
        <v>23.524370999999999</v>
      </c>
      <c r="Z22" s="561">
        <v>23.631419910000002</v>
      </c>
      <c r="AA22" s="561">
        <v>24.56798388</v>
      </c>
      <c r="AB22" s="561">
        <v>22.789525430000001</v>
      </c>
      <c r="AC22" s="561">
        <v>23.452647150000001</v>
      </c>
      <c r="AD22" s="561">
        <v>23.80185195</v>
      </c>
      <c r="AE22" s="561">
        <v>25.60128508</v>
      </c>
      <c r="AF22" s="561">
        <v>27.93244657</v>
      </c>
      <c r="AG22" s="561">
        <v>30.463320320000001</v>
      </c>
      <c r="AH22" s="561">
        <v>31.120992909999998</v>
      </c>
      <c r="AI22" s="561">
        <v>28.04278313</v>
      </c>
      <c r="AJ22" s="561">
        <v>26.689851010000002</v>
      </c>
      <c r="AK22" s="561">
        <v>24.11700497</v>
      </c>
      <c r="AL22" s="561">
        <v>24.548862679999999</v>
      </c>
      <c r="AM22" s="561">
        <v>26.417221940000001</v>
      </c>
      <c r="AN22" s="561">
        <v>23.915869560000001</v>
      </c>
      <c r="AO22" s="561">
        <v>24.764687639999998</v>
      </c>
      <c r="AP22" s="561">
        <v>24.995614939999999</v>
      </c>
      <c r="AQ22" s="561">
        <v>28.168252450000001</v>
      </c>
      <c r="AR22" s="561">
        <v>29.372616180000001</v>
      </c>
      <c r="AS22" s="561">
        <v>32.566468950000001</v>
      </c>
      <c r="AT22" s="561">
        <v>31.926867309999999</v>
      </c>
      <c r="AU22" s="561">
        <v>28.96222616</v>
      </c>
      <c r="AV22" s="561">
        <v>26.210724160000002</v>
      </c>
      <c r="AW22" s="561">
        <v>26.021939880000001</v>
      </c>
      <c r="AX22" s="561">
        <v>26.633535259999999</v>
      </c>
      <c r="AY22" s="561">
        <v>24.908555969999998</v>
      </c>
      <c r="AZ22" s="561">
        <v>23.61150383</v>
      </c>
      <c r="BA22" s="561">
        <v>26.957989520000002</v>
      </c>
      <c r="BB22" s="561">
        <v>25.262007477000001</v>
      </c>
      <c r="BC22" s="561">
        <v>27.617973101</v>
      </c>
      <c r="BD22" s="562">
        <v>29.313410000000001</v>
      </c>
      <c r="BE22" s="562">
        <v>33.329639999999998</v>
      </c>
      <c r="BF22" s="562">
        <v>32.923439999999999</v>
      </c>
      <c r="BG22" s="562">
        <v>30.025379999999998</v>
      </c>
      <c r="BH22" s="562">
        <v>26.931010000000001</v>
      </c>
      <c r="BI22" s="562">
        <v>26.407389999999999</v>
      </c>
      <c r="BJ22" s="562">
        <v>26.64799</v>
      </c>
      <c r="BK22" s="562">
        <v>25.762090000000001</v>
      </c>
      <c r="BL22" s="562">
        <v>25.041319999999999</v>
      </c>
      <c r="BM22" s="562">
        <v>26.930289999999999</v>
      </c>
      <c r="BN22" s="562">
        <v>25.23077</v>
      </c>
      <c r="BO22" s="562">
        <v>28.15663</v>
      </c>
      <c r="BP22" s="562">
        <v>29.992159999999998</v>
      </c>
      <c r="BQ22" s="562">
        <v>33.35613</v>
      </c>
      <c r="BR22" s="562">
        <v>32.845140000000001</v>
      </c>
      <c r="BS22" s="562">
        <v>29.90082</v>
      </c>
      <c r="BT22" s="562">
        <v>26.794239999999999</v>
      </c>
      <c r="BU22" s="562">
        <v>26.237169999999999</v>
      </c>
      <c r="BV22" s="562">
        <v>26.45636</v>
      </c>
    </row>
    <row r="23" spans="1:74" ht="11.1" customHeight="1" x14ac:dyDescent="0.2">
      <c r="A23" s="86" t="s">
        <v>1096</v>
      </c>
      <c r="B23" s="159" t="s">
        <v>422</v>
      </c>
      <c r="C23" s="561">
        <v>7.3765723899999998</v>
      </c>
      <c r="D23" s="561">
        <v>6.83297709</v>
      </c>
      <c r="E23" s="561">
        <v>6.9952465799999999</v>
      </c>
      <c r="F23" s="561">
        <v>6.8197707599999999</v>
      </c>
      <c r="G23" s="561">
        <v>7.64959144</v>
      </c>
      <c r="H23" s="561">
        <v>8.2737785899999992</v>
      </c>
      <c r="I23" s="561">
        <v>9.1034450000000007</v>
      </c>
      <c r="J23" s="561">
        <v>9.0842830600000006</v>
      </c>
      <c r="K23" s="561">
        <v>8.9984841600000003</v>
      </c>
      <c r="L23" s="561">
        <v>8.0164778699999992</v>
      </c>
      <c r="M23" s="561">
        <v>6.9598053999999996</v>
      </c>
      <c r="N23" s="561">
        <v>6.9679237000000001</v>
      </c>
      <c r="O23" s="561">
        <v>7.0994663100000004</v>
      </c>
      <c r="P23" s="561">
        <v>6.8953428800000003</v>
      </c>
      <c r="Q23" s="561">
        <v>6.66870034</v>
      </c>
      <c r="R23" s="561">
        <v>5.9274410299999998</v>
      </c>
      <c r="S23" s="561">
        <v>6.1719630099999998</v>
      </c>
      <c r="T23" s="561">
        <v>7.42871682</v>
      </c>
      <c r="U23" s="561">
        <v>8.6864079299999997</v>
      </c>
      <c r="V23" s="561">
        <v>8.6774365299999996</v>
      </c>
      <c r="W23" s="561">
        <v>8.0032880399999993</v>
      </c>
      <c r="X23" s="561">
        <v>7.1078119199999996</v>
      </c>
      <c r="Y23" s="561">
        <v>6.4875540599999999</v>
      </c>
      <c r="Z23" s="561">
        <v>6.8803351499999996</v>
      </c>
      <c r="AA23" s="561">
        <v>7.1244195299999999</v>
      </c>
      <c r="AB23" s="561">
        <v>6.8319317000000002</v>
      </c>
      <c r="AC23" s="561">
        <v>6.7089845500000003</v>
      </c>
      <c r="AD23" s="561">
        <v>6.6412048300000004</v>
      </c>
      <c r="AE23" s="561">
        <v>6.9145448099999998</v>
      </c>
      <c r="AF23" s="561">
        <v>7.9375961999999998</v>
      </c>
      <c r="AG23" s="561">
        <v>8.6685969000000007</v>
      </c>
      <c r="AH23" s="561">
        <v>9.0147376599999998</v>
      </c>
      <c r="AI23" s="561">
        <v>8.2906486299999997</v>
      </c>
      <c r="AJ23" s="561">
        <v>7.4290153500000002</v>
      </c>
      <c r="AK23" s="561">
        <v>6.7616781399999999</v>
      </c>
      <c r="AL23" s="561">
        <v>6.7464207099999998</v>
      </c>
      <c r="AM23" s="561">
        <v>7.3725623799999997</v>
      </c>
      <c r="AN23" s="561">
        <v>6.8516315099999998</v>
      </c>
      <c r="AO23" s="561">
        <v>6.8023280799999997</v>
      </c>
      <c r="AP23" s="561">
        <v>6.6186337399999999</v>
      </c>
      <c r="AQ23" s="561">
        <v>7.3991875599999997</v>
      </c>
      <c r="AR23" s="561">
        <v>8.4140192000000003</v>
      </c>
      <c r="AS23" s="561">
        <v>9.3318071499999995</v>
      </c>
      <c r="AT23" s="561">
        <v>9.1381273400000005</v>
      </c>
      <c r="AU23" s="561">
        <v>8.3406799100000004</v>
      </c>
      <c r="AV23" s="561">
        <v>7.1726359799999999</v>
      </c>
      <c r="AW23" s="561">
        <v>6.7755948400000001</v>
      </c>
      <c r="AX23" s="561">
        <v>7.0737540299999999</v>
      </c>
      <c r="AY23" s="561">
        <v>7.1233622600000004</v>
      </c>
      <c r="AZ23" s="561">
        <v>6.6190129000000004</v>
      </c>
      <c r="BA23" s="561">
        <v>6.8032057400000001</v>
      </c>
      <c r="BB23" s="561">
        <v>6.6572240675999996</v>
      </c>
      <c r="BC23" s="561">
        <v>7.2214506565000001</v>
      </c>
      <c r="BD23" s="562">
        <v>8.1721419999999991</v>
      </c>
      <c r="BE23" s="562">
        <v>9.2160410000000006</v>
      </c>
      <c r="BF23" s="562">
        <v>9.4013749999999998</v>
      </c>
      <c r="BG23" s="562">
        <v>8.716215</v>
      </c>
      <c r="BH23" s="562">
        <v>7.3678939999999997</v>
      </c>
      <c r="BI23" s="562">
        <v>6.8711840000000004</v>
      </c>
      <c r="BJ23" s="562">
        <v>7.1204700000000001</v>
      </c>
      <c r="BK23" s="562">
        <v>7.2569939999999997</v>
      </c>
      <c r="BL23" s="562">
        <v>7.0144789999999997</v>
      </c>
      <c r="BM23" s="562">
        <v>6.8289629999999999</v>
      </c>
      <c r="BN23" s="562">
        <v>6.6157009999999996</v>
      </c>
      <c r="BO23" s="562">
        <v>7.148307</v>
      </c>
      <c r="BP23" s="562">
        <v>8.2021280000000001</v>
      </c>
      <c r="BQ23" s="562">
        <v>9.1560590000000008</v>
      </c>
      <c r="BR23" s="562">
        <v>9.2482790000000001</v>
      </c>
      <c r="BS23" s="562">
        <v>8.5675699999999999</v>
      </c>
      <c r="BT23" s="562">
        <v>7.2462520000000001</v>
      </c>
      <c r="BU23" s="562">
        <v>6.758318</v>
      </c>
      <c r="BV23" s="562">
        <v>7.0098520000000004</v>
      </c>
    </row>
    <row r="24" spans="1:74" ht="11.1" customHeight="1" x14ac:dyDescent="0.2">
      <c r="A24" s="86" t="s">
        <v>1097</v>
      </c>
      <c r="B24" s="159" t="s">
        <v>423</v>
      </c>
      <c r="C24" s="561">
        <v>15.39262199</v>
      </c>
      <c r="D24" s="561">
        <v>14.16484063</v>
      </c>
      <c r="E24" s="561">
        <v>14.472431220000001</v>
      </c>
      <c r="F24" s="561">
        <v>14.333807240000001</v>
      </c>
      <c r="G24" s="561">
        <v>16.056903160000001</v>
      </c>
      <c r="H24" s="561">
        <v>17.443768980000002</v>
      </c>
      <c r="I24" s="561">
        <v>19.439412709999999</v>
      </c>
      <c r="J24" s="561">
        <v>20.06635296</v>
      </c>
      <c r="K24" s="561">
        <v>19.385656579999999</v>
      </c>
      <c r="L24" s="561">
        <v>18.273426300000001</v>
      </c>
      <c r="M24" s="561">
        <v>14.580691590000001</v>
      </c>
      <c r="N24" s="561">
        <v>14.71058865</v>
      </c>
      <c r="O24" s="561">
        <v>15.96417106</v>
      </c>
      <c r="P24" s="561">
        <v>14.76486551</v>
      </c>
      <c r="Q24" s="561">
        <v>15.67209107</v>
      </c>
      <c r="R24" s="561">
        <v>14.261084629999999</v>
      </c>
      <c r="S24" s="561">
        <v>14.504887800000001</v>
      </c>
      <c r="T24" s="561">
        <v>17.494225419999999</v>
      </c>
      <c r="U24" s="561">
        <v>19.741633360000002</v>
      </c>
      <c r="V24" s="561">
        <v>19.349304870000001</v>
      </c>
      <c r="W24" s="561">
        <v>18.080683390000001</v>
      </c>
      <c r="X24" s="561">
        <v>17.414857120000001</v>
      </c>
      <c r="Y24" s="561">
        <v>14.551227020000001</v>
      </c>
      <c r="Z24" s="561">
        <v>15.576657730000001</v>
      </c>
      <c r="AA24" s="561">
        <v>15.26104836</v>
      </c>
      <c r="AB24" s="561">
        <v>13.37588306</v>
      </c>
      <c r="AC24" s="561">
        <v>14.202703319999999</v>
      </c>
      <c r="AD24" s="561">
        <v>15.88670698</v>
      </c>
      <c r="AE24" s="561">
        <v>16.43318678</v>
      </c>
      <c r="AF24" s="561">
        <v>18.558992969999998</v>
      </c>
      <c r="AG24" s="561">
        <v>19.629881860000001</v>
      </c>
      <c r="AH24" s="561">
        <v>20.00118973</v>
      </c>
      <c r="AI24" s="561">
        <v>19.16775973</v>
      </c>
      <c r="AJ24" s="561">
        <v>17.808233470000001</v>
      </c>
      <c r="AK24" s="561">
        <v>15.68553503</v>
      </c>
      <c r="AL24" s="561">
        <v>15.807977749999999</v>
      </c>
      <c r="AM24" s="561">
        <v>16.387970790000001</v>
      </c>
      <c r="AN24" s="561">
        <v>14.543553380000001</v>
      </c>
      <c r="AO24" s="561">
        <v>16.109996840000001</v>
      </c>
      <c r="AP24" s="561">
        <v>16.0141186</v>
      </c>
      <c r="AQ24" s="561">
        <v>17.170738450000002</v>
      </c>
      <c r="AR24" s="561">
        <v>18.908328539999999</v>
      </c>
      <c r="AS24" s="561">
        <v>20.383802280000001</v>
      </c>
      <c r="AT24" s="561">
        <v>20.911746189999999</v>
      </c>
      <c r="AU24" s="561">
        <v>19.92369742</v>
      </c>
      <c r="AV24" s="561">
        <v>16.978268320000002</v>
      </c>
      <c r="AW24" s="561">
        <v>15.548081460000001</v>
      </c>
      <c r="AX24" s="561">
        <v>16.03694033</v>
      </c>
      <c r="AY24" s="561">
        <v>16.61749683</v>
      </c>
      <c r="AZ24" s="561">
        <v>14.518197300000001</v>
      </c>
      <c r="BA24" s="561">
        <v>15.53974949</v>
      </c>
      <c r="BB24" s="561">
        <v>15.952970624000001</v>
      </c>
      <c r="BC24" s="561">
        <v>16.810732088000002</v>
      </c>
      <c r="BD24" s="562">
        <v>18.27328</v>
      </c>
      <c r="BE24" s="562">
        <v>19.829370000000001</v>
      </c>
      <c r="BF24" s="562">
        <v>20.943210000000001</v>
      </c>
      <c r="BG24" s="562">
        <v>19.98846</v>
      </c>
      <c r="BH24" s="562">
        <v>17.0502</v>
      </c>
      <c r="BI24" s="562">
        <v>15.46064</v>
      </c>
      <c r="BJ24" s="562">
        <v>16.00572</v>
      </c>
      <c r="BK24" s="562">
        <v>16.75929</v>
      </c>
      <c r="BL24" s="562">
        <v>14.880509999999999</v>
      </c>
      <c r="BM24" s="562">
        <v>15.18435</v>
      </c>
      <c r="BN24" s="562">
        <v>15.50667</v>
      </c>
      <c r="BO24" s="562">
        <v>16.332920000000001</v>
      </c>
      <c r="BP24" s="562">
        <v>17.783619999999999</v>
      </c>
      <c r="BQ24" s="562">
        <v>19.05875</v>
      </c>
      <c r="BR24" s="562">
        <v>19.99699</v>
      </c>
      <c r="BS24" s="562">
        <v>19.045500000000001</v>
      </c>
      <c r="BT24" s="562">
        <v>16.283200000000001</v>
      </c>
      <c r="BU24" s="562">
        <v>14.7782</v>
      </c>
      <c r="BV24" s="562">
        <v>15.32269</v>
      </c>
    </row>
    <row r="25" spans="1:74" ht="11.1" customHeight="1" x14ac:dyDescent="0.2">
      <c r="A25" s="86" t="s">
        <v>1098</v>
      </c>
      <c r="B25" s="159" t="s">
        <v>424</v>
      </c>
      <c r="C25" s="561">
        <v>7.8106215299999997</v>
      </c>
      <c r="D25" s="561">
        <v>7.2863838699999999</v>
      </c>
      <c r="E25" s="561">
        <v>7.6331081200000002</v>
      </c>
      <c r="F25" s="561">
        <v>7.5644103700000001</v>
      </c>
      <c r="G25" s="561">
        <v>7.8245181500000003</v>
      </c>
      <c r="H25" s="561">
        <v>8.4328065100000007</v>
      </c>
      <c r="I25" s="561">
        <v>9.5903288500000006</v>
      </c>
      <c r="J25" s="561">
        <v>9.90147479</v>
      </c>
      <c r="K25" s="561">
        <v>8.7247956599999998</v>
      </c>
      <c r="L25" s="561">
        <v>8.0724453100000009</v>
      </c>
      <c r="M25" s="561">
        <v>7.4716883300000001</v>
      </c>
      <c r="N25" s="561">
        <v>7.7569456099999998</v>
      </c>
      <c r="O25" s="561">
        <v>7.7447028600000003</v>
      </c>
      <c r="P25" s="561">
        <v>7.3222927899999997</v>
      </c>
      <c r="Q25" s="561">
        <v>7.4520796000000002</v>
      </c>
      <c r="R25" s="561">
        <v>6.62420893</v>
      </c>
      <c r="S25" s="561">
        <v>7.5310995900000002</v>
      </c>
      <c r="T25" s="561">
        <v>8.1192547899999994</v>
      </c>
      <c r="U25" s="561">
        <v>9.3491964799999998</v>
      </c>
      <c r="V25" s="561">
        <v>9.6208175899999997</v>
      </c>
      <c r="W25" s="561">
        <v>8.6048863400000002</v>
      </c>
      <c r="X25" s="561">
        <v>8.0140579600000006</v>
      </c>
      <c r="Y25" s="561">
        <v>7.3252012799999999</v>
      </c>
      <c r="Z25" s="561">
        <v>7.58055784</v>
      </c>
      <c r="AA25" s="561">
        <v>7.5742229500000002</v>
      </c>
      <c r="AB25" s="561">
        <v>6.92977065</v>
      </c>
      <c r="AC25" s="561">
        <v>7.4460436000000003</v>
      </c>
      <c r="AD25" s="561">
        <v>7.5094590700000001</v>
      </c>
      <c r="AE25" s="561">
        <v>8.1059131600000001</v>
      </c>
      <c r="AF25" s="561">
        <v>9.1994155000000006</v>
      </c>
      <c r="AG25" s="561">
        <v>9.9136691700000004</v>
      </c>
      <c r="AH25" s="561">
        <v>9.7875881299999996</v>
      </c>
      <c r="AI25" s="561">
        <v>8.9759218700000005</v>
      </c>
      <c r="AJ25" s="561">
        <v>7.9543006600000004</v>
      </c>
      <c r="AK25" s="561">
        <v>7.5010236900000002</v>
      </c>
      <c r="AL25" s="561">
        <v>7.78308161</v>
      </c>
      <c r="AM25" s="561">
        <v>7.9343508199999997</v>
      </c>
      <c r="AN25" s="561">
        <v>7.3417036099999997</v>
      </c>
      <c r="AO25" s="561">
        <v>7.9095571600000003</v>
      </c>
      <c r="AP25" s="561">
        <v>7.7948063400000001</v>
      </c>
      <c r="AQ25" s="561">
        <v>8.4277365399999997</v>
      </c>
      <c r="AR25" s="561">
        <v>9.20642505</v>
      </c>
      <c r="AS25" s="561">
        <v>10.19191958</v>
      </c>
      <c r="AT25" s="561">
        <v>10.184946890000001</v>
      </c>
      <c r="AU25" s="561">
        <v>9.2672415800000003</v>
      </c>
      <c r="AV25" s="561">
        <v>8.29994312</v>
      </c>
      <c r="AW25" s="561">
        <v>7.7655917499999996</v>
      </c>
      <c r="AX25" s="561">
        <v>8.2643097900000004</v>
      </c>
      <c r="AY25" s="561">
        <v>8.1670550800000008</v>
      </c>
      <c r="AZ25" s="561">
        <v>7.5559569</v>
      </c>
      <c r="BA25" s="561">
        <v>8.0148257899999997</v>
      </c>
      <c r="BB25" s="561">
        <v>7.7548303400999998</v>
      </c>
      <c r="BC25" s="561">
        <v>8.5260107071999993</v>
      </c>
      <c r="BD25" s="562">
        <v>9.1754409999999993</v>
      </c>
      <c r="BE25" s="562">
        <v>10.31549</v>
      </c>
      <c r="BF25" s="562">
        <v>10.46851</v>
      </c>
      <c r="BG25" s="562">
        <v>9.2742769999999997</v>
      </c>
      <c r="BH25" s="562">
        <v>8.4024319999999992</v>
      </c>
      <c r="BI25" s="562">
        <v>7.7124569999999997</v>
      </c>
      <c r="BJ25" s="562">
        <v>8.2485090000000003</v>
      </c>
      <c r="BK25" s="562">
        <v>8.0999309999999998</v>
      </c>
      <c r="BL25" s="562">
        <v>7.7461799999999998</v>
      </c>
      <c r="BM25" s="562">
        <v>7.9135999999999997</v>
      </c>
      <c r="BN25" s="562">
        <v>7.728332</v>
      </c>
      <c r="BO25" s="562">
        <v>8.7335510000000003</v>
      </c>
      <c r="BP25" s="562">
        <v>9.3698770000000007</v>
      </c>
      <c r="BQ25" s="562">
        <v>10.319610000000001</v>
      </c>
      <c r="BR25" s="562">
        <v>10.438330000000001</v>
      </c>
      <c r="BS25" s="562">
        <v>9.2382939999999998</v>
      </c>
      <c r="BT25" s="562">
        <v>8.3675149999999991</v>
      </c>
      <c r="BU25" s="562">
        <v>7.6785069999999997</v>
      </c>
      <c r="BV25" s="562">
        <v>8.2127649999999992</v>
      </c>
    </row>
    <row r="26" spans="1:74" ht="11.1" customHeight="1" x14ac:dyDescent="0.2">
      <c r="A26" s="86" t="s">
        <v>1099</v>
      </c>
      <c r="B26" s="159" t="s">
        <v>236</v>
      </c>
      <c r="C26" s="561">
        <v>13.29292553</v>
      </c>
      <c r="D26" s="561">
        <v>11.943961209999999</v>
      </c>
      <c r="E26" s="561">
        <v>13.196361530000001</v>
      </c>
      <c r="F26" s="561">
        <v>12.677048360000001</v>
      </c>
      <c r="G26" s="561">
        <v>13.08280021</v>
      </c>
      <c r="H26" s="561">
        <v>12.65922488</v>
      </c>
      <c r="I26" s="561">
        <v>14.913349719999999</v>
      </c>
      <c r="J26" s="561">
        <v>15.10190639</v>
      </c>
      <c r="K26" s="561">
        <v>13.58906133</v>
      </c>
      <c r="L26" s="561">
        <v>14.237821520000001</v>
      </c>
      <c r="M26" s="561">
        <v>11.39661731</v>
      </c>
      <c r="N26" s="561">
        <v>13.880908</v>
      </c>
      <c r="O26" s="561">
        <v>13.13990897</v>
      </c>
      <c r="P26" s="561">
        <v>11.53004016</v>
      </c>
      <c r="Q26" s="561">
        <v>12.9180777</v>
      </c>
      <c r="R26" s="561">
        <v>11.17134358</v>
      </c>
      <c r="S26" s="561">
        <v>10.777400480000001</v>
      </c>
      <c r="T26" s="561">
        <v>12.327765729999999</v>
      </c>
      <c r="U26" s="561">
        <v>14.481208970000001</v>
      </c>
      <c r="V26" s="561">
        <v>12.74740896</v>
      </c>
      <c r="W26" s="561">
        <v>13.00803865</v>
      </c>
      <c r="X26" s="561">
        <v>13.63790081</v>
      </c>
      <c r="Y26" s="561">
        <v>10.975699029999999</v>
      </c>
      <c r="Z26" s="561">
        <v>13.347879949999999</v>
      </c>
      <c r="AA26" s="561">
        <v>11.50034812</v>
      </c>
      <c r="AB26" s="561">
        <v>10.28932275</v>
      </c>
      <c r="AC26" s="561">
        <v>13.796299749999999</v>
      </c>
      <c r="AD26" s="561">
        <v>10.08823142</v>
      </c>
      <c r="AE26" s="561">
        <v>11.397479969999999</v>
      </c>
      <c r="AF26" s="561">
        <v>13.89967719</v>
      </c>
      <c r="AG26" s="561">
        <v>14.591042720000001</v>
      </c>
      <c r="AH26" s="561">
        <v>14.98495599</v>
      </c>
      <c r="AI26" s="561">
        <v>13.64937151</v>
      </c>
      <c r="AJ26" s="561">
        <v>13.781724690000001</v>
      </c>
      <c r="AK26" s="561">
        <v>12.66525129</v>
      </c>
      <c r="AL26" s="561">
        <v>13.26402463</v>
      </c>
      <c r="AM26" s="561">
        <v>13.038817849999999</v>
      </c>
      <c r="AN26" s="561">
        <v>11.33502298</v>
      </c>
      <c r="AO26" s="561">
        <v>13.33307583</v>
      </c>
      <c r="AP26" s="561">
        <v>12.548000010000001</v>
      </c>
      <c r="AQ26" s="561">
        <v>12.314544700000001</v>
      </c>
      <c r="AR26" s="561">
        <v>13.02743426</v>
      </c>
      <c r="AS26" s="561">
        <v>14.63760211</v>
      </c>
      <c r="AT26" s="561">
        <v>15.83364463</v>
      </c>
      <c r="AU26" s="561">
        <v>14.91494921</v>
      </c>
      <c r="AV26" s="561">
        <v>14.126282059999999</v>
      </c>
      <c r="AW26" s="561">
        <v>12.0306958</v>
      </c>
      <c r="AX26" s="561">
        <v>13.52516299</v>
      </c>
      <c r="AY26" s="561">
        <v>13.278778750000001</v>
      </c>
      <c r="AZ26" s="561">
        <v>11.948278849999999</v>
      </c>
      <c r="BA26" s="561">
        <v>13.603910709999999</v>
      </c>
      <c r="BB26" s="561">
        <v>12.376797345</v>
      </c>
      <c r="BC26" s="561">
        <v>12.609137869</v>
      </c>
      <c r="BD26" s="562">
        <v>12.95675</v>
      </c>
      <c r="BE26" s="562">
        <v>14.60347</v>
      </c>
      <c r="BF26" s="562">
        <v>15.947150000000001</v>
      </c>
      <c r="BG26" s="562">
        <v>14.794420000000001</v>
      </c>
      <c r="BH26" s="562">
        <v>14.01187</v>
      </c>
      <c r="BI26" s="562">
        <v>11.86065</v>
      </c>
      <c r="BJ26" s="562">
        <v>13.511150000000001</v>
      </c>
      <c r="BK26" s="562">
        <v>13.17714</v>
      </c>
      <c r="BL26" s="562">
        <v>12.22709</v>
      </c>
      <c r="BM26" s="562">
        <v>13.40812</v>
      </c>
      <c r="BN26" s="562">
        <v>12.339370000000001</v>
      </c>
      <c r="BO26" s="562">
        <v>12.54505</v>
      </c>
      <c r="BP26" s="562">
        <v>12.90662</v>
      </c>
      <c r="BQ26" s="562">
        <v>14.5143</v>
      </c>
      <c r="BR26" s="562">
        <v>15.722060000000001</v>
      </c>
      <c r="BS26" s="562">
        <v>14.57948</v>
      </c>
      <c r="BT26" s="562">
        <v>13.80616</v>
      </c>
      <c r="BU26" s="562">
        <v>11.68319</v>
      </c>
      <c r="BV26" s="562">
        <v>13.29786</v>
      </c>
    </row>
    <row r="27" spans="1:74" ht="11.1" customHeight="1" x14ac:dyDescent="0.2">
      <c r="A27" s="86" t="s">
        <v>1100</v>
      </c>
      <c r="B27" s="159" t="s">
        <v>237</v>
      </c>
      <c r="C27" s="561">
        <v>0.48635547000000001</v>
      </c>
      <c r="D27" s="561">
        <v>0.43634964999999998</v>
      </c>
      <c r="E27" s="561">
        <v>0.4546422</v>
      </c>
      <c r="F27" s="561">
        <v>0.45419042999999998</v>
      </c>
      <c r="G27" s="561">
        <v>0.46472182000000001</v>
      </c>
      <c r="H27" s="561">
        <v>0.46747663</v>
      </c>
      <c r="I27" s="561">
        <v>0.49076015000000001</v>
      </c>
      <c r="J27" s="561">
        <v>0.50425381999999996</v>
      </c>
      <c r="K27" s="561">
        <v>0.48558625</v>
      </c>
      <c r="L27" s="561">
        <v>0.49323091000000002</v>
      </c>
      <c r="M27" s="561">
        <v>0.47567861</v>
      </c>
      <c r="N27" s="561">
        <v>0.48346610000000001</v>
      </c>
      <c r="O27" s="561">
        <v>0.48332563000000001</v>
      </c>
      <c r="P27" s="561">
        <v>0.45793530999999998</v>
      </c>
      <c r="Q27" s="561">
        <v>0.45966076</v>
      </c>
      <c r="R27" s="561">
        <v>0.38239532999999998</v>
      </c>
      <c r="S27" s="561">
        <v>0.38466419000000002</v>
      </c>
      <c r="T27" s="561">
        <v>0.40481718</v>
      </c>
      <c r="U27" s="561">
        <v>0.43126882</v>
      </c>
      <c r="V27" s="561">
        <v>0.43554092999999999</v>
      </c>
      <c r="W27" s="561">
        <v>0.42153709</v>
      </c>
      <c r="X27" s="561">
        <v>0.44583267999999998</v>
      </c>
      <c r="Y27" s="561">
        <v>0.44753511000000001</v>
      </c>
      <c r="Z27" s="561">
        <v>0.45390397999999998</v>
      </c>
      <c r="AA27" s="561">
        <v>0.44269892999999999</v>
      </c>
      <c r="AB27" s="561">
        <v>0.41257279000000002</v>
      </c>
      <c r="AC27" s="561">
        <v>0.45006309999999999</v>
      </c>
      <c r="AD27" s="561">
        <v>0.42038437000000001</v>
      </c>
      <c r="AE27" s="561">
        <v>0.44035260999999998</v>
      </c>
      <c r="AF27" s="561">
        <v>0.43736755999999999</v>
      </c>
      <c r="AG27" s="561">
        <v>0.45105693000000002</v>
      </c>
      <c r="AH27" s="561">
        <v>0.45684623000000002</v>
      </c>
      <c r="AI27" s="561">
        <v>0.44554505</v>
      </c>
      <c r="AJ27" s="561">
        <v>0.45288745000000002</v>
      </c>
      <c r="AK27" s="561">
        <v>0.46202637000000002</v>
      </c>
      <c r="AL27" s="561">
        <v>0.47138561000000001</v>
      </c>
      <c r="AM27" s="561">
        <v>0.45291662999999999</v>
      </c>
      <c r="AN27" s="561">
        <v>0.42172594000000002</v>
      </c>
      <c r="AO27" s="561">
        <v>0.44797318000000003</v>
      </c>
      <c r="AP27" s="561">
        <v>0.42935907000000001</v>
      </c>
      <c r="AQ27" s="561">
        <v>0.43874424000000001</v>
      </c>
      <c r="AR27" s="561">
        <v>0.43319327000000002</v>
      </c>
      <c r="AS27" s="561">
        <v>0.44828137000000001</v>
      </c>
      <c r="AT27" s="561">
        <v>0.46183718000000001</v>
      </c>
      <c r="AU27" s="561">
        <v>0.45172436999999999</v>
      </c>
      <c r="AV27" s="561">
        <v>0.46392696</v>
      </c>
      <c r="AW27" s="561">
        <v>0.45461393999999999</v>
      </c>
      <c r="AX27" s="561">
        <v>0.46548077999999998</v>
      </c>
      <c r="AY27" s="561">
        <v>0.44150200000000001</v>
      </c>
      <c r="AZ27" s="561">
        <v>0.41595780999999998</v>
      </c>
      <c r="BA27" s="561">
        <v>0.44984018999999997</v>
      </c>
      <c r="BB27" s="561">
        <v>0.43473119999999998</v>
      </c>
      <c r="BC27" s="561">
        <v>0.44116596000000002</v>
      </c>
      <c r="BD27" s="562">
        <v>0.43969510000000001</v>
      </c>
      <c r="BE27" s="562">
        <v>0.46031810000000001</v>
      </c>
      <c r="BF27" s="562">
        <v>0.47385240000000001</v>
      </c>
      <c r="BG27" s="562">
        <v>0.46079870000000001</v>
      </c>
      <c r="BH27" s="562">
        <v>0.47327859999999999</v>
      </c>
      <c r="BI27" s="562">
        <v>0.47074779999999999</v>
      </c>
      <c r="BJ27" s="562">
        <v>0.4799311</v>
      </c>
      <c r="BK27" s="562">
        <v>0.46772730000000001</v>
      </c>
      <c r="BL27" s="562">
        <v>0.46411449999999999</v>
      </c>
      <c r="BM27" s="562">
        <v>0.46591729999999998</v>
      </c>
      <c r="BN27" s="562">
        <v>0.44738600000000001</v>
      </c>
      <c r="BO27" s="562">
        <v>0.4515768</v>
      </c>
      <c r="BP27" s="562">
        <v>0.4468454</v>
      </c>
      <c r="BQ27" s="562">
        <v>0.4648041</v>
      </c>
      <c r="BR27" s="562">
        <v>0.47655160000000002</v>
      </c>
      <c r="BS27" s="562">
        <v>0.46185480000000001</v>
      </c>
      <c r="BT27" s="562">
        <v>0.4733945</v>
      </c>
      <c r="BU27" s="562">
        <v>0.46977020000000003</v>
      </c>
      <c r="BV27" s="562">
        <v>0.47852289999999997</v>
      </c>
    </row>
    <row r="28" spans="1:74" ht="11.1" customHeight="1" x14ac:dyDescent="0.2">
      <c r="A28" s="86" t="s">
        <v>1101</v>
      </c>
      <c r="B28" s="159" t="s">
        <v>426</v>
      </c>
      <c r="C28" s="561">
        <v>112.0123883</v>
      </c>
      <c r="D28" s="561">
        <v>102.07087865</v>
      </c>
      <c r="E28" s="561">
        <v>107.46819988</v>
      </c>
      <c r="F28" s="561">
        <v>102.44593962</v>
      </c>
      <c r="G28" s="561">
        <v>111.20095272</v>
      </c>
      <c r="H28" s="561">
        <v>115.74502704</v>
      </c>
      <c r="I28" s="561">
        <v>130.95145260999999</v>
      </c>
      <c r="J28" s="561">
        <v>130.77617383</v>
      </c>
      <c r="K28" s="561">
        <v>122.05915072000001</v>
      </c>
      <c r="L28" s="561">
        <v>115.30490274</v>
      </c>
      <c r="M28" s="561">
        <v>102.84001359</v>
      </c>
      <c r="N28" s="561">
        <v>108.00147573</v>
      </c>
      <c r="O28" s="561">
        <v>109.81219557999999</v>
      </c>
      <c r="P28" s="561">
        <v>103.01476878</v>
      </c>
      <c r="Q28" s="561">
        <v>104.10984329999999</v>
      </c>
      <c r="R28" s="561">
        <v>91.405772409999997</v>
      </c>
      <c r="S28" s="561">
        <v>94.299162929999994</v>
      </c>
      <c r="T28" s="561">
        <v>109.59271993</v>
      </c>
      <c r="U28" s="561">
        <v>127.10748119</v>
      </c>
      <c r="V28" s="561">
        <v>123.0568842</v>
      </c>
      <c r="W28" s="561">
        <v>113.21974254</v>
      </c>
      <c r="X28" s="561">
        <v>108.46818857</v>
      </c>
      <c r="Y28" s="561">
        <v>97.896620040000002</v>
      </c>
      <c r="Z28" s="561">
        <v>105.45620390000001</v>
      </c>
      <c r="AA28" s="561">
        <v>104.49764718</v>
      </c>
      <c r="AB28" s="561">
        <v>98.355677380000003</v>
      </c>
      <c r="AC28" s="561">
        <v>102.87723446</v>
      </c>
      <c r="AD28" s="561">
        <v>98.721379159999998</v>
      </c>
      <c r="AE28" s="561">
        <v>104.71120892</v>
      </c>
      <c r="AF28" s="561">
        <v>119.05269115999999</v>
      </c>
      <c r="AG28" s="561">
        <v>127.85573406</v>
      </c>
      <c r="AH28" s="561">
        <v>131.11112134999999</v>
      </c>
      <c r="AI28" s="561">
        <v>118.9886836</v>
      </c>
      <c r="AJ28" s="561">
        <v>112.24647543</v>
      </c>
      <c r="AK28" s="561">
        <v>103.50607832999999</v>
      </c>
      <c r="AL28" s="561">
        <v>106.51556746</v>
      </c>
      <c r="AM28" s="561">
        <v>112.28858723</v>
      </c>
      <c r="AN28" s="561">
        <v>101.65482444</v>
      </c>
      <c r="AO28" s="561">
        <v>107.85022422999999</v>
      </c>
      <c r="AP28" s="561">
        <v>103.81994923000001</v>
      </c>
      <c r="AQ28" s="561">
        <v>111.36084956000001</v>
      </c>
      <c r="AR28" s="561">
        <v>120.01155120999999</v>
      </c>
      <c r="AS28" s="561">
        <v>132.30773119</v>
      </c>
      <c r="AT28" s="561">
        <v>134.16390097999999</v>
      </c>
      <c r="AU28" s="561">
        <v>122.53300360999999</v>
      </c>
      <c r="AV28" s="561">
        <v>110.29745732000001</v>
      </c>
      <c r="AW28" s="561">
        <v>104.96071013</v>
      </c>
      <c r="AX28" s="561">
        <v>111.78250079999999</v>
      </c>
      <c r="AY28" s="561">
        <v>110.07744833</v>
      </c>
      <c r="AZ28" s="561">
        <v>100.85468313</v>
      </c>
      <c r="BA28" s="561">
        <v>109.88957486</v>
      </c>
      <c r="BB28" s="561">
        <v>103.79702756</v>
      </c>
      <c r="BC28" s="561">
        <v>110.16018004999999</v>
      </c>
      <c r="BD28" s="562">
        <v>118.76990000000001</v>
      </c>
      <c r="BE28" s="562">
        <v>132.91550000000001</v>
      </c>
      <c r="BF28" s="562">
        <v>135.78190000000001</v>
      </c>
      <c r="BG28" s="562">
        <v>123.9776</v>
      </c>
      <c r="BH28" s="562">
        <v>111.2777</v>
      </c>
      <c r="BI28" s="562">
        <v>105.1245</v>
      </c>
      <c r="BJ28" s="562">
        <v>111.3777</v>
      </c>
      <c r="BK28" s="562">
        <v>111.6242</v>
      </c>
      <c r="BL28" s="562">
        <v>105.06310000000001</v>
      </c>
      <c r="BM28" s="562">
        <v>108.9134</v>
      </c>
      <c r="BN28" s="562">
        <v>103.11579999999999</v>
      </c>
      <c r="BO28" s="562">
        <v>110.42570000000001</v>
      </c>
      <c r="BP28" s="562">
        <v>119.5458</v>
      </c>
      <c r="BQ28" s="562">
        <v>131.929</v>
      </c>
      <c r="BR28" s="562">
        <v>134.10759999999999</v>
      </c>
      <c r="BS28" s="562">
        <v>122.262</v>
      </c>
      <c r="BT28" s="562">
        <v>109.78360000000001</v>
      </c>
      <c r="BU28" s="562">
        <v>103.7114</v>
      </c>
      <c r="BV28" s="562">
        <v>109.8759</v>
      </c>
    </row>
    <row r="29" spans="1:74" ht="11.1" customHeight="1" x14ac:dyDescent="0.2">
      <c r="A29" s="86"/>
      <c r="B29" s="88" t="s">
        <v>29</v>
      </c>
      <c r="C29" s="563"/>
      <c r="D29" s="563"/>
      <c r="E29" s="563"/>
      <c r="F29" s="563"/>
      <c r="G29" s="563"/>
      <c r="H29" s="563"/>
      <c r="I29" s="563"/>
      <c r="J29" s="563"/>
      <c r="K29" s="563"/>
      <c r="L29" s="563"/>
      <c r="M29" s="563"/>
      <c r="N29" s="563"/>
      <c r="O29" s="563"/>
      <c r="P29" s="563"/>
      <c r="Q29" s="563"/>
      <c r="R29" s="563"/>
      <c r="S29" s="563"/>
      <c r="T29" s="563"/>
      <c r="U29" s="563"/>
      <c r="V29" s="563"/>
      <c r="W29" s="563"/>
      <c r="X29" s="563"/>
      <c r="Y29" s="563"/>
      <c r="Z29" s="563"/>
      <c r="AA29" s="563"/>
      <c r="AB29" s="563"/>
      <c r="AC29" s="563"/>
      <c r="AD29" s="563"/>
      <c r="AE29" s="563"/>
      <c r="AF29" s="563"/>
      <c r="AG29" s="563"/>
      <c r="AH29" s="563"/>
      <c r="AI29" s="563"/>
      <c r="AJ29" s="563"/>
      <c r="AK29" s="563"/>
      <c r="AL29" s="563"/>
      <c r="AM29" s="563"/>
      <c r="AN29" s="563"/>
      <c r="AO29" s="563"/>
      <c r="AP29" s="563"/>
      <c r="AQ29" s="563"/>
      <c r="AR29" s="563"/>
      <c r="AS29" s="563"/>
      <c r="AT29" s="563"/>
      <c r="AU29" s="563"/>
      <c r="AV29" s="563"/>
      <c r="AW29" s="563"/>
      <c r="AX29" s="563"/>
      <c r="AY29" s="563"/>
      <c r="AZ29" s="563"/>
      <c r="BA29" s="563"/>
      <c r="BB29" s="563"/>
      <c r="BC29" s="563"/>
      <c r="BD29" s="564"/>
      <c r="BE29" s="564"/>
      <c r="BF29" s="564"/>
      <c r="BG29" s="564"/>
      <c r="BH29" s="564"/>
      <c r="BI29" s="564"/>
      <c r="BJ29" s="564"/>
      <c r="BK29" s="564"/>
      <c r="BL29" s="564"/>
      <c r="BM29" s="564"/>
      <c r="BN29" s="564"/>
      <c r="BO29" s="564"/>
      <c r="BP29" s="564"/>
      <c r="BQ29" s="564"/>
      <c r="BR29" s="564"/>
      <c r="BS29" s="564"/>
      <c r="BT29" s="564"/>
      <c r="BU29" s="564"/>
      <c r="BV29" s="564"/>
    </row>
    <row r="30" spans="1:74" ht="11.1" customHeight="1" x14ac:dyDescent="0.2">
      <c r="A30" s="86" t="s">
        <v>1102</v>
      </c>
      <c r="B30" s="159" t="s">
        <v>418</v>
      </c>
      <c r="C30" s="561">
        <v>1.4350039299999999</v>
      </c>
      <c r="D30" s="561">
        <v>1.1792938900000001</v>
      </c>
      <c r="E30" s="561">
        <v>1.37252489</v>
      </c>
      <c r="F30" s="561">
        <v>1.29629039</v>
      </c>
      <c r="G30" s="561">
        <v>1.39651744</v>
      </c>
      <c r="H30" s="561">
        <v>1.2900867199999999</v>
      </c>
      <c r="I30" s="561">
        <v>1.5399985199999999</v>
      </c>
      <c r="J30" s="561">
        <v>1.4370146399999999</v>
      </c>
      <c r="K30" s="561">
        <v>1.28823636</v>
      </c>
      <c r="L30" s="561">
        <v>1.39710819</v>
      </c>
      <c r="M30" s="561">
        <v>1.3053591499999999</v>
      </c>
      <c r="N30" s="561">
        <v>1.29702691</v>
      </c>
      <c r="O30" s="561">
        <v>1.31252122</v>
      </c>
      <c r="P30" s="561">
        <v>1.27990721</v>
      </c>
      <c r="Q30" s="561">
        <v>1.2753183299999999</v>
      </c>
      <c r="R30" s="561">
        <v>1.16475302</v>
      </c>
      <c r="S30" s="561">
        <v>1.19960632</v>
      </c>
      <c r="T30" s="561">
        <v>1.30043288</v>
      </c>
      <c r="U30" s="561">
        <v>1.40562034</v>
      </c>
      <c r="V30" s="561">
        <v>1.36958069</v>
      </c>
      <c r="W30" s="561">
        <v>1.3501852999999999</v>
      </c>
      <c r="X30" s="561">
        <v>1.31621207</v>
      </c>
      <c r="Y30" s="561">
        <v>1.28516407</v>
      </c>
      <c r="Z30" s="561">
        <v>1.3240466099999999</v>
      </c>
      <c r="AA30" s="561">
        <v>1.2707177999999999</v>
      </c>
      <c r="AB30" s="561">
        <v>1.19462069</v>
      </c>
      <c r="AC30" s="561">
        <v>1.27055798</v>
      </c>
      <c r="AD30" s="561">
        <v>1.23856597</v>
      </c>
      <c r="AE30" s="561">
        <v>1.3488848600000001</v>
      </c>
      <c r="AF30" s="561">
        <v>1.37074169</v>
      </c>
      <c r="AG30" s="561">
        <v>1.36298549</v>
      </c>
      <c r="AH30" s="561">
        <v>1.43965207</v>
      </c>
      <c r="AI30" s="561">
        <v>1.3275830399999999</v>
      </c>
      <c r="AJ30" s="561">
        <v>1.3010387800000001</v>
      </c>
      <c r="AK30" s="561">
        <v>1.2763163900000001</v>
      </c>
      <c r="AL30" s="561">
        <v>1.2604153</v>
      </c>
      <c r="AM30" s="561">
        <v>1.29395814</v>
      </c>
      <c r="AN30" s="561">
        <v>1.24378634</v>
      </c>
      <c r="AO30" s="561">
        <v>1.32958215</v>
      </c>
      <c r="AP30" s="561">
        <v>1.2712153500000001</v>
      </c>
      <c r="AQ30" s="561">
        <v>1.31303901</v>
      </c>
      <c r="AR30" s="561">
        <v>1.3041822999999999</v>
      </c>
      <c r="AS30" s="561">
        <v>1.39894501</v>
      </c>
      <c r="AT30" s="561">
        <v>1.4086190199999999</v>
      </c>
      <c r="AU30" s="561">
        <v>1.28233927</v>
      </c>
      <c r="AV30" s="561">
        <v>1.28642882</v>
      </c>
      <c r="AW30" s="561">
        <v>1.27508588</v>
      </c>
      <c r="AX30" s="561">
        <v>1.2567168</v>
      </c>
      <c r="AY30" s="561">
        <v>1.2350266000000001</v>
      </c>
      <c r="AZ30" s="561">
        <v>1.2661808999999999</v>
      </c>
      <c r="BA30" s="561">
        <v>1.21403916</v>
      </c>
      <c r="BB30" s="561">
        <v>1.2444019092</v>
      </c>
      <c r="BC30" s="561">
        <v>1.2417159602000001</v>
      </c>
      <c r="BD30" s="562">
        <v>1.270702</v>
      </c>
      <c r="BE30" s="562">
        <v>1.362133</v>
      </c>
      <c r="BF30" s="562">
        <v>1.3750169999999999</v>
      </c>
      <c r="BG30" s="562">
        <v>1.250564</v>
      </c>
      <c r="BH30" s="562">
        <v>1.2574179999999999</v>
      </c>
      <c r="BI30" s="562">
        <v>1.2536890000000001</v>
      </c>
      <c r="BJ30" s="562">
        <v>1.252804</v>
      </c>
      <c r="BK30" s="562">
        <v>1.216909</v>
      </c>
      <c r="BL30" s="562">
        <v>1.286716</v>
      </c>
      <c r="BM30" s="562">
        <v>1.1955800000000001</v>
      </c>
      <c r="BN30" s="562">
        <v>1.220807</v>
      </c>
      <c r="BO30" s="562">
        <v>1.224391</v>
      </c>
      <c r="BP30" s="562">
        <v>1.253957</v>
      </c>
      <c r="BQ30" s="562">
        <v>1.3453759999999999</v>
      </c>
      <c r="BR30" s="562">
        <v>1.3589150000000001</v>
      </c>
      <c r="BS30" s="562">
        <v>1.23651</v>
      </c>
      <c r="BT30" s="562">
        <v>1.2428779999999999</v>
      </c>
      <c r="BU30" s="562">
        <v>1.2397899999999999</v>
      </c>
      <c r="BV30" s="562">
        <v>1.239803</v>
      </c>
    </row>
    <row r="31" spans="1:74" ht="11.1" customHeight="1" x14ac:dyDescent="0.2">
      <c r="A31" s="86" t="s">
        <v>1103</v>
      </c>
      <c r="B31" s="148" t="s">
        <v>448</v>
      </c>
      <c r="C31" s="561">
        <v>6.1816296199999998</v>
      </c>
      <c r="D31" s="561">
        <v>5.8741568300000004</v>
      </c>
      <c r="E31" s="561">
        <v>6.0381942200000003</v>
      </c>
      <c r="F31" s="561">
        <v>5.8410576799999996</v>
      </c>
      <c r="G31" s="561">
        <v>5.9111843899999998</v>
      </c>
      <c r="H31" s="561">
        <v>6.1959807299999996</v>
      </c>
      <c r="I31" s="561">
        <v>6.8888989599999997</v>
      </c>
      <c r="J31" s="561">
        <v>6.85973335</v>
      </c>
      <c r="K31" s="561">
        <v>6.5343707899999997</v>
      </c>
      <c r="L31" s="561">
        <v>6.4271571400000003</v>
      </c>
      <c r="M31" s="561">
        <v>6.1577700200000001</v>
      </c>
      <c r="N31" s="561">
        <v>6.0511102699999997</v>
      </c>
      <c r="O31" s="561">
        <v>6.2791551400000003</v>
      </c>
      <c r="P31" s="561">
        <v>6.0596968100000002</v>
      </c>
      <c r="Q31" s="561">
        <v>6.0188983399999998</v>
      </c>
      <c r="R31" s="561">
        <v>5.4500899799999996</v>
      </c>
      <c r="S31" s="561">
        <v>5.3142219300000004</v>
      </c>
      <c r="T31" s="561">
        <v>5.85192669</v>
      </c>
      <c r="U31" s="561">
        <v>6.4287500199999998</v>
      </c>
      <c r="V31" s="561">
        <v>6.4961399699999998</v>
      </c>
      <c r="W31" s="561">
        <v>6.0624128400000004</v>
      </c>
      <c r="X31" s="561">
        <v>6.1300062500000001</v>
      </c>
      <c r="Y31" s="561">
        <v>5.7798769800000001</v>
      </c>
      <c r="Z31" s="561">
        <v>6.0819620700000003</v>
      </c>
      <c r="AA31" s="561">
        <v>5.9388430400000001</v>
      </c>
      <c r="AB31" s="561">
        <v>5.80891248</v>
      </c>
      <c r="AC31" s="561">
        <v>5.9691867099999998</v>
      </c>
      <c r="AD31" s="561">
        <v>5.8731419599999999</v>
      </c>
      <c r="AE31" s="561">
        <v>6.0822298200000002</v>
      </c>
      <c r="AF31" s="561">
        <v>6.0708487800000004</v>
      </c>
      <c r="AG31" s="561">
        <v>6.4879721999999997</v>
      </c>
      <c r="AH31" s="561">
        <v>6.6471901999999998</v>
      </c>
      <c r="AI31" s="561">
        <v>6.3842033899999997</v>
      </c>
      <c r="AJ31" s="561">
        <v>6.1767455800000004</v>
      </c>
      <c r="AK31" s="561">
        <v>5.8952581400000001</v>
      </c>
      <c r="AL31" s="561">
        <v>6.1498087400000001</v>
      </c>
      <c r="AM31" s="561">
        <v>6.2380061299999996</v>
      </c>
      <c r="AN31" s="561">
        <v>5.7176291700000004</v>
      </c>
      <c r="AO31" s="561">
        <v>5.5260085999999999</v>
      </c>
      <c r="AP31" s="561">
        <v>6.0038207200000002</v>
      </c>
      <c r="AQ31" s="561">
        <v>5.8217066500000003</v>
      </c>
      <c r="AR31" s="561">
        <v>6.4099708399999997</v>
      </c>
      <c r="AS31" s="561">
        <v>6.4829811099999999</v>
      </c>
      <c r="AT31" s="561">
        <v>6.5798379599999999</v>
      </c>
      <c r="AU31" s="561">
        <v>6.3580421100000004</v>
      </c>
      <c r="AV31" s="561">
        <v>6.14199552</v>
      </c>
      <c r="AW31" s="561">
        <v>5.91138385</v>
      </c>
      <c r="AX31" s="561">
        <v>6.1453662099999997</v>
      </c>
      <c r="AY31" s="561">
        <v>6.0171641899999999</v>
      </c>
      <c r="AZ31" s="561">
        <v>5.5048749199999998</v>
      </c>
      <c r="BA31" s="561">
        <v>5.7598224099999999</v>
      </c>
      <c r="BB31" s="561">
        <v>5.9415602679999999</v>
      </c>
      <c r="BC31" s="561">
        <v>5.6317876950999999</v>
      </c>
      <c r="BD31" s="562">
        <v>6.2383670000000002</v>
      </c>
      <c r="BE31" s="562">
        <v>6.3373569999999999</v>
      </c>
      <c r="BF31" s="562">
        <v>6.4422300000000003</v>
      </c>
      <c r="BG31" s="562">
        <v>6.2293580000000004</v>
      </c>
      <c r="BH31" s="562">
        <v>6.0359910000000001</v>
      </c>
      <c r="BI31" s="562">
        <v>5.8483710000000002</v>
      </c>
      <c r="BJ31" s="562">
        <v>6.1310260000000003</v>
      </c>
      <c r="BK31" s="562">
        <v>6.1301959999999998</v>
      </c>
      <c r="BL31" s="562">
        <v>5.7377409999999998</v>
      </c>
      <c r="BM31" s="562">
        <v>5.9461630000000003</v>
      </c>
      <c r="BN31" s="562">
        <v>6.0927069999999999</v>
      </c>
      <c r="BO31" s="562">
        <v>5.7692319999999997</v>
      </c>
      <c r="BP31" s="562">
        <v>6.3736449999999998</v>
      </c>
      <c r="BQ31" s="562">
        <v>6.4652279999999998</v>
      </c>
      <c r="BR31" s="562">
        <v>6.5663850000000004</v>
      </c>
      <c r="BS31" s="562">
        <v>6.34185</v>
      </c>
      <c r="BT31" s="562">
        <v>6.1358620000000004</v>
      </c>
      <c r="BU31" s="562">
        <v>5.9385399999999997</v>
      </c>
      <c r="BV31" s="562">
        <v>6.2209729999999999</v>
      </c>
    </row>
    <row r="32" spans="1:74" ht="11.1" customHeight="1" x14ac:dyDescent="0.2">
      <c r="A32" s="86" t="s">
        <v>1104</v>
      </c>
      <c r="B32" s="159" t="s">
        <v>419</v>
      </c>
      <c r="C32" s="561">
        <v>16.236842840000001</v>
      </c>
      <c r="D32" s="561">
        <v>15.04270513</v>
      </c>
      <c r="E32" s="561">
        <v>16.17853126</v>
      </c>
      <c r="F32" s="561">
        <v>15.57486186</v>
      </c>
      <c r="G32" s="561">
        <v>16.302559850000002</v>
      </c>
      <c r="H32" s="561">
        <v>16.042539359999999</v>
      </c>
      <c r="I32" s="561">
        <v>17.13657925</v>
      </c>
      <c r="J32" s="561">
        <v>17.177147179999999</v>
      </c>
      <c r="K32" s="561">
        <v>16.290342200000001</v>
      </c>
      <c r="L32" s="561">
        <v>15.91427373</v>
      </c>
      <c r="M32" s="561">
        <v>15.25388368</v>
      </c>
      <c r="N32" s="561">
        <v>15.167302680000001</v>
      </c>
      <c r="O32" s="561">
        <v>15.42233929</v>
      </c>
      <c r="P32" s="561">
        <v>15.259150679999999</v>
      </c>
      <c r="Q32" s="561">
        <v>15.433034080000001</v>
      </c>
      <c r="R32" s="561">
        <v>12.487599550000001</v>
      </c>
      <c r="S32" s="561">
        <v>12.87105743</v>
      </c>
      <c r="T32" s="561">
        <v>14.336797880000001</v>
      </c>
      <c r="U32" s="561">
        <v>15.74164133</v>
      </c>
      <c r="V32" s="561">
        <v>15.9922942</v>
      </c>
      <c r="W32" s="561">
        <v>15.02084556</v>
      </c>
      <c r="X32" s="561">
        <v>15.42915002</v>
      </c>
      <c r="Y32" s="561">
        <v>14.54872101</v>
      </c>
      <c r="Z32" s="561">
        <v>14.72431802</v>
      </c>
      <c r="AA32" s="561">
        <v>14.87637206</v>
      </c>
      <c r="AB32" s="561">
        <v>14.306534510000001</v>
      </c>
      <c r="AC32" s="561">
        <v>15.145498419999999</v>
      </c>
      <c r="AD32" s="561">
        <v>14.69592415</v>
      </c>
      <c r="AE32" s="561">
        <v>15.631168260000001</v>
      </c>
      <c r="AF32" s="561">
        <v>15.8531368</v>
      </c>
      <c r="AG32" s="561">
        <v>16.250034159999998</v>
      </c>
      <c r="AH32" s="561">
        <v>16.724516739999999</v>
      </c>
      <c r="AI32" s="561">
        <v>15.471558720000001</v>
      </c>
      <c r="AJ32" s="561">
        <v>15.56855199</v>
      </c>
      <c r="AK32" s="561">
        <v>15.184928940000001</v>
      </c>
      <c r="AL32" s="561">
        <v>15.025294260000001</v>
      </c>
      <c r="AM32" s="561">
        <v>15.62939879</v>
      </c>
      <c r="AN32" s="561">
        <v>14.46259639</v>
      </c>
      <c r="AO32" s="561">
        <v>15.854766489999999</v>
      </c>
      <c r="AP32" s="561">
        <v>15.025213900000001</v>
      </c>
      <c r="AQ32" s="561">
        <v>15.69841018</v>
      </c>
      <c r="AR32" s="561">
        <v>16.302909929999998</v>
      </c>
      <c r="AS32" s="561">
        <v>16.249407699999999</v>
      </c>
      <c r="AT32" s="561">
        <v>16.89397984</v>
      </c>
      <c r="AU32" s="561">
        <v>15.623443699999999</v>
      </c>
      <c r="AV32" s="561">
        <v>15.32086825</v>
      </c>
      <c r="AW32" s="561">
        <v>14.82278975</v>
      </c>
      <c r="AX32" s="561">
        <v>15.181696110000001</v>
      </c>
      <c r="AY32" s="561">
        <v>15.15736212</v>
      </c>
      <c r="AZ32" s="561">
        <v>14.090476369999999</v>
      </c>
      <c r="BA32" s="561">
        <v>15.61023076</v>
      </c>
      <c r="BB32" s="561">
        <v>14.715585472000001</v>
      </c>
      <c r="BC32" s="561">
        <v>15.198940399</v>
      </c>
      <c r="BD32" s="562">
        <v>15.892160000000001</v>
      </c>
      <c r="BE32" s="562">
        <v>15.82554</v>
      </c>
      <c r="BF32" s="562">
        <v>16.497440000000001</v>
      </c>
      <c r="BG32" s="562">
        <v>15.23513</v>
      </c>
      <c r="BH32" s="562">
        <v>15.02032</v>
      </c>
      <c r="BI32" s="562">
        <v>14.692489999999999</v>
      </c>
      <c r="BJ32" s="562">
        <v>15.4184</v>
      </c>
      <c r="BK32" s="562">
        <v>15.10871</v>
      </c>
      <c r="BL32" s="562">
        <v>14.451510000000001</v>
      </c>
      <c r="BM32" s="562">
        <v>15.577220000000001</v>
      </c>
      <c r="BN32" s="562">
        <v>14.604480000000001</v>
      </c>
      <c r="BO32" s="562">
        <v>15.21738</v>
      </c>
      <c r="BP32" s="562">
        <v>15.935689999999999</v>
      </c>
      <c r="BQ32" s="562">
        <v>15.89484</v>
      </c>
      <c r="BR32" s="562">
        <v>16.584980000000002</v>
      </c>
      <c r="BS32" s="562">
        <v>15.32301</v>
      </c>
      <c r="BT32" s="562">
        <v>15.09188</v>
      </c>
      <c r="BU32" s="562">
        <v>14.76566</v>
      </c>
      <c r="BV32" s="562">
        <v>15.503629999999999</v>
      </c>
    </row>
    <row r="33" spans="1:74" ht="11.1" customHeight="1" x14ac:dyDescent="0.2">
      <c r="A33" s="86" t="s">
        <v>1105</v>
      </c>
      <c r="B33" s="159" t="s">
        <v>420</v>
      </c>
      <c r="C33" s="561">
        <v>7.7387971899999997</v>
      </c>
      <c r="D33" s="561">
        <v>7.1054007700000001</v>
      </c>
      <c r="E33" s="561">
        <v>7.5540236299999997</v>
      </c>
      <c r="F33" s="561">
        <v>7.6711587400000001</v>
      </c>
      <c r="G33" s="561">
        <v>7.8536459599999997</v>
      </c>
      <c r="H33" s="561">
        <v>7.75140999</v>
      </c>
      <c r="I33" s="561">
        <v>8.3582185800000008</v>
      </c>
      <c r="J33" s="561">
        <v>8.4225715900000004</v>
      </c>
      <c r="K33" s="561">
        <v>8.0516144000000001</v>
      </c>
      <c r="L33" s="561">
        <v>7.6982755599999999</v>
      </c>
      <c r="M33" s="561">
        <v>7.7097825100000001</v>
      </c>
      <c r="N33" s="561">
        <v>7.6354301199999997</v>
      </c>
      <c r="O33" s="561">
        <v>7.7566431700000003</v>
      </c>
      <c r="P33" s="561">
        <v>7.5834322399999996</v>
      </c>
      <c r="Q33" s="561">
        <v>7.7273046299999999</v>
      </c>
      <c r="R33" s="561">
        <v>7.0664612900000003</v>
      </c>
      <c r="S33" s="561">
        <v>7.0130022399999996</v>
      </c>
      <c r="T33" s="561">
        <v>7.4646337000000003</v>
      </c>
      <c r="U33" s="561">
        <v>8.1047179699999994</v>
      </c>
      <c r="V33" s="561">
        <v>8.5860737999999994</v>
      </c>
      <c r="W33" s="561">
        <v>7.8565943100000002</v>
      </c>
      <c r="X33" s="561">
        <v>7.8777628000000002</v>
      </c>
      <c r="Y33" s="561">
        <v>7.7165609000000002</v>
      </c>
      <c r="Z33" s="561">
        <v>7.7842160500000004</v>
      </c>
      <c r="AA33" s="561">
        <v>7.7816465399999997</v>
      </c>
      <c r="AB33" s="561">
        <v>7.5281582299999998</v>
      </c>
      <c r="AC33" s="561">
        <v>7.8833601499999997</v>
      </c>
      <c r="AD33" s="561">
        <v>7.7851245999999996</v>
      </c>
      <c r="AE33" s="561">
        <v>8.17427627</v>
      </c>
      <c r="AF33" s="561">
        <v>8.4791300599999992</v>
      </c>
      <c r="AG33" s="561">
        <v>8.8621135899999999</v>
      </c>
      <c r="AH33" s="561">
        <v>9.0545719200000008</v>
      </c>
      <c r="AI33" s="561">
        <v>8.3337585700000005</v>
      </c>
      <c r="AJ33" s="561">
        <v>8.3502142700000004</v>
      </c>
      <c r="AK33" s="561">
        <v>8.2838686799999994</v>
      </c>
      <c r="AL33" s="561">
        <v>8.2304111300000002</v>
      </c>
      <c r="AM33" s="561">
        <v>8.0474946200000002</v>
      </c>
      <c r="AN33" s="561">
        <v>7.6081285999999997</v>
      </c>
      <c r="AO33" s="561">
        <v>8.3440850999999991</v>
      </c>
      <c r="AP33" s="561">
        <v>7.7958041199999997</v>
      </c>
      <c r="AQ33" s="561">
        <v>8.4627665800000003</v>
      </c>
      <c r="AR33" s="561">
        <v>8.5714137200000007</v>
      </c>
      <c r="AS33" s="561">
        <v>9.0748334800000006</v>
      </c>
      <c r="AT33" s="561">
        <v>9.1396978699999991</v>
      </c>
      <c r="AU33" s="561">
        <v>8.66029129</v>
      </c>
      <c r="AV33" s="561">
        <v>8.5125480400000004</v>
      </c>
      <c r="AW33" s="561">
        <v>8.4027779599999999</v>
      </c>
      <c r="AX33" s="561">
        <v>8.0669260999999999</v>
      </c>
      <c r="AY33" s="561">
        <v>8.2829925400000004</v>
      </c>
      <c r="AZ33" s="561">
        <v>7.7447274300000002</v>
      </c>
      <c r="BA33" s="561">
        <v>8.3747521299999992</v>
      </c>
      <c r="BB33" s="561">
        <v>7.7132084488999997</v>
      </c>
      <c r="BC33" s="561">
        <v>8.0616774329999998</v>
      </c>
      <c r="BD33" s="562">
        <v>8.2867460000000008</v>
      </c>
      <c r="BE33" s="562">
        <v>8.7933679999999992</v>
      </c>
      <c r="BF33" s="562">
        <v>8.8634719999999998</v>
      </c>
      <c r="BG33" s="562">
        <v>8.3752490000000002</v>
      </c>
      <c r="BH33" s="562">
        <v>8.3423390000000008</v>
      </c>
      <c r="BI33" s="562">
        <v>8.3501390000000004</v>
      </c>
      <c r="BJ33" s="562">
        <v>8.1691719999999997</v>
      </c>
      <c r="BK33" s="562">
        <v>8.2743099999999998</v>
      </c>
      <c r="BL33" s="562">
        <v>7.9972149999999997</v>
      </c>
      <c r="BM33" s="562">
        <v>8.4549339999999997</v>
      </c>
      <c r="BN33" s="562">
        <v>7.7731370000000002</v>
      </c>
      <c r="BO33" s="562">
        <v>8.2077670000000005</v>
      </c>
      <c r="BP33" s="562">
        <v>8.4720680000000002</v>
      </c>
      <c r="BQ33" s="562">
        <v>9.0174160000000008</v>
      </c>
      <c r="BR33" s="562">
        <v>9.1110629999999997</v>
      </c>
      <c r="BS33" s="562">
        <v>8.6167280000000002</v>
      </c>
      <c r="BT33" s="562">
        <v>8.5698030000000003</v>
      </c>
      <c r="BU33" s="562">
        <v>8.5718619999999994</v>
      </c>
      <c r="BV33" s="562">
        <v>8.3786780000000007</v>
      </c>
    </row>
    <row r="34" spans="1:74" ht="11.1" customHeight="1" x14ac:dyDescent="0.2">
      <c r="A34" s="86" t="s">
        <v>1106</v>
      </c>
      <c r="B34" s="159" t="s">
        <v>421</v>
      </c>
      <c r="C34" s="561">
        <v>11.73870763</v>
      </c>
      <c r="D34" s="561">
        <v>10.55066529</v>
      </c>
      <c r="E34" s="561">
        <v>11.63030433</v>
      </c>
      <c r="F34" s="561">
        <v>11.52247815</v>
      </c>
      <c r="G34" s="561">
        <v>12.31873571</v>
      </c>
      <c r="H34" s="561">
        <v>11.907871950000001</v>
      </c>
      <c r="I34" s="561">
        <v>12.58716761</v>
      </c>
      <c r="J34" s="561">
        <v>12.546279180000001</v>
      </c>
      <c r="K34" s="561">
        <v>12.0890676</v>
      </c>
      <c r="L34" s="561">
        <v>11.986747210000001</v>
      </c>
      <c r="M34" s="561">
        <v>11.26937253</v>
      </c>
      <c r="N34" s="561">
        <v>11.09559393</v>
      </c>
      <c r="O34" s="561">
        <v>11.33934874</v>
      </c>
      <c r="P34" s="561">
        <v>11.04042132</v>
      </c>
      <c r="Q34" s="561">
        <v>11.495142299999999</v>
      </c>
      <c r="R34" s="561">
        <v>10.191146209999999</v>
      </c>
      <c r="S34" s="561">
        <v>11.00799778</v>
      </c>
      <c r="T34" s="561">
        <v>10.75782523</v>
      </c>
      <c r="U34" s="561">
        <v>12.026842370000001</v>
      </c>
      <c r="V34" s="561">
        <v>12.109597620000001</v>
      </c>
      <c r="W34" s="561">
        <v>11.08228937</v>
      </c>
      <c r="X34" s="561">
        <v>11.79784785</v>
      </c>
      <c r="Y34" s="561">
        <v>12.160597360000001</v>
      </c>
      <c r="Z34" s="561">
        <v>10.617776900000001</v>
      </c>
      <c r="AA34" s="561">
        <v>11.39719416</v>
      </c>
      <c r="AB34" s="561">
        <v>11.012192560000001</v>
      </c>
      <c r="AC34" s="561">
        <v>11.160738800000001</v>
      </c>
      <c r="AD34" s="561">
        <v>11.468491</v>
      </c>
      <c r="AE34" s="561">
        <v>12.08665684</v>
      </c>
      <c r="AF34" s="561">
        <v>12.50998893</v>
      </c>
      <c r="AG34" s="561">
        <v>13.21390603</v>
      </c>
      <c r="AH34" s="561">
        <v>13.1808312</v>
      </c>
      <c r="AI34" s="561">
        <v>12.001140510000001</v>
      </c>
      <c r="AJ34" s="561">
        <v>12.4544382</v>
      </c>
      <c r="AK34" s="561">
        <v>12.14847308</v>
      </c>
      <c r="AL34" s="561">
        <v>11.69496584</v>
      </c>
      <c r="AM34" s="561">
        <v>12.840726159999999</v>
      </c>
      <c r="AN34" s="561">
        <v>11.15327201</v>
      </c>
      <c r="AO34" s="561">
        <v>12.353214960000001</v>
      </c>
      <c r="AP34" s="561">
        <v>11.943319949999999</v>
      </c>
      <c r="AQ34" s="561">
        <v>12.72823666</v>
      </c>
      <c r="AR34" s="561">
        <v>12.77853698</v>
      </c>
      <c r="AS34" s="561">
        <v>13.31397215</v>
      </c>
      <c r="AT34" s="561">
        <v>13.178925420000001</v>
      </c>
      <c r="AU34" s="561">
        <v>12.19061563</v>
      </c>
      <c r="AV34" s="561">
        <v>12.51231211</v>
      </c>
      <c r="AW34" s="561">
        <v>12.172185839999999</v>
      </c>
      <c r="AX34" s="561">
        <v>11.75423924</v>
      </c>
      <c r="AY34" s="561">
        <v>11.41185874</v>
      </c>
      <c r="AZ34" s="561">
        <v>11.135855299999999</v>
      </c>
      <c r="BA34" s="561">
        <v>12.026321319999999</v>
      </c>
      <c r="BB34" s="561">
        <v>11.700488382</v>
      </c>
      <c r="BC34" s="561">
        <v>12.183641195</v>
      </c>
      <c r="BD34" s="562">
        <v>12.34784</v>
      </c>
      <c r="BE34" s="562">
        <v>12.9116</v>
      </c>
      <c r="BF34" s="562">
        <v>12.707269999999999</v>
      </c>
      <c r="BG34" s="562">
        <v>11.76506</v>
      </c>
      <c r="BH34" s="562">
        <v>12.20031</v>
      </c>
      <c r="BI34" s="562">
        <v>12.031140000000001</v>
      </c>
      <c r="BJ34" s="562">
        <v>11.793570000000001</v>
      </c>
      <c r="BK34" s="562">
        <v>11.3247</v>
      </c>
      <c r="BL34" s="562">
        <v>11.5215</v>
      </c>
      <c r="BM34" s="562">
        <v>12.089560000000001</v>
      </c>
      <c r="BN34" s="562">
        <v>11.77337</v>
      </c>
      <c r="BO34" s="562">
        <v>12.355689999999999</v>
      </c>
      <c r="BP34" s="562">
        <v>12.56052</v>
      </c>
      <c r="BQ34" s="562">
        <v>13.14658</v>
      </c>
      <c r="BR34" s="562">
        <v>12.94924</v>
      </c>
      <c r="BS34" s="562">
        <v>11.997540000000001</v>
      </c>
      <c r="BT34" s="562">
        <v>12.43149</v>
      </c>
      <c r="BU34" s="562">
        <v>12.238340000000001</v>
      </c>
      <c r="BV34" s="562">
        <v>11.981680000000001</v>
      </c>
    </row>
    <row r="35" spans="1:74" ht="11.1" customHeight="1" x14ac:dyDescent="0.2">
      <c r="A35" s="86" t="s">
        <v>1107</v>
      </c>
      <c r="B35" s="159" t="s">
        <v>422</v>
      </c>
      <c r="C35" s="561">
        <v>8.3868772099999997</v>
      </c>
      <c r="D35" s="561">
        <v>7.8326507400000001</v>
      </c>
      <c r="E35" s="561">
        <v>8.2675856999999997</v>
      </c>
      <c r="F35" s="561">
        <v>8.1411982999999992</v>
      </c>
      <c r="G35" s="561">
        <v>8.5211938200000006</v>
      </c>
      <c r="H35" s="561">
        <v>8.2730798700000001</v>
      </c>
      <c r="I35" s="561">
        <v>8.54938471</v>
      </c>
      <c r="J35" s="561">
        <v>8.7243933299999998</v>
      </c>
      <c r="K35" s="561">
        <v>8.2592744299999996</v>
      </c>
      <c r="L35" s="561">
        <v>8.1477935200000005</v>
      </c>
      <c r="M35" s="561">
        <v>7.8054932399999997</v>
      </c>
      <c r="N35" s="561">
        <v>7.95357615</v>
      </c>
      <c r="O35" s="561">
        <v>8.1612320199999999</v>
      </c>
      <c r="P35" s="561">
        <v>7.91611099</v>
      </c>
      <c r="Q35" s="561">
        <v>8.0590866000000005</v>
      </c>
      <c r="R35" s="561">
        <v>7.2045209000000003</v>
      </c>
      <c r="S35" s="561">
        <v>7.3094230500000004</v>
      </c>
      <c r="T35" s="561">
        <v>7.5976531200000004</v>
      </c>
      <c r="U35" s="561">
        <v>7.9697528699999998</v>
      </c>
      <c r="V35" s="561">
        <v>8.3047054899999999</v>
      </c>
      <c r="W35" s="561">
        <v>8.0140090199999996</v>
      </c>
      <c r="X35" s="561">
        <v>7.9957447899999998</v>
      </c>
      <c r="Y35" s="561">
        <v>7.7559956000000003</v>
      </c>
      <c r="Z35" s="561">
        <v>8.0133525700000003</v>
      </c>
      <c r="AA35" s="561">
        <v>8.0620034100000009</v>
      </c>
      <c r="AB35" s="561">
        <v>7.4577923699999999</v>
      </c>
      <c r="AC35" s="561">
        <v>8.0859169200000007</v>
      </c>
      <c r="AD35" s="561">
        <v>7.9946001500000001</v>
      </c>
      <c r="AE35" s="561">
        <v>8.3566014000000006</v>
      </c>
      <c r="AF35" s="561">
        <v>8.4768103799999999</v>
      </c>
      <c r="AG35" s="561">
        <v>8.6770994399999992</v>
      </c>
      <c r="AH35" s="561">
        <v>8.8706883399999992</v>
      </c>
      <c r="AI35" s="561">
        <v>8.3887648400000003</v>
      </c>
      <c r="AJ35" s="561">
        <v>8.4766255200000007</v>
      </c>
      <c r="AK35" s="561">
        <v>8.1623163400000003</v>
      </c>
      <c r="AL35" s="561">
        <v>8.22975295</v>
      </c>
      <c r="AM35" s="561">
        <v>8.4077728700000005</v>
      </c>
      <c r="AN35" s="561">
        <v>7.8842577199999999</v>
      </c>
      <c r="AO35" s="561">
        <v>8.4329310500000005</v>
      </c>
      <c r="AP35" s="561">
        <v>8.2559158400000001</v>
      </c>
      <c r="AQ35" s="561">
        <v>8.7734903800000001</v>
      </c>
      <c r="AR35" s="561">
        <v>8.7997639700000008</v>
      </c>
      <c r="AS35" s="561">
        <v>8.7417944399999996</v>
      </c>
      <c r="AT35" s="561">
        <v>8.7176110500000004</v>
      </c>
      <c r="AU35" s="561">
        <v>8.1364106500000002</v>
      </c>
      <c r="AV35" s="561">
        <v>8.0785745200000001</v>
      </c>
      <c r="AW35" s="561">
        <v>7.6495029800000003</v>
      </c>
      <c r="AX35" s="561">
        <v>7.6447573499999999</v>
      </c>
      <c r="AY35" s="561">
        <v>7.9008831500000003</v>
      </c>
      <c r="AZ35" s="561">
        <v>7.4307745299999999</v>
      </c>
      <c r="BA35" s="561">
        <v>7.91916931</v>
      </c>
      <c r="BB35" s="561">
        <v>7.7146564469000003</v>
      </c>
      <c r="BC35" s="561">
        <v>8.0589212977999996</v>
      </c>
      <c r="BD35" s="562">
        <v>8.1946399999999997</v>
      </c>
      <c r="BE35" s="562">
        <v>8.2133489999999991</v>
      </c>
      <c r="BF35" s="562">
        <v>8.2559380000000004</v>
      </c>
      <c r="BG35" s="562">
        <v>7.7468589999999997</v>
      </c>
      <c r="BH35" s="562">
        <v>7.7664710000000001</v>
      </c>
      <c r="BI35" s="562">
        <v>7.4466200000000002</v>
      </c>
      <c r="BJ35" s="562">
        <v>7.5805470000000001</v>
      </c>
      <c r="BK35" s="562">
        <v>7.7583039999999999</v>
      </c>
      <c r="BL35" s="562">
        <v>7.5486550000000001</v>
      </c>
      <c r="BM35" s="562">
        <v>7.8182330000000002</v>
      </c>
      <c r="BN35" s="562">
        <v>7.5981399999999999</v>
      </c>
      <c r="BO35" s="562">
        <v>7.9909129999999999</v>
      </c>
      <c r="BP35" s="562">
        <v>8.1390259999999994</v>
      </c>
      <c r="BQ35" s="562">
        <v>8.1674489999999995</v>
      </c>
      <c r="BR35" s="562">
        <v>8.2163170000000001</v>
      </c>
      <c r="BS35" s="562">
        <v>7.713508</v>
      </c>
      <c r="BT35" s="562">
        <v>7.7276179999999997</v>
      </c>
      <c r="BU35" s="562">
        <v>7.4074989999999996</v>
      </c>
      <c r="BV35" s="562">
        <v>7.5412160000000004</v>
      </c>
    </row>
    <row r="36" spans="1:74" ht="11.1" customHeight="1" x14ac:dyDescent="0.2">
      <c r="A36" s="86" t="s">
        <v>1108</v>
      </c>
      <c r="B36" s="159" t="s">
        <v>423</v>
      </c>
      <c r="C36" s="561">
        <v>16.786695089999998</v>
      </c>
      <c r="D36" s="561">
        <v>15.97432527</v>
      </c>
      <c r="E36" s="561">
        <v>16.309249250000001</v>
      </c>
      <c r="F36" s="561">
        <v>16.7056182</v>
      </c>
      <c r="G36" s="561">
        <v>17.470133390000001</v>
      </c>
      <c r="H36" s="561">
        <v>18.19355358</v>
      </c>
      <c r="I36" s="561">
        <v>18.745249449999999</v>
      </c>
      <c r="J36" s="561">
        <v>18.822821879999999</v>
      </c>
      <c r="K36" s="561">
        <v>17.93404013</v>
      </c>
      <c r="L36" s="561">
        <v>17.819344220000001</v>
      </c>
      <c r="M36" s="561">
        <v>16.376733170000001</v>
      </c>
      <c r="N36" s="561">
        <v>16.698069409999999</v>
      </c>
      <c r="O36" s="561">
        <v>16.196996389999999</v>
      </c>
      <c r="P36" s="561">
        <v>16.20311937</v>
      </c>
      <c r="Q36" s="561">
        <v>16.723683619999999</v>
      </c>
      <c r="R36" s="561">
        <v>15.88469961</v>
      </c>
      <c r="S36" s="561">
        <v>15.43422043</v>
      </c>
      <c r="T36" s="561">
        <v>16.13721262</v>
      </c>
      <c r="U36" s="561">
        <v>16.804421000000001</v>
      </c>
      <c r="V36" s="561">
        <v>17.178227499999998</v>
      </c>
      <c r="W36" s="561">
        <v>16.684017579999999</v>
      </c>
      <c r="X36" s="561">
        <v>17.148453249999999</v>
      </c>
      <c r="Y36" s="561">
        <v>16.693375660000001</v>
      </c>
      <c r="Z36" s="561">
        <v>17.423224959999999</v>
      </c>
      <c r="AA36" s="561">
        <v>17.200046740000001</v>
      </c>
      <c r="AB36" s="561">
        <v>14.447298010000001</v>
      </c>
      <c r="AC36" s="561">
        <v>14.49597692</v>
      </c>
      <c r="AD36" s="561">
        <v>17.16984738</v>
      </c>
      <c r="AE36" s="561">
        <v>17.09862231</v>
      </c>
      <c r="AF36" s="561">
        <v>17.749022119999999</v>
      </c>
      <c r="AG36" s="561">
        <v>19.55190412</v>
      </c>
      <c r="AH36" s="561">
        <v>19.16693574</v>
      </c>
      <c r="AI36" s="561">
        <v>18.570342610000001</v>
      </c>
      <c r="AJ36" s="561">
        <v>18.238996700000001</v>
      </c>
      <c r="AK36" s="561">
        <v>17.586876050000001</v>
      </c>
      <c r="AL36" s="561">
        <v>18.203654329999999</v>
      </c>
      <c r="AM36" s="561">
        <v>17.40584647</v>
      </c>
      <c r="AN36" s="561">
        <v>15.30713433</v>
      </c>
      <c r="AO36" s="561">
        <v>17.08845998</v>
      </c>
      <c r="AP36" s="561">
        <v>17.009597629999998</v>
      </c>
      <c r="AQ36" s="561">
        <v>17.837682749999999</v>
      </c>
      <c r="AR36" s="561">
        <v>18.47089355</v>
      </c>
      <c r="AS36" s="561">
        <v>17.460633090000002</v>
      </c>
      <c r="AT36" s="561">
        <v>18.861748169999998</v>
      </c>
      <c r="AU36" s="561">
        <v>17.513767269999999</v>
      </c>
      <c r="AV36" s="561">
        <v>17.474406729999998</v>
      </c>
      <c r="AW36" s="561">
        <v>16.547578659999999</v>
      </c>
      <c r="AX36" s="561">
        <v>16.595448730000001</v>
      </c>
      <c r="AY36" s="561">
        <v>16.319731229999999</v>
      </c>
      <c r="AZ36" s="561">
        <v>16.314289429999999</v>
      </c>
      <c r="BA36" s="561">
        <v>17.66811379</v>
      </c>
      <c r="BB36" s="561">
        <v>17.197155636000002</v>
      </c>
      <c r="BC36" s="561">
        <v>17.874744960000001</v>
      </c>
      <c r="BD36" s="562">
        <v>18.38946</v>
      </c>
      <c r="BE36" s="562">
        <v>17.583749999999998</v>
      </c>
      <c r="BF36" s="562">
        <v>18.489139999999999</v>
      </c>
      <c r="BG36" s="562">
        <v>17.28314</v>
      </c>
      <c r="BH36" s="562">
        <v>17.542940000000002</v>
      </c>
      <c r="BI36" s="562">
        <v>16.808520000000001</v>
      </c>
      <c r="BJ36" s="562">
        <v>16.910019999999999</v>
      </c>
      <c r="BK36" s="562">
        <v>16.506070000000001</v>
      </c>
      <c r="BL36" s="562">
        <v>17.350840000000002</v>
      </c>
      <c r="BM36" s="562">
        <v>18.250450000000001</v>
      </c>
      <c r="BN36" s="562">
        <v>17.856539999999999</v>
      </c>
      <c r="BO36" s="562">
        <v>18.70683</v>
      </c>
      <c r="BP36" s="562">
        <v>19.12058</v>
      </c>
      <c r="BQ36" s="562">
        <v>18.278569999999998</v>
      </c>
      <c r="BR36" s="562">
        <v>19.431159999999998</v>
      </c>
      <c r="BS36" s="562">
        <v>17.92211</v>
      </c>
      <c r="BT36" s="562">
        <v>18.17193</v>
      </c>
      <c r="BU36" s="562">
        <v>17.357019999999999</v>
      </c>
      <c r="BV36" s="562">
        <v>17.361329999999999</v>
      </c>
    </row>
    <row r="37" spans="1:74" ht="11.1" customHeight="1" x14ac:dyDescent="0.2">
      <c r="A37" s="86" t="s">
        <v>1109</v>
      </c>
      <c r="B37" s="159" t="s">
        <v>424</v>
      </c>
      <c r="C37" s="561">
        <v>6.6632180400000003</v>
      </c>
      <c r="D37" s="561">
        <v>6.1198266400000003</v>
      </c>
      <c r="E37" s="561">
        <v>6.6426120700000002</v>
      </c>
      <c r="F37" s="561">
        <v>6.5850616899999999</v>
      </c>
      <c r="G37" s="561">
        <v>7.0099065899999999</v>
      </c>
      <c r="H37" s="561">
        <v>7.6699699099999998</v>
      </c>
      <c r="I37" s="561">
        <v>8.1468886999999999</v>
      </c>
      <c r="J37" s="561">
        <v>8.1271519899999998</v>
      </c>
      <c r="K37" s="561">
        <v>7.4692457699999997</v>
      </c>
      <c r="L37" s="561">
        <v>6.9130910400000003</v>
      </c>
      <c r="M37" s="561">
        <v>6.6360880699999996</v>
      </c>
      <c r="N37" s="561">
        <v>6.8299725599999999</v>
      </c>
      <c r="O37" s="561">
        <v>6.84332501</v>
      </c>
      <c r="P37" s="561">
        <v>6.4667022000000003</v>
      </c>
      <c r="Q37" s="561">
        <v>6.7588682200000001</v>
      </c>
      <c r="R37" s="561">
        <v>6.3971466799999996</v>
      </c>
      <c r="S37" s="561">
        <v>6.8040994499999998</v>
      </c>
      <c r="T37" s="561">
        <v>7.1416307100000003</v>
      </c>
      <c r="U37" s="561">
        <v>7.8151936199999996</v>
      </c>
      <c r="V37" s="561">
        <v>7.8396211500000001</v>
      </c>
      <c r="W37" s="561">
        <v>7.0758634999999996</v>
      </c>
      <c r="X37" s="561">
        <v>6.9526120699999998</v>
      </c>
      <c r="Y37" s="561">
        <v>6.3555327100000003</v>
      </c>
      <c r="Z37" s="561">
        <v>6.5929127200000002</v>
      </c>
      <c r="AA37" s="561">
        <v>6.5250544599999998</v>
      </c>
      <c r="AB37" s="561">
        <v>6.1350486999999996</v>
      </c>
      <c r="AC37" s="561">
        <v>6.4061681899999998</v>
      </c>
      <c r="AD37" s="561">
        <v>6.5464095599999998</v>
      </c>
      <c r="AE37" s="561">
        <v>7.1888685099999998</v>
      </c>
      <c r="AF37" s="561">
        <v>7.7259703499999999</v>
      </c>
      <c r="AG37" s="561">
        <v>8.1179818600000004</v>
      </c>
      <c r="AH37" s="561">
        <v>7.8244768999999996</v>
      </c>
      <c r="AI37" s="561">
        <v>7.1899684300000004</v>
      </c>
      <c r="AJ37" s="561">
        <v>6.9640051200000004</v>
      </c>
      <c r="AK37" s="561">
        <v>6.5875830500000001</v>
      </c>
      <c r="AL37" s="561">
        <v>6.73591096</v>
      </c>
      <c r="AM37" s="561">
        <v>6.8535063599999999</v>
      </c>
      <c r="AN37" s="561">
        <v>6.2637805100000001</v>
      </c>
      <c r="AO37" s="561">
        <v>6.77601298</v>
      </c>
      <c r="AP37" s="561">
        <v>6.8664463099999997</v>
      </c>
      <c r="AQ37" s="561">
        <v>7.1724682199999998</v>
      </c>
      <c r="AR37" s="561">
        <v>7.6884589800000001</v>
      </c>
      <c r="AS37" s="561">
        <v>8.39758475</v>
      </c>
      <c r="AT37" s="561">
        <v>8.0873089799999995</v>
      </c>
      <c r="AU37" s="561">
        <v>7.4728124999999999</v>
      </c>
      <c r="AV37" s="561">
        <v>7.13945455</v>
      </c>
      <c r="AW37" s="561">
        <v>6.8161901699999996</v>
      </c>
      <c r="AX37" s="561">
        <v>6.9576102100000004</v>
      </c>
      <c r="AY37" s="561">
        <v>6.8053267699999997</v>
      </c>
      <c r="AZ37" s="561">
        <v>6.2636382499999996</v>
      </c>
      <c r="BA37" s="561">
        <v>6.7402920100000001</v>
      </c>
      <c r="BB37" s="561">
        <v>6.8676917286999997</v>
      </c>
      <c r="BC37" s="561">
        <v>7.4542601950999998</v>
      </c>
      <c r="BD37" s="562">
        <v>7.8946969999999999</v>
      </c>
      <c r="BE37" s="562">
        <v>8.6192139999999995</v>
      </c>
      <c r="BF37" s="562">
        <v>8.2867359999999994</v>
      </c>
      <c r="BG37" s="562">
        <v>7.5813050000000004</v>
      </c>
      <c r="BH37" s="562">
        <v>7.2737879999999997</v>
      </c>
      <c r="BI37" s="562">
        <v>6.9512409999999996</v>
      </c>
      <c r="BJ37" s="562">
        <v>7.0781879999999999</v>
      </c>
      <c r="BK37" s="562">
        <v>6.9350569999999996</v>
      </c>
      <c r="BL37" s="562">
        <v>6.6016649999999997</v>
      </c>
      <c r="BM37" s="562">
        <v>6.8405709999999997</v>
      </c>
      <c r="BN37" s="562">
        <v>6.9482660000000003</v>
      </c>
      <c r="BO37" s="562">
        <v>7.5956570000000001</v>
      </c>
      <c r="BP37" s="562">
        <v>8.0150190000000006</v>
      </c>
      <c r="BQ37" s="562">
        <v>8.6844190000000001</v>
      </c>
      <c r="BR37" s="562">
        <v>8.3942820000000005</v>
      </c>
      <c r="BS37" s="562">
        <v>7.6797599999999999</v>
      </c>
      <c r="BT37" s="562">
        <v>7.3651369999999998</v>
      </c>
      <c r="BU37" s="562">
        <v>7.0366369999999998</v>
      </c>
      <c r="BV37" s="562">
        <v>7.1709569999999996</v>
      </c>
    </row>
    <row r="38" spans="1:74" ht="11.1" customHeight="1" x14ac:dyDescent="0.2">
      <c r="A38" s="86" t="s">
        <v>1110</v>
      </c>
      <c r="B38" s="159" t="s">
        <v>236</v>
      </c>
      <c r="C38" s="561">
        <v>7.0558996599999997</v>
      </c>
      <c r="D38" s="561">
        <v>6.4271844299999996</v>
      </c>
      <c r="E38" s="561">
        <v>6.72250426</v>
      </c>
      <c r="F38" s="561">
        <v>6.7449505099999998</v>
      </c>
      <c r="G38" s="561">
        <v>7.4701312599999996</v>
      </c>
      <c r="H38" s="561">
        <v>7.2566620100000003</v>
      </c>
      <c r="I38" s="561">
        <v>8.3672000499999992</v>
      </c>
      <c r="J38" s="561">
        <v>8.4862989599999992</v>
      </c>
      <c r="K38" s="561">
        <v>7.8111003700000001</v>
      </c>
      <c r="L38" s="561">
        <v>7.6558807800000004</v>
      </c>
      <c r="M38" s="561">
        <v>6.69411793</v>
      </c>
      <c r="N38" s="561">
        <v>6.9559598400000002</v>
      </c>
      <c r="O38" s="561">
        <v>6.8868368999999996</v>
      </c>
      <c r="P38" s="561">
        <v>6.7246503300000002</v>
      </c>
      <c r="Q38" s="561">
        <v>7.0398426900000004</v>
      </c>
      <c r="R38" s="561">
        <v>6.60723255</v>
      </c>
      <c r="S38" s="561">
        <v>6.96658533</v>
      </c>
      <c r="T38" s="561">
        <v>7.4894082600000003</v>
      </c>
      <c r="U38" s="561">
        <v>8.0740087700000007</v>
      </c>
      <c r="V38" s="561">
        <v>8.0905505400000006</v>
      </c>
      <c r="W38" s="561">
        <v>7.4554254599999998</v>
      </c>
      <c r="X38" s="561">
        <v>7.3241482299999996</v>
      </c>
      <c r="Y38" s="561">
        <v>6.4882197899999996</v>
      </c>
      <c r="Z38" s="561">
        <v>6.5429412100000004</v>
      </c>
      <c r="AA38" s="561">
        <v>6.3248984100000003</v>
      </c>
      <c r="AB38" s="561">
        <v>6.0213185300000003</v>
      </c>
      <c r="AC38" s="561">
        <v>6.7559679900000003</v>
      </c>
      <c r="AD38" s="561">
        <v>6.5095526000000001</v>
      </c>
      <c r="AE38" s="561">
        <v>7.3388188699999999</v>
      </c>
      <c r="AF38" s="561">
        <v>8.0871193800000007</v>
      </c>
      <c r="AG38" s="561">
        <v>8.1205345199999996</v>
      </c>
      <c r="AH38" s="561">
        <v>8.2519475399999997</v>
      </c>
      <c r="AI38" s="561">
        <v>7.76240402</v>
      </c>
      <c r="AJ38" s="561">
        <v>7.4158506199999996</v>
      </c>
      <c r="AK38" s="561">
        <v>7.0207656500000004</v>
      </c>
      <c r="AL38" s="561">
        <v>6.7291388899999998</v>
      </c>
      <c r="AM38" s="561">
        <v>6.2183831400000003</v>
      </c>
      <c r="AN38" s="561">
        <v>5.9543516600000004</v>
      </c>
      <c r="AO38" s="561">
        <v>6.8429602799999998</v>
      </c>
      <c r="AP38" s="561">
        <v>6.65033517</v>
      </c>
      <c r="AQ38" s="561">
        <v>6.8805919700000002</v>
      </c>
      <c r="AR38" s="561">
        <v>7.5122338900000001</v>
      </c>
      <c r="AS38" s="561">
        <v>7.6313839899999998</v>
      </c>
      <c r="AT38" s="561">
        <v>8.2944306500000007</v>
      </c>
      <c r="AU38" s="561">
        <v>7.4814970799999996</v>
      </c>
      <c r="AV38" s="561">
        <v>7.1591757899999999</v>
      </c>
      <c r="AW38" s="561">
        <v>6.4231635699999998</v>
      </c>
      <c r="AX38" s="561">
        <v>6.3908820999999998</v>
      </c>
      <c r="AY38" s="561">
        <v>6.1928135400000004</v>
      </c>
      <c r="AZ38" s="561">
        <v>5.8195208100000002</v>
      </c>
      <c r="BA38" s="561">
        <v>6.3806777400000003</v>
      </c>
      <c r="BB38" s="561">
        <v>6.2707488894000001</v>
      </c>
      <c r="BC38" s="561">
        <v>6.6439470339</v>
      </c>
      <c r="BD38" s="562">
        <v>7.1906119999999998</v>
      </c>
      <c r="BE38" s="562">
        <v>7.3024480000000001</v>
      </c>
      <c r="BF38" s="562">
        <v>7.9106610000000002</v>
      </c>
      <c r="BG38" s="562">
        <v>7.1185729999999996</v>
      </c>
      <c r="BH38" s="562">
        <v>6.851801</v>
      </c>
      <c r="BI38" s="562">
        <v>6.1603849999999998</v>
      </c>
      <c r="BJ38" s="562">
        <v>6.18323</v>
      </c>
      <c r="BK38" s="562">
        <v>5.9299309999999998</v>
      </c>
      <c r="BL38" s="562">
        <v>5.7280879999999996</v>
      </c>
      <c r="BM38" s="562">
        <v>6.1327309999999997</v>
      </c>
      <c r="BN38" s="562">
        <v>6.038424</v>
      </c>
      <c r="BO38" s="562">
        <v>6.4460059999999997</v>
      </c>
      <c r="BP38" s="562">
        <v>7.0014329999999996</v>
      </c>
      <c r="BQ38" s="562">
        <v>7.1244509999999996</v>
      </c>
      <c r="BR38" s="562">
        <v>7.7435809999999998</v>
      </c>
      <c r="BS38" s="562">
        <v>6.980613</v>
      </c>
      <c r="BT38" s="562">
        <v>6.7229539999999997</v>
      </c>
      <c r="BU38" s="562">
        <v>6.0476700000000001</v>
      </c>
      <c r="BV38" s="562">
        <v>6.0715519999999996</v>
      </c>
    </row>
    <row r="39" spans="1:74" ht="11.1" customHeight="1" x14ac:dyDescent="0.2">
      <c r="A39" s="86" t="s">
        <v>1111</v>
      </c>
      <c r="B39" s="159" t="s">
        <v>237</v>
      </c>
      <c r="C39" s="561">
        <v>0.38608576</v>
      </c>
      <c r="D39" s="561">
        <v>0.34105380000000002</v>
      </c>
      <c r="E39" s="561">
        <v>0.37730140000000001</v>
      </c>
      <c r="F39" s="561">
        <v>0.37708291999999999</v>
      </c>
      <c r="G39" s="561">
        <v>0.40728463999999998</v>
      </c>
      <c r="H39" s="561">
        <v>0.41084051999999999</v>
      </c>
      <c r="I39" s="561">
        <v>0.43260085999999998</v>
      </c>
      <c r="J39" s="561">
        <v>0.45843008000000002</v>
      </c>
      <c r="K39" s="561">
        <v>0.43308492999999998</v>
      </c>
      <c r="L39" s="561">
        <v>0.43646602000000001</v>
      </c>
      <c r="M39" s="561">
        <v>0.41606380999999998</v>
      </c>
      <c r="N39" s="561">
        <v>0.41070327000000001</v>
      </c>
      <c r="O39" s="561">
        <v>0.41011465000000003</v>
      </c>
      <c r="P39" s="561">
        <v>0.36954056000000002</v>
      </c>
      <c r="Q39" s="561">
        <v>0.39943714000000002</v>
      </c>
      <c r="R39" s="561">
        <v>0.33745231999999997</v>
      </c>
      <c r="S39" s="561">
        <v>0.35279641</v>
      </c>
      <c r="T39" s="561">
        <v>0.36715771000000003</v>
      </c>
      <c r="U39" s="561">
        <v>0.38743130999999997</v>
      </c>
      <c r="V39" s="561">
        <v>0.39933919000000001</v>
      </c>
      <c r="W39" s="561">
        <v>0.37524665000000001</v>
      </c>
      <c r="X39" s="561">
        <v>0.39944321999999999</v>
      </c>
      <c r="Y39" s="561">
        <v>0.38275209999999998</v>
      </c>
      <c r="Z39" s="561">
        <v>0.38704977000000002</v>
      </c>
      <c r="AA39" s="561">
        <v>0.37275365999999999</v>
      </c>
      <c r="AB39" s="561">
        <v>0.33338582</v>
      </c>
      <c r="AC39" s="561">
        <v>0.37814990999999998</v>
      </c>
      <c r="AD39" s="561">
        <v>0.37920169999999997</v>
      </c>
      <c r="AE39" s="561">
        <v>0.39638340999999999</v>
      </c>
      <c r="AF39" s="561">
        <v>0.37884097</v>
      </c>
      <c r="AG39" s="561">
        <v>0.40772072999999998</v>
      </c>
      <c r="AH39" s="561">
        <v>0.41555607999999999</v>
      </c>
      <c r="AI39" s="561">
        <v>0.38741548999999997</v>
      </c>
      <c r="AJ39" s="561">
        <v>0.40950230999999998</v>
      </c>
      <c r="AK39" s="561">
        <v>0.39884874999999997</v>
      </c>
      <c r="AL39" s="561">
        <v>0.39588220000000002</v>
      </c>
      <c r="AM39" s="561">
        <v>0.38172275</v>
      </c>
      <c r="AN39" s="561">
        <v>0.35754321</v>
      </c>
      <c r="AO39" s="561">
        <v>0.40729123</v>
      </c>
      <c r="AP39" s="561">
        <v>0.39038851000000002</v>
      </c>
      <c r="AQ39" s="561">
        <v>0.40351050999999999</v>
      </c>
      <c r="AR39" s="561">
        <v>0.39234468</v>
      </c>
      <c r="AS39" s="561">
        <v>0.41778306999999998</v>
      </c>
      <c r="AT39" s="561">
        <v>0.42566101000000001</v>
      </c>
      <c r="AU39" s="561">
        <v>0.42218014999999998</v>
      </c>
      <c r="AV39" s="561">
        <v>0.42618746000000002</v>
      </c>
      <c r="AW39" s="561">
        <v>0.40613447000000003</v>
      </c>
      <c r="AX39" s="561">
        <v>0.40283413000000001</v>
      </c>
      <c r="AY39" s="561">
        <v>0.39589426</v>
      </c>
      <c r="AZ39" s="561">
        <v>0.35413403999999998</v>
      </c>
      <c r="BA39" s="561">
        <v>0.39452630999999999</v>
      </c>
      <c r="BB39" s="561">
        <v>0.38207760000000002</v>
      </c>
      <c r="BC39" s="561">
        <v>0.39477167000000002</v>
      </c>
      <c r="BD39" s="562">
        <v>0.38559900000000003</v>
      </c>
      <c r="BE39" s="562">
        <v>0.4109969</v>
      </c>
      <c r="BF39" s="562">
        <v>0.41994700000000001</v>
      </c>
      <c r="BG39" s="562">
        <v>0.41626210000000002</v>
      </c>
      <c r="BH39" s="562">
        <v>0.42100939999999998</v>
      </c>
      <c r="BI39" s="562">
        <v>0.40373789999999998</v>
      </c>
      <c r="BJ39" s="562">
        <v>0.40566099999999999</v>
      </c>
      <c r="BK39" s="562">
        <v>0.39431339999999998</v>
      </c>
      <c r="BL39" s="562">
        <v>0.3637531</v>
      </c>
      <c r="BM39" s="562">
        <v>0.39271030000000001</v>
      </c>
      <c r="BN39" s="562">
        <v>0.37880970000000003</v>
      </c>
      <c r="BO39" s="562">
        <v>0.39313350000000002</v>
      </c>
      <c r="BP39" s="562">
        <v>0.38418239999999998</v>
      </c>
      <c r="BQ39" s="562">
        <v>0.4097864</v>
      </c>
      <c r="BR39" s="562">
        <v>0.4188364</v>
      </c>
      <c r="BS39" s="562">
        <v>0.41525689999999998</v>
      </c>
      <c r="BT39" s="562">
        <v>0.4198093</v>
      </c>
      <c r="BU39" s="562">
        <v>0.40268710000000002</v>
      </c>
      <c r="BV39" s="562">
        <v>0.40480270000000002</v>
      </c>
    </row>
    <row r="40" spans="1:74" ht="11.1" customHeight="1" x14ac:dyDescent="0.2">
      <c r="A40" s="86" t="s">
        <v>1112</v>
      </c>
      <c r="B40" s="159" t="s">
        <v>426</v>
      </c>
      <c r="C40" s="561">
        <v>82.609756970000007</v>
      </c>
      <c r="D40" s="561">
        <v>76.447262789999996</v>
      </c>
      <c r="E40" s="561">
        <v>81.092831009999998</v>
      </c>
      <c r="F40" s="561">
        <v>80.459758440000002</v>
      </c>
      <c r="G40" s="561">
        <v>84.661293049999998</v>
      </c>
      <c r="H40" s="561">
        <v>84.991994640000001</v>
      </c>
      <c r="I40" s="561">
        <v>90.752186690000002</v>
      </c>
      <c r="J40" s="561">
        <v>91.061842179999999</v>
      </c>
      <c r="K40" s="561">
        <v>86.160376979999995</v>
      </c>
      <c r="L40" s="561">
        <v>84.396137409999994</v>
      </c>
      <c r="M40" s="561">
        <v>79.624664109999998</v>
      </c>
      <c r="N40" s="561">
        <v>80.094745140000001</v>
      </c>
      <c r="O40" s="561">
        <v>80.608512529999999</v>
      </c>
      <c r="P40" s="561">
        <v>78.902731709999998</v>
      </c>
      <c r="Q40" s="561">
        <v>80.930615950000004</v>
      </c>
      <c r="R40" s="561">
        <v>72.791102109999997</v>
      </c>
      <c r="S40" s="561">
        <v>74.273010369999994</v>
      </c>
      <c r="T40" s="561">
        <v>78.444678800000005</v>
      </c>
      <c r="U40" s="561">
        <v>84.758379599999998</v>
      </c>
      <c r="V40" s="561">
        <v>86.366130150000004</v>
      </c>
      <c r="W40" s="561">
        <v>80.976889589999999</v>
      </c>
      <c r="X40" s="561">
        <v>82.371380549999998</v>
      </c>
      <c r="Y40" s="561">
        <v>79.166796180000006</v>
      </c>
      <c r="Z40" s="561">
        <v>79.49180088</v>
      </c>
      <c r="AA40" s="561">
        <v>79.749530280000002</v>
      </c>
      <c r="AB40" s="561">
        <v>74.245261900000003</v>
      </c>
      <c r="AC40" s="561">
        <v>77.551521989999998</v>
      </c>
      <c r="AD40" s="561">
        <v>79.660859070000001</v>
      </c>
      <c r="AE40" s="561">
        <v>83.70251055</v>
      </c>
      <c r="AF40" s="561">
        <v>86.70160946</v>
      </c>
      <c r="AG40" s="561">
        <v>91.052252139999993</v>
      </c>
      <c r="AH40" s="561">
        <v>91.576366730000004</v>
      </c>
      <c r="AI40" s="561">
        <v>85.817139620000006</v>
      </c>
      <c r="AJ40" s="561">
        <v>85.355969090000002</v>
      </c>
      <c r="AK40" s="561">
        <v>82.545235070000004</v>
      </c>
      <c r="AL40" s="561">
        <v>82.6552346</v>
      </c>
      <c r="AM40" s="561">
        <v>83.316815430000005</v>
      </c>
      <c r="AN40" s="561">
        <v>75.952479940000003</v>
      </c>
      <c r="AO40" s="561">
        <v>82.955312820000003</v>
      </c>
      <c r="AP40" s="561">
        <v>81.2120575</v>
      </c>
      <c r="AQ40" s="561">
        <v>85.091902910000002</v>
      </c>
      <c r="AR40" s="561">
        <v>88.230708840000005</v>
      </c>
      <c r="AS40" s="561">
        <v>89.169318790000005</v>
      </c>
      <c r="AT40" s="561">
        <v>91.587819969999998</v>
      </c>
      <c r="AU40" s="561">
        <v>85.141399649999997</v>
      </c>
      <c r="AV40" s="561">
        <v>84.051951790000004</v>
      </c>
      <c r="AW40" s="561">
        <v>80.426793129999993</v>
      </c>
      <c r="AX40" s="561">
        <v>80.396476980000003</v>
      </c>
      <c r="AY40" s="561">
        <v>79.71905314</v>
      </c>
      <c r="AZ40" s="561">
        <v>75.924471980000007</v>
      </c>
      <c r="BA40" s="561">
        <v>82.087944930000006</v>
      </c>
      <c r="BB40" s="561">
        <v>79.747574779999994</v>
      </c>
      <c r="BC40" s="561">
        <v>82.744407839000004</v>
      </c>
      <c r="BD40" s="562">
        <v>86.090829999999997</v>
      </c>
      <c r="BE40" s="562">
        <v>87.359750000000005</v>
      </c>
      <c r="BF40" s="562">
        <v>89.24785</v>
      </c>
      <c r="BG40" s="562">
        <v>83.001509999999996</v>
      </c>
      <c r="BH40" s="562">
        <v>82.712389999999999</v>
      </c>
      <c r="BI40" s="562">
        <v>79.946330000000003</v>
      </c>
      <c r="BJ40" s="562">
        <v>80.922619999999995</v>
      </c>
      <c r="BK40" s="562">
        <v>79.578509999999994</v>
      </c>
      <c r="BL40" s="562">
        <v>78.587680000000006</v>
      </c>
      <c r="BM40" s="562">
        <v>82.698149999999998</v>
      </c>
      <c r="BN40" s="562">
        <v>80.284679999999994</v>
      </c>
      <c r="BO40" s="562">
        <v>83.906999999999996</v>
      </c>
      <c r="BP40" s="562">
        <v>87.256119999999996</v>
      </c>
      <c r="BQ40" s="562">
        <v>88.534109999999998</v>
      </c>
      <c r="BR40" s="562">
        <v>90.774770000000004</v>
      </c>
      <c r="BS40" s="562">
        <v>84.226889999999997</v>
      </c>
      <c r="BT40" s="562">
        <v>83.879360000000005</v>
      </c>
      <c r="BU40" s="562">
        <v>81.005700000000004</v>
      </c>
      <c r="BV40" s="562">
        <v>81.874619999999993</v>
      </c>
    </row>
    <row r="41" spans="1:74" ht="11.1" customHeight="1" x14ac:dyDescent="0.2">
      <c r="A41" s="86"/>
      <c r="B41" s="89" t="s">
        <v>235</v>
      </c>
      <c r="C41" s="565"/>
      <c r="D41" s="565"/>
      <c r="E41" s="565"/>
      <c r="F41" s="565"/>
      <c r="G41" s="565"/>
      <c r="H41" s="565"/>
      <c r="I41" s="565"/>
      <c r="J41" s="565"/>
      <c r="K41" s="565"/>
      <c r="L41" s="565"/>
      <c r="M41" s="565"/>
      <c r="N41" s="565"/>
      <c r="O41" s="565"/>
      <c r="P41" s="565"/>
      <c r="Q41" s="565"/>
      <c r="R41" s="565"/>
      <c r="S41" s="565"/>
      <c r="T41" s="565"/>
      <c r="U41" s="565"/>
      <c r="V41" s="565"/>
      <c r="W41" s="565"/>
      <c r="X41" s="565"/>
      <c r="Y41" s="565"/>
      <c r="Z41" s="565"/>
      <c r="AA41" s="565"/>
      <c r="AB41" s="565"/>
      <c r="AC41" s="565"/>
      <c r="AD41" s="565"/>
      <c r="AE41" s="565"/>
      <c r="AF41" s="565"/>
      <c r="AG41" s="565"/>
      <c r="AH41" s="565"/>
      <c r="AI41" s="565"/>
      <c r="AJ41" s="565"/>
      <c r="AK41" s="565"/>
      <c r="AL41" s="565"/>
      <c r="AM41" s="565"/>
      <c r="AN41" s="565"/>
      <c r="AO41" s="565"/>
      <c r="AP41" s="565"/>
      <c r="AQ41" s="565"/>
      <c r="AR41" s="565"/>
      <c r="AS41" s="565"/>
      <c r="AT41" s="565"/>
      <c r="AU41" s="565"/>
      <c r="AV41" s="565"/>
      <c r="AW41" s="565"/>
      <c r="AX41" s="565"/>
      <c r="AY41" s="565"/>
      <c r="AZ41" s="565"/>
      <c r="BA41" s="565"/>
      <c r="BB41" s="565"/>
      <c r="BC41" s="565"/>
      <c r="BD41" s="566"/>
      <c r="BE41" s="566"/>
      <c r="BF41" s="566"/>
      <c r="BG41" s="566"/>
      <c r="BH41" s="566"/>
      <c r="BI41" s="566"/>
      <c r="BJ41" s="566"/>
      <c r="BK41" s="566"/>
      <c r="BL41" s="566"/>
      <c r="BM41" s="566"/>
      <c r="BN41" s="566"/>
      <c r="BO41" s="566"/>
      <c r="BP41" s="566"/>
      <c r="BQ41" s="566"/>
      <c r="BR41" s="566"/>
      <c r="BS41" s="566"/>
      <c r="BT41" s="566"/>
      <c r="BU41" s="566"/>
      <c r="BV41" s="566"/>
    </row>
    <row r="42" spans="1:74" ht="11.1" customHeight="1" x14ac:dyDescent="0.2">
      <c r="A42" s="86" t="s">
        <v>1113</v>
      </c>
      <c r="B42" s="159" t="s">
        <v>418</v>
      </c>
      <c r="C42" s="561">
        <v>10.640056019999999</v>
      </c>
      <c r="D42" s="561">
        <v>9.3062390599999993</v>
      </c>
      <c r="E42" s="561">
        <v>9.5146696199999994</v>
      </c>
      <c r="F42" s="561">
        <v>8.4934482899999999</v>
      </c>
      <c r="G42" s="561">
        <v>8.5360293899999995</v>
      </c>
      <c r="H42" s="561">
        <v>8.9270514199999997</v>
      </c>
      <c r="I42" s="561">
        <v>11.56387786</v>
      </c>
      <c r="J42" s="561">
        <v>10.94150288</v>
      </c>
      <c r="K42" s="561">
        <v>9.0049322000000007</v>
      </c>
      <c r="L42" s="561">
        <v>8.7294722100000008</v>
      </c>
      <c r="M42" s="561">
        <v>8.8401210300000006</v>
      </c>
      <c r="N42" s="561">
        <v>9.9604701999999996</v>
      </c>
      <c r="O42" s="561">
        <v>9.9676302400000001</v>
      </c>
      <c r="P42" s="561">
        <v>9.1449170899999999</v>
      </c>
      <c r="Q42" s="561">
        <v>8.8867030800000002</v>
      </c>
      <c r="R42" s="561">
        <v>8.0245190100000006</v>
      </c>
      <c r="S42" s="561">
        <v>8.0555897499999993</v>
      </c>
      <c r="T42" s="561">
        <v>9.2186609399999995</v>
      </c>
      <c r="U42" s="561">
        <v>11.48016185</v>
      </c>
      <c r="V42" s="561">
        <v>11.204883519999999</v>
      </c>
      <c r="W42" s="561">
        <v>9.3774978299999994</v>
      </c>
      <c r="X42" s="561">
        <v>8.4761773500000004</v>
      </c>
      <c r="Y42" s="561">
        <v>8.3417023700000001</v>
      </c>
      <c r="Z42" s="561">
        <v>9.6678381699999996</v>
      </c>
      <c r="AA42" s="561">
        <v>10.07082366</v>
      </c>
      <c r="AB42" s="561">
        <v>9.4179753000000002</v>
      </c>
      <c r="AC42" s="561">
        <v>9.1195763799999998</v>
      </c>
      <c r="AD42" s="561">
        <v>8.32449978</v>
      </c>
      <c r="AE42" s="561">
        <v>8.2873172799999999</v>
      </c>
      <c r="AF42" s="561">
        <v>10.123395049999999</v>
      </c>
      <c r="AG42" s="561">
        <v>10.480734829999999</v>
      </c>
      <c r="AH42" s="561">
        <v>11.38460555</v>
      </c>
      <c r="AI42" s="561">
        <v>9.9672660299999993</v>
      </c>
      <c r="AJ42" s="561">
        <v>8.5879007999999999</v>
      </c>
      <c r="AK42" s="561">
        <v>8.6506506699999992</v>
      </c>
      <c r="AL42" s="561">
        <v>9.3838887999999994</v>
      </c>
      <c r="AM42" s="561">
        <v>10.379679360000001</v>
      </c>
      <c r="AN42" s="561">
        <v>9.4889987999999992</v>
      </c>
      <c r="AO42" s="561">
        <v>9.3144351899999993</v>
      </c>
      <c r="AP42" s="561">
        <v>8.6364510800000005</v>
      </c>
      <c r="AQ42" s="561">
        <v>8.6900249800000005</v>
      </c>
      <c r="AR42" s="561">
        <v>9.0170620499999998</v>
      </c>
      <c r="AS42" s="561">
        <v>11.079822010000001</v>
      </c>
      <c r="AT42" s="561">
        <v>11.428402999999999</v>
      </c>
      <c r="AU42" s="561">
        <v>9.4876257699999993</v>
      </c>
      <c r="AV42" s="561">
        <v>8.4595613899999993</v>
      </c>
      <c r="AW42" s="561">
        <v>8.48915109</v>
      </c>
      <c r="AX42" s="561">
        <v>9.5264199200000004</v>
      </c>
      <c r="AY42" s="561">
        <v>9.7246123999999998</v>
      </c>
      <c r="AZ42" s="561">
        <v>9.1272541399999998</v>
      </c>
      <c r="BA42" s="561">
        <v>9.0755605900000003</v>
      </c>
      <c r="BB42" s="561">
        <v>8.4299982531000008</v>
      </c>
      <c r="BC42" s="561">
        <v>8.3700008753000006</v>
      </c>
      <c r="BD42" s="562">
        <v>9.1006409999999995</v>
      </c>
      <c r="BE42" s="562">
        <v>11.024190000000001</v>
      </c>
      <c r="BF42" s="562">
        <v>10.757989999999999</v>
      </c>
      <c r="BG42" s="562">
        <v>9.3382290000000001</v>
      </c>
      <c r="BH42" s="562">
        <v>8.4765010000000007</v>
      </c>
      <c r="BI42" s="562">
        <v>8.5741429999999994</v>
      </c>
      <c r="BJ42" s="562">
        <v>9.5731190000000002</v>
      </c>
      <c r="BK42" s="562">
        <v>10.102650000000001</v>
      </c>
      <c r="BL42" s="562">
        <v>9.7105589999999999</v>
      </c>
      <c r="BM42" s="562">
        <v>9.1382949999999994</v>
      </c>
      <c r="BN42" s="562">
        <v>8.5230560000000004</v>
      </c>
      <c r="BO42" s="562">
        <v>8.3745469999999997</v>
      </c>
      <c r="BP42" s="562">
        <v>9.1296099999999996</v>
      </c>
      <c r="BQ42" s="562">
        <v>11.085739999999999</v>
      </c>
      <c r="BR42" s="562">
        <v>10.79288</v>
      </c>
      <c r="BS42" s="562">
        <v>9.3336509999999997</v>
      </c>
      <c r="BT42" s="562">
        <v>8.4580359999999999</v>
      </c>
      <c r="BU42" s="562">
        <v>8.5427160000000004</v>
      </c>
      <c r="BV42" s="562">
        <v>9.5325930000000003</v>
      </c>
    </row>
    <row r="43" spans="1:74" ht="11.1" customHeight="1" x14ac:dyDescent="0.2">
      <c r="A43" s="86" t="s">
        <v>1114</v>
      </c>
      <c r="B43" s="148" t="s">
        <v>448</v>
      </c>
      <c r="C43" s="561">
        <v>32.566280810000002</v>
      </c>
      <c r="D43" s="561">
        <v>30.459829509999999</v>
      </c>
      <c r="E43" s="561">
        <v>30.083404730000002</v>
      </c>
      <c r="F43" s="561">
        <v>26.388322330000001</v>
      </c>
      <c r="G43" s="561">
        <v>27.022572719999999</v>
      </c>
      <c r="H43" s="561">
        <v>29.59359332</v>
      </c>
      <c r="I43" s="561">
        <v>36.522032320000001</v>
      </c>
      <c r="J43" s="561">
        <v>35.84547311</v>
      </c>
      <c r="K43" s="561">
        <v>31.251205389999999</v>
      </c>
      <c r="L43" s="561">
        <v>27.709591150000001</v>
      </c>
      <c r="M43" s="561">
        <v>27.31662553</v>
      </c>
      <c r="N43" s="561">
        <v>30.33850108</v>
      </c>
      <c r="O43" s="561">
        <v>31.048619349999999</v>
      </c>
      <c r="P43" s="561">
        <v>28.977785669999999</v>
      </c>
      <c r="Q43" s="561">
        <v>27.433195900000001</v>
      </c>
      <c r="R43" s="561">
        <v>25.233955340000001</v>
      </c>
      <c r="S43" s="561">
        <v>24.60146911</v>
      </c>
      <c r="T43" s="561">
        <v>29.221672730000002</v>
      </c>
      <c r="U43" s="561">
        <v>36.931314399999998</v>
      </c>
      <c r="V43" s="561">
        <v>35.48335556</v>
      </c>
      <c r="W43" s="561">
        <v>30.068736659999999</v>
      </c>
      <c r="X43" s="561">
        <v>26.49658234</v>
      </c>
      <c r="Y43" s="561">
        <v>26.190239290000001</v>
      </c>
      <c r="Z43" s="561">
        <v>30.438764689999999</v>
      </c>
      <c r="AA43" s="561">
        <v>30.936513430000002</v>
      </c>
      <c r="AB43" s="561">
        <v>29.877462940000001</v>
      </c>
      <c r="AC43" s="561">
        <v>28.510473040000001</v>
      </c>
      <c r="AD43" s="561">
        <v>25.54396105</v>
      </c>
      <c r="AE43" s="561">
        <v>26.07610348</v>
      </c>
      <c r="AF43" s="561">
        <v>30.88832326</v>
      </c>
      <c r="AG43" s="561">
        <v>35.224455890000002</v>
      </c>
      <c r="AH43" s="561">
        <v>35.768170339999998</v>
      </c>
      <c r="AI43" s="561">
        <v>31.071005339999999</v>
      </c>
      <c r="AJ43" s="561">
        <v>27.3499278</v>
      </c>
      <c r="AK43" s="561">
        <v>27.027322170000001</v>
      </c>
      <c r="AL43" s="561">
        <v>29.56067951</v>
      </c>
      <c r="AM43" s="561">
        <v>32.56064971</v>
      </c>
      <c r="AN43" s="561">
        <v>29.36858522</v>
      </c>
      <c r="AO43" s="561">
        <v>28.482982069999998</v>
      </c>
      <c r="AP43" s="561">
        <v>26.37595318</v>
      </c>
      <c r="AQ43" s="561">
        <v>26.674572130000001</v>
      </c>
      <c r="AR43" s="561">
        <v>30.241905379999999</v>
      </c>
      <c r="AS43" s="561">
        <v>35.652564069999997</v>
      </c>
      <c r="AT43" s="561">
        <v>36.796656030000001</v>
      </c>
      <c r="AU43" s="561">
        <v>30.835202720000002</v>
      </c>
      <c r="AV43" s="561">
        <v>26.625862829999999</v>
      </c>
      <c r="AW43" s="561">
        <v>26.365288920000001</v>
      </c>
      <c r="AX43" s="561">
        <v>30.963287269999999</v>
      </c>
      <c r="AY43" s="561">
        <v>30.391612469999998</v>
      </c>
      <c r="AZ43" s="561">
        <v>27.607252150000001</v>
      </c>
      <c r="BA43" s="561">
        <v>28.387907859999999</v>
      </c>
      <c r="BB43" s="561">
        <v>25.919999163</v>
      </c>
      <c r="BC43" s="561">
        <v>25.977996806</v>
      </c>
      <c r="BD43" s="562">
        <v>30.220099999999999</v>
      </c>
      <c r="BE43" s="562">
        <v>35.746679999999998</v>
      </c>
      <c r="BF43" s="562">
        <v>35.735819999999997</v>
      </c>
      <c r="BG43" s="562">
        <v>30.41667</v>
      </c>
      <c r="BH43" s="562">
        <v>26.453620000000001</v>
      </c>
      <c r="BI43" s="562">
        <v>26.299800000000001</v>
      </c>
      <c r="BJ43" s="562">
        <v>30.620290000000001</v>
      </c>
      <c r="BK43" s="562">
        <v>31.326550000000001</v>
      </c>
      <c r="BL43" s="562">
        <v>29.506039999999999</v>
      </c>
      <c r="BM43" s="562">
        <v>28.647449999999999</v>
      </c>
      <c r="BN43" s="562">
        <v>26.267990000000001</v>
      </c>
      <c r="BO43" s="562">
        <v>26.387789999999999</v>
      </c>
      <c r="BP43" s="562">
        <v>30.923349999999999</v>
      </c>
      <c r="BQ43" s="562">
        <v>36.26314</v>
      </c>
      <c r="BR43" s="562">
        <v>35.902709999999999</v>
      </c>
      <c r="BS43" s="562">
        <v>30.523250000000001</v>
      </c>
      <c r="BT43" s="562">
        <v>26.521789999999999</v>
      </c>
      <c r="BU43" s="562">
        <v>26.346119999999999</v>
      </c>
      <c r="BV43" s="562">
        <v>30.647729999999999</v>
      </c>
    </row>
    <row r="44" spans="1:74" ht="11.1" customHeight="1" x14ac:dyDescent="0.2">
      <c r="A44" s="86" t="s">
        <v>1115</v>
      </c>
      <c r="B44" s="159" t="s">
        <v>419</v>
      </c>
      <c r="C44" s="561">
        <v>50.062837620000003</v>
      </c>
      <c r="D44" s="561">
        <v>44.947300740000003</v>
      </c>
      <c r="E44" s="561">
        <v>46.926015030000002</v>
      </c>
      <c r="F44" s="561">
        <v>40.978268999999997</v>
      </c>
      <c r="G44" s="561">
        <v>42.741655739999999</v>
      </c>
      <c r="H44" s="561">
        <v>45.423262569999999</v>
      </c>
      <c r="I44" s="561">
        <v>56.086040029999999</v>
      </c>
      <c r="J44" s="561">
        <v>52.121754510000002</v>
      </c>
      <c r="K44" s="561">
        <v>47.040418789999997</v>
      </c>
      <c r="L44" s="561">
        <v>43.154396259999999</v>
      </c>
      <c r="M44" s="561">
        <v>43.716101879999997</v>
      </c>
      <c r="N44" s="561">
        <v>46.154387939999999</v>
      </c>
      <c r="O44" s="561">
        <v>47.133736519999999</v>
      </c>
      <c r="P44" s="561">
        <v>45.284126389999997</v>
      </c>
      <c r="Q44" s="561">
        <v>43.133284279999998</v>
      </c>
      <c r="R44" s="561">
        <v>36.877935809999997</v>
      </c>
      <c r="S44" s="561">
        <v>38.675397410000002</v>
      </c>
      <c r="T44" s="561">
        <v>46.175775049999999</v>
      </c>
      <c r="U44" s="561">
        <v>55.433624510000001</v>
      </c>
      <c r="V44" s="561">
        <v>51.826832099999997</v>
      </c>
      <c r="W44" s="561">
        <v>43.19111539</v>
      </c>
      <c r="X44" s="561">
        <v>41.971749539999998</v>
      </c>
      <c r="Y44" s="561">
        <v>40.783237839999998</v>
      </c>
      <c r="Z44" s="561">
        <v>46.213671159999997</v>
      </c>
      <c r="AA44" s="561">
        <v>47.15432405</v>
      </c>
      <c r="AB44" s="561">
        <v>45.67794044</v>
      </c>
      <c r="AC44" s="561">
        <v>43.387342959999998</v>
      </c>
      <c r="AD44" s="561">
        <v>39.832566360000001</v>
      </c>
      <c r="AE44" s="561">
        <v>42.390371450000004</v>
      </c>
      <c r="AF44" s="561">
        <v>49.209132930000003</v>
      </c>
      <c r="AG44" s="561">
        <v>52.581252050000003</v>
      </c>
      <c r="AH44" s="561">
        <v>55.19925224</v>
      </c>
      <c r="AI44" s="561">
        <v>45.874984449999999</v>
      </c>
      <c r="AJ44" s="561">
        <v>43.164289770000003</v>
      </c>
      <c r="AK44" s="561">
        <v>42.665297340000002</v>
      </c>
      <c r="AL44" s="561">
        <v>45.249886959999998</v>
      </c>
      <c r="AM44" s="561">
        <v>50.06854001</v>
      </c>
      <c r="AN44" s="561">
        <v>44.910634309999999</v>
      </c>
      <c r="AO44" s="561">
        <v>45.216155860000001</v>
      </c>
      <c r="AP44" s="561">
        <v>40.844379490000001</v>
      </c>
      <c r="AQ44" s="561">
        <v>43.783617849999999</v>
      </c>
      <c r="AR44" s="561">
        <v>49.124734140000001</v>
      </c>
      <c r="AS44" s="561">
        <v>53.573057570000003</v>
      </c>
      <c r="AT44" s="561">
        <v>53.334546779999997</v>
      </c>
      <c r="AU44" s="561">
        <v>45.577484220000002</v>
      </c>
      <c r="AV44" s="561">
        <v>41.057094159999998</v>
      </c>
      <c r="AW44" s="561">
        <v>41.995977439999997</v>
      </c>
      <c r="AX44" s="561">
        <v>47.672363009999998</v>
      </c>
      <c r="AY44" s="561">
        <v>46.832504999999998</v>
      </c>
      <c r="AZ44" s="561">
        <v>42.093381569999998</v>
      </c>
      <c r="BA44" s="561">
        <v>44.929768580000001</v>
      </c>
      <c r="BB44" s="561">
        <v>39.839989512999999</v>
      </c>
      <c r="BC44" s="561">
        <v>41.974012752999997</v>
      </c>
      <c r="BD44" s="562">
        <v>47.813450000000003</v>
      </c>
      <c r="BE44" s="562">
        <v>54.024549999999998</v>
      </c>
      <c r="BF44" s="562">
        <v>54.077269999999999</v>
      </c>
      <c r="BG44" s="562">
        <v>45.76755</v>
      </c>
      <c r="BH44" s="562">
        <v>40.891260000000003</v>
      </c>
      <c r="BI44" s="562">
        <v>42.233350000000002</v>
      </c>
      <c r="BJ44" s="562">
        <v>47.926740000000002</v>
      </c>
      <c r="BK44" s="562">
        <v>48.713250000000002</v>
      </c>
      <c r="BL44" s="562">
        <v>45.016210000000001</v>
      </c>
      <c r="BM44" s="562">
        <v>45.278300000000002</v>
      </c>
      <c r="BN44" s="562">
        <v>40.087620000000001</v>
      </c>
      <c r="BO44" s="562">
        <v>43.187510000000003</v>
      </c>
      <c r="BP44" s="562">
        <v>49.242080000000001</v>
      </c>
      <c r="BQ44" s="562">
        <v>54.653770000000002</v>
      </c>
      <c r="BR44" s="562">
        <v>54.433039999999998</v>
      </c>
      <c r="BS44" s="562">
        <v>45.958320000000001</v>
      </c>
      <c r="BT44" s="562">
        <v>40.985959999999999</v>
      </c>
      <c r="BU44" s="562">
        <v>42.300130000000003</v>
      </c>
      <c r="BV44" s="562">
        <v>47.971310000000003</v>
      </c>
    </row>
    <row r="45" spans="1:74" ht="11.1" customHeight="1" x14ac:dyDescent="0.2">
      <c r="A45" s="86" t="s">
        <v>1116</v>
      </c>
      <c r="B45" s="159" t="s">
        <v>420</v>
      </c>
      <c r="C45" s="561">
        <v>27.452277550000002</v>
      </c>
      <c r="D45" s="561">
        <v>25.438275019999999</v>
      </c>
      <c r="E45" s="561">
        <v>25.434328919999999</v>
      </c>
      <c r="F45" s="561">
        <v>22.0009522</v>
      </c>
      <c r="G45" s="561">
        <v>22.80387026</v>
      </c>
      <c r="H45" s="561">
        <v>24.585638020000001</v>
      </c>
      <c r="I45" s="561">
        <v>28.680884469999999</v>
      </c>
      <c r="J45" s="561">
        <v>27.79390261</v>
      </c>
      <c r="K45" s="561">
        <v>25.626740810000001</v>
      </c>
      <c r="L45" s="561">
        <v>23.45300421</v>
      </c>
      <c r="M45" s="561">
        <v>23.72629285</v>
      </c>
      <c r="N45" s="561">
        <v>25.841356210000001</v>
      </c>
      <c r="O45" s="561">
        <v>26.80966738</v>
      </c>
      <c r="P45" s="561">
        <v>24.982626190000001</v>
      </c>
      <c r="Q45" s="561">
        <v>23.86947138</v>
      </c>
      <c r="R45" s="561">
        <v>21.06419455</v>
      </c>
      <c r="S45" s="561">
        <v>20.777923359999999</v>
      </c>
      <c r="T45" s="561">
        <v>25.383562479999998</v>
      </c>
      <c r="U45" s="561">
        <v>29.152277529999999</v>
      </c>
      <c r="V45" s="561">
        <v>28.11602388</v>
      </c>
      <c r="W45" s="561">
        <v>23.866630369999999</v>
      </c>
      <c r="X45" s="561">
        <v>22.942839039999999</v>
      </c>
      <c r="Y45" s="561">
        <v>22.739869429999999</v>
      </c>
      <c r="Z45" s="561">
        <v>25.885871600000002</v>
      </c>
      <c r="AA45" s="561">
        <v>26.397853210000001</v>
      </c>
      <c r="AB45" s="561">
        <v>26.422873689999999</v>
      </c>
      <c r="AC45" s="561">
        <v>24.169642150000001</v>
      </c>
      <c r="AD45" s="561">
        <v>21.930829809999999</v>
      </c>
      <c r="AE45" s="561">
        <v>22.682536989999999</v>
      </c>
      <c r="AF45" s="561">
        <v>27.034916549999998</v>
      </c>
      <c r="AG45" s="561">
        <v>29.230533999999999</v>
      </c>
      <c r="AH45" s="561">
        <v>29.764321670000001</v>
      </c>
      <c r="AI45" s="561">
        <v>25.632094930000001</v>
      </c>
      <c r="AJ45" s="561">
        <v>23.561476800000001</v>
      </c>
      <c r="AK45" s="561">
        <v>23.520253960000002</v>
      </c>
      <c r="AL45" s="561">
        <v>25.635598349999999</v>
      </c>
      <c r="AM45" s="561">
        <v>28.38031651</v>
      </c>
      <c r="AN45" s="561">
        <v>25.829840539999999</v>
      </c>
      <c r="AO45" s="561">
        <v>25.471147340000002</v>
      </c>
      <c r="AP45" s="561">
        <v>22.825820499999999</v>
      </c>
      <c r="AQ45" s="561">
        <v>24.26131118</v>
      </c>
      <c r="AR45" s="561">
        <v>27.012017960000001</v>
      </c>
      <c r="AS45" s="561">
        <v>30.3769141</v>
      </c>
      <c r="AT45" s="561">
        <v>29.94050464</v>
      </c>
      <c r="AU45" s="561">
        <v>25.949225439999999</v>
      </c>
      <c r="AV45" s="561">
        <v>23.31785511</v>
      </c>
      <c r="AW45" s="561">
        <v>24.374932950000002</v>
      </c>
      <c r="AX45" s="561">
        <v>27.708984279999999</v>
      </c>
      <c r="AY45" s="561">
        <v>28.262805700000001</v>
      </c>
      <c r="AZ45" s="561">
        <v>24.704651269999999</v>
      </c>
      <c r="BA45" s="561">
        <v>25.8064468</v>
      </c>
      <c r="BB45" s="561">
        <v>22.890000921999999</v>
      </c>
      <c r="BC45" s="561">
        <v>23.963000483999998</v>
      </c>
      <c r="BD45" s="562">
        <v>26.460830000000001</v>
      </c>
      <c r="BE45" s="562">
        <v>30.621559999999999</v>
      </c>
      <c r="BF45" s="562">
        <v>30.50855</v>
      </c>
      <c r="BG45" s="562">
        <v>26.07629</v>
      </c>
      <c r="BH45" s="562">
        <v>23.580459999999999</v>
      </c>
      <c r="BI45" s="562">
        <v>24.584949999999999</v>
      </c>
      <c r="BJ45" s="562">
        <v>27.542929999999998</v>
      </c>
      <c r="BK45" s="562">
        <v>29.159579999999998</v>
      </c>
      <c r="BL45" s="562">
        <v>26.15926</v>
      </c>
      <c r="BM45" s="562">
        <v>25.636150000000001</v>
      </c>
      <c r="BN45" s="562">
        <v>22.903179999999999</v>
      </c>
      <c r="BO45" s="562">
        <v>24.20194</v>
      </c>
      <c r="BP45" s="562">
        <v>27.391780000000001</v>
      </c>
      <c r="BQ45" s="562">
        <v>31.226880000000001</v>
      </c>
      <c r="BR45" s="562">
        <v>30.97241</v>
      </c>
      <c r="BS45" s="562">
        <v>26.455089999999998</v>
      </c>
      <c r="BT45" s="562">
        <v>23.909490000000002</v>
      </c>
      <c r="BU45" s="562">
        <v>24.924790000000002</v>
      </c>
      <c r="BV45" s="562">
        <v>27.905000000000001</v>
      </c>
    </row>
    <row r="46" spans="1:74" ht="11.1" customHeight="1" x14ac:dyDescent="0.2">
      <c r="A46" s="86" t="s">
        <v>1117</v>
      </c>
      <c r="B46" s="159" t="s">
        <v>421</v>
      </c>
      <c r="C46" s="561">
        <v>70.351483209999998</v>
      </c>
      <c r="D46" s="561">
        <v>61.419718240000002</v>
      </c>
      <c r="E46" s="561">
        <v>63.517567620000001</v>
      </c>
      <c r="F46" s="561">
        <v>58.989476600000003</v>
      </c>
      <c r="G46" s="561">
        <v>68.429148150000003</v>
      </c>
      <c r="H46" s="561">
        <v>73.259727830000003</v>
      </c>
      <c r="I46" s="561">
        <v>82.924964009999997</v>
      </c>
      <c r="J46" s="561">
        <v>81.030590930000002</v>
      </c>
      <c r="K46" s="561">
        <v>76.115924289999995</v>
      </c>
      <c r="L46" s="561">
        <v>67.289431329999999</v>
      </c>
      <c r="M46" s="561">
        <v>62.146610690000003</v>
      </c>
      <c r="N46" s="561">
        <v>65.71633138</v>
      </c>
      <c r="O46" s="561">
        <v>67.246434579999999</v>
      </c>
      <c r="P46" s="561">
        <v>62.510869040000003</v>
      </c>
      <c r="Q46" s="561">
        <v>61.573429949999998</v>
      </c>
      <c r="R46" s="561">
        <v>57.167646060000003</v>
      </c>
      <c r="S46" s="561">
        <v>61.308711770000002</v>
      </c>
      <c r="T46" s="561">
        <v>70.780721619999994</v>
      </c>
      <c r="U46" s="561">
        <v>84.469002639999999</v>
      </c>
      <c r="V46" s="561">
        <v>81.641862489999994</v>
      </c>
      <c r="W46" s="561">
        <v>70.850490789999995</v>
      </c>
      <c r="X46" s="561">
        <v>64.083580780000005</v>
      </c>
      <c r="Y46" s="561">
        <v>61.559976339999999</v>
      </c>
      <c r="Z46" s="561">
        <v>67.720580069999997</v>
      </c>
      <c r="AA46" s="561">
        <v>71.120623589999994</v>
      </c>
      <c r="AB46" s="561">
        <v>65.848828929999996</v>
      </c>
      <c r="AC46" s="561">
        <v>62.88029933</v>
      </c>
      <c r="AD46" s="561">
        <v>59.745815989999997</v>
      </c>
      <c r="AE46" s="561">
        <v>65.076213010000004</v>
      </c>
      <c r="AF46" s="561">
        <v>73.890154019999997</v>
      </c>
      <c r="AG46" s="561">
        <v>82.305390970000005</v>
      </c>
      <c r="AH46" s="561">
        <v>83.843196550000002</v>
      </c>
      <c r="AI46" s="561">
        <v>73.574302110000005</v>
      </c>
      <c r="AJ46" s="561">
        <v>66.973599059999998</v>
      </c>
      <c r="AK46" s="561">
        <v>62.266035100000003</v>
      </c>
      <c r="AL46" s="561">
        <v>65.776972630000003</v>
      </c>
      <c r="AM46" s="561">
        <v>74.928441829999997</v>
      </c>
      <c r="AN46" s="561">
        <v>67.596996989999994</v>
      </c>
      <c r="AO46" s="561">
        <v>65.132812220000005</v>
      </c>
      <c r="AP46" s="561">
        <v>62.161708259999997</v>
      </c>
      <c r="AQ46" s="561">
        <v>70.847867899999997</v>
      </c>
      <c r="AR46" s="561">
        <v>78.747809160000003</v>
      </c>
      <c r="AS46" s="561">
        <v>88.355230210000002</v>
      </c>
      <c r="AT46" s="561">
        <v>85.940732179999998</v>
      </c>
      <c r="AU46" s="561">
        <v>74.384939770000003</v>
      </c>
      <c r="AV46" s="561">
        <v>65.016787219999998</v>
      </c>
      <c r="AW46" s="561">
        <v>65.321929800000007</v>
      </c>
      <c r="AX46" s="561">
        <v>72.890713180000006</v>
      </c>
      <c r="AY46" s="561">
        <v>69.362484600000002</v>
      </c>
      <c r="AZ46" s="561">
        <v>62.353324379999997</v>
      </c>
      <c r="BA46" s="561">
        <v>67.006208639999997</v>
      </c>
      <c r="BB46" s="561">
        <v>62.219993143000003</v>
      </c>
      <c r="BC46" s="561">
        <v>68.324000122000001</v>
      </c>
      <c r="BD46" s="562">
        <v>77.365369999999999</v>
      </c>
      <c r="BE46" s="562">
        <v>89.821200000000005</v>
      </c>
      <c r="BF46" s="562">
        <v>88.912080000000003</v>
      </c>
      <c r="BG46" s="562">
        <v>77.565870000000004</v>
      </c>
      <c r="BH46" s="562">
        <v>66.689509999999999</v>
      </c>
      <c r="BI46" s="562">
        <v>66.145060000000001</v>
      </c>
      <c r="BJ46" s="562">
        <v>72.520039999999995</v>
      </c>
      <c r="BK46" s="562">
        <v>72.167429999999996</v>
      </c>
      <c r="BL46" s="562">
        <v>68.789860000000004</v>
      </c>
      <c r="BM46" s="562">
        <v>68.613060000000004</v>
      </c>
      <c r="BN46" s="562">
        <v>62.59449</v>
      </c>
      <c r="BO46" s="562">
        <v>70.478660000000005</v>
      </c>
      <c r="BP46" s="562">
        <v>80.822800000000001</v>
      </c>
      <c r="BQ46" s="562">
        <v>91.702430000000007</v>
      </c>
      <c r="BR46" s="562">
        <v>89.942920000000001</v>
      </c>
      <c r="BS46" s="562">
        <v>78.303430000000006</v>
      </c>
      <c r="BT46" s="562">
        <v>67.174440000000004</v>
      </c>
      <c r="BU46" s="562">
        <v>66.481920000000002</v>
      </c>
      <c r="BV46" s="562">
        <v>72.782449999999997</v>
      </c>
    </row>
    <row r="47" spans="1:74" ht="11.1" customHeight="1" x14ac:dyDescent="0.2">
      <c r="A47" s="86" t="s">
        <v>1118</v>
      </c>
      <c r="B47" s="159" t="s">
        <v>422</v>
      </c>
      <c r="C47" s="561">
        <v>27.0389564</v>
      </c>
      <c r="D47" s="561">
        <v>24.5228401</v>
      </c>
      <c r="E47" s="561">
        <v>24.400839609999998</v>
      </c>
      <c r="F47" s="561">
        <v>22.305900810000001</v>
      </c>
      <c r="G47" s="561">
        <v>24.372074000000001</v>
      </c>
      <c r="H47" s="561">
        <v>26.858297709999999</v>
      </c>
      <c r="I47" s="561">
        <v>30.078970080000001</v>
      </c>
      <c r="J47" s="561">
        <v>30.201495179999998</v>
      </c>
      <c r="K47" s="561">
        <v>29.116668350000001</v>
      </c>
      <c r="L47" s="561">
        <v>25.25072673</v>
      </c>
      <c r="M47" s="561">
        <v>23.236769779999999</v>
      </c>
      <c r="N47" s="561">
        <v>24.837081380000001</v>
      </c>
      <c r="O47" s="561">
        <v>25.362173559999999</v>
      </c>
      <c r="P47" s="561">
        <v>24.564907989999998</v>
      </c>
      <c r="Q47" s="561">
        <v>23.24841443</v>
      </c>
      <c r="R47" s="561">
        <v>20.561978580000002</v>
      </c>
      <c r="S47" s="561">
        <v>21.399717089999999</v>
      </c>
      <c r="T47" s="561">
        <v>25.22966181</v>
      </c>
      <c r="U47" s="561">
        <v>29.62428427</v>
      </c>
      <c r="V47" s="561">
        <v>29.735847719999999</v>
      </c>
      <c r="W47" s="561">
        <v>26.71167552</v>
      </c>
      <c r="X47" s="561">
        <v>22.85617736</v>
      </c>
      <c r="Y47" s="561">
        <v>21.792898149999999</v>
      </c>
      <c r="Z47" s="561">
        <v>25.594195580000001</v>
      </c>
      <c r="AA47" s="561">
        <v>27.338835060000001</v>
      </c>
      <c r="AB47" s="561">
        <v>25.932997629999999</v>
      </c>
      <c r="AC47" s="561">
        <v>24.192792180000001</v>
      </c>
      <c r="AD47" s="561">
        <v>22.050368550000002</v>
      </c>
      <c r="AE47" s="561">
        <v>22.93158236</v>
      </c>
      <c r="AF47" s="561">
        <v>26.441782799999999</v>
      </c>
      <c r="AG47" s="561">
        <v>29.428280659999999</v>
      </c>
      <c r="AH47" s="561">
        <v>30.489883259999999</v>
      </c>
      <c r="AI47" s="561">
        <v>27.408300059999998</v>
      </c>
      <c r="AJ47" s="561">
        <v>24.111391019999999</v>
      </c>
      <c r="AK47" s="561">
        <v>23.146115300000002</v>
      </c>
      <c r="AL47" s="561">
        <v>24.266324210000001</v>
      </c>
      <c r="AM47" s="561">
        <v>27.804696849999999</v>
      </c>
      <c r="AN47" s="561">
        <v>26.298748549999999</v>
      </c>
      <c r="AO47" s="561">
        <v>24.249432680000002</v>
      </c>
      <c r="AP47" s="561">
        <v>22.602977800000001</v>
      </c>
      <c r="AQ47" s="561">
        <v>24.82927372</v>
      </c>
      <c r="AR47" s="561">
        <v>28.520407769999998</v>
      </c>
      <c r="AS47" s="561">
        <v>31.791493880000001</v>
      </c>
      <c r="AT47" s="561">
        <v>30.646821370000001</v>
      </c>
      <c r="AU47" s="561">
        <v>27.011555059999999</v>
      </c>
      <c r="AV47" s="561">
        <v>23.042827039999999</v>
      </c>
      <c r="AW47" s="561">
        <v>22.445839400000001</v>
      </c>
      <c r="AX47" s="561">
        <v>25.388536030000001</v>
      </c>
      <c r="AY47" s="561">
        <v>26.267479649999999</v>
      </c>
      <c r="AZ47" s="561">
        <v>23.675722220000001</v>
      </c>
      <c r="BA47" s="561">
        <v>23.093349010000001</v>
      </c>
      <c r="BB47" s="561">
        <v>22.05</v>
      </c>
      <c r="BC47" s="561">
        <v>23.715</v>
      </c>
      <c r="BD47" s="562">
        <v>27.22983</v>
      </c>
      <c r="BE47" s="562">
        <v>30.701339999999998</v>
      </c>
      <c r="BF47" s="562">
        <v>31.000820000000001</v>
      </c>
      <c r="BG47" s="562">
        <v>27.90429</v>
      </c>
      <c r="BH47" s="562">
        <v>23.17118</v>
      </c>
      <c r="BI47" s="562">
        <v>22.418130000000001</v>
      </c>
      <c r="BJ47" s="562">
        <v>25.452570000000001</v>
      </c>
      <c r="BK47" s="562">
        <v>27.287579999999998</v>
      </c>
      <c r="BL47" s="562">
        <v>26.129760000000001</v>
      </c>
      <c r="BM47" s="562">
        <v>23.637730000000001</v>
      </c>
      <c r="BN47" s="562">
        <v>21.977789999999999</v>
      </c>
      <c r="BO47" s="562">
        <v>23.613160000000001</v>
      </c>
      <c r="BP47" s="562">
        <v>27.601970000000001</v>
      </c>
      <c r="BQ47" s="562">
        <v>31.04363</v>
      </c>
      <c r="BR47" s="562">
        <v>30.95356</v>
      </c>
      <c r="BS47" s="562">
        <v>27.8338</v>
      </c>
      <c r="BT47" s="562">
        <v>23.074280000000002</v>
      </c>
      <c r="BU47" s="562">
        <v>22.319050000000001</v>
      </c>
      <c r="BV47" s="562">
        <v>25.364740000000001</v>
      </c>
    </row>
    <row r="48" spans="1:74" ht="11.1" customHeight="1" x14ac:dyDescent="0.2">
      <c r="A48" s="86" t="s">
        <v>1119</v>
      </c>
      <c r="B48" s="159" t="s">
        <v>423</v>
      </c>
      <c r="C48" s="561">
        <v>51.439437660000003</v>
      </c>
      <c r="D48" s="561">
        <v>46.949391429999999</v>
      </c>
      <c r="E48" s="561">
        <v>46.854185340000001</v>
      </c>
      <c r="F48" s="561">
        <v>44.052333310000002</v>
      </c>
      <c r="G48" s="561">
        <v>49.189559889999998</v>
      </c>
      <c r="H48" s="561">
        <v>56.441952460000003</v>
      </c>
      <c r="I48" s="561">
        <v>63.232352949999999</v>
      </c>
      <c r="J48" s="561">
        <v>65.504810739999996</v>
      </c>
      <c r="K48" s="561">
        <v>62.169233869999999</v>
      </c>
      <c r="L48" s="561">
        <v>55.756400710000001</v>
      </c>
      <c r="M48" s="561">
        <v>45.71337243</v>
      </c>
      <c r="N48" s="561">
        <v>48.057875279999998</v>
      </c>
      <c r="O48" s="561">
        <v>49.676004820000003</v>
      </c>
      <c r="P48" s="561">
        <v>47.572514400000003</v>
      </c>
      <c r="Q48" s="561">
        <v>47.546717829999999</v>
      </c>
      <c r="R48" s="561">
        <v>44.565966830000001</v>
      </c>
      <c r="S48" s="561">
        <v>46.660559110000001</v>
      </c>
      <c r="T48" s="561">
        <v>55.680850390000003</v>
      </c>
      <c r="U48" s="561">
        <v>63.733729400000001</v>
      </c>
      <c r="V48" s="561">
        <v>63.490863740000002</v>
      </c>
      <c r="W48" s="561">
        <v>57.475265159999999</v>
      </c>
      <c r="X48" s="561">
        <v>51.476610409999999</v>
      </c>
      <c r="Y48" s="561">
        <v>45.489538260000003</v>
      </c>
      <c r="Z48" s="561">
        <v>50.771642659999998</v>
      </c>
      <c r="AA48" s="561">
        <v>52.876892490000003</v>
      </c>
      <c r="AB48" s="561">
        <v>46.253105259999998</v>
      </c>
      <c r="AC48" s="561">
        <v>46.569717509999997</v>
      </c>
      <c r="AD48" s="561">
        <v>46.547124250000003</v>
      </c>
      <c r="AE48" s="561">
        <v>48.759313519999999</v>
      </c>
      <c r="AF48" s="561">
        <v>57.198268339999998</v>
      </c>
      <c r="AG48" s="561">
        <v>64.304796210000006</v>
      </c>
      <c r="AH48" s="561">
        <v>65.474984660000004</v>
      </c>
      <c r="AI48" s="561">
        <v>61.392409479999998</v>
      </c>
      <c r="AJ48" s="561">
        <v>53.52930164</v>
      </c>
      <c r="AK48" s="561">
        <v>47.352202460000001</v>
      </c>
      <c r="AL48" s="561">
        <v>49.377387280000001</v>
      </c>
      <c r="AM48" s="561">
        <v>53.79061772</v>
      </c>
      <c r="AN48" s="561">
        <v>49.672861609999998</v>
      </c>
      <c r="AO48" s="561">
        <v>50.276677159999998</v>
      </c>
      <c r="AP48" s="561">
        <v>47.610365999999999</v>
      </c>
      <c r="AQ48" s="561">
        <v>54.019620699999997</v>
      </c>
      <c r="AR48" s="561">
        <v>62.605679960000003</v>
      </c>
      <c r="AS48" s="561">
        <v>67.91628704</v>
      </c>
      <c r="AT48" s="561">
        <v>68.113634919999996</v>
      </c>
      <c r="AU48" s="561">
        <v>60.406704640000001</v>
      </c>
      <c r="AV48" s="561">
        <v>51.723517180000002</v>
      </c>
      <c r="AW48" s="561">
        <v>47.209911339999998</v>
      </c>
      <c r="AX48" s="561">
        <v>51.594778509999998</v>
      </c>
      <c r="AY48" s="561">
        <v>52.44199897</v>
      </c>
      <c r="AZ48" s="561">
        <v>47.965708800000002</v>
      </c>
      <c r="BA48" s="561">
        <v>48.594095080000002</v>
      </c>
      <c r="BB48" s="561">
        <v>47.489998077000003</v>
      </c>
      <c r="BC48" s="561">
        <v>52.234991010000002</v>
      </c>
      <c r="BD48" s="562">
        <v>59.158729999999998</v>
      </c>
      <c r="BE48" s="562">
        <v>64.979259999999996</v>
      </c>
      <c r="BF48" s="562">
        <v>67.735249999999994</v>
      </c>
      <c r="BG48" s="562">
        <v>61.056179999999998</v>
      </c>
      <c r="BH48" s="562">
        <v>52.56521</v>
      </c>
      <c r="BI48" s="562">
        <v>47.617510000000003</v>
      </c>
      <c r="BJ48" s="562">
        <v>52.397829999999999</v>
      </c>
      <c r="BK48" s="562">
        <v>54.741889999999998</v>
      </c>
      <c r="BL48" s="562">
        <v>51.311219999999999</v>
      </c>
      <c r="BM48" s="562">
        <v>49.321010000000001</v>
      </c>
      <c r="BN48" s="562">
        <v>48.035499999999999</v>
      </c>
      <c r="BO48" s="562">
        <v>53.270890000000001</v>
      </c>
      <c r="BP48" s="562">
        <v>60.689839999999997</v>
      </c>
      <c r="BQ48" s="562">
        <v>65.86206</v>
      </c>
      <c r="BR48" s="562">
        <v>68.090950000000007</v>
      </c>
      <c r="BS48" s="562">
        <v>61.055149999999998</v>
      </c>
      <c r="BT48" s="562">
        <v>52.647509999999997</v>
      </c>
      <c r="BU48" s="562">
        <v>47.658830000000002</v>
      </c>
      <c r="BV48" s="562">
        <v>52.365169999999999</v>
      </c>
    </row>
    <row r="49" spans="1:74" ht="11.1" customHeight="1" x14ac:dyDescent="0.2">
      <c r="A49" s="86" t="s">
        <v>1120</v>
      </c>
      <c r="B49" s="159" t="s">
        <v>424</v>
      </c>
      <c r="C49" s="561">
        <v>22.924749039999998</v>
      </c>
      <c r="D49" s="561">
        <v>20.98982401</v>
      </c>
      <c r="E49" s="561">
        <v>21.45154625</v>
      </c>
      <c r="F49" s="561">
        <v>20.61171749</v>
      </c>
      <c r="G49" s="561">
        <v>21.59042165</v>
      </c>
      <c r="H49" s="561">
        <v>25.100210350000001</v>
      </c>
      <c r="I49" s="561">
        <v>29.515030230000001</v>
      </c>
      <c r="J49" s="561">
        <v>30.090428129999999</v>
      </c>
      <c r="K49" s="561">
        <v>25.430936089999999</v>
      </c>
      <c r="L49" s="561">
        <v>22.0576182</v>
      </c>
      <c r="M49" s="561">
        <v>20.924985299999999</v>
      </c>
      <c r="N49" s="561">
        <v>22.837654480000001</v>
      </c>
      <c r="O49" s="561">
        <v>22.912751950000001</v>
      </c>
      <c r="P49" s="561">
        <v>21.16037824</v>
      </c>
      <c r="Q49" s="561">
        <v>21.115442770000001</v>
      </c>
      <c r="R49" s="561">
        <v>19.97381111</v>
      </c>
      <c r="S49" s="561">
        <v>23.039523509999999</v>
      </c>
      <c r="T49" s="561">
        <v>25.440826569999999</v>
      </c>
      <c r="U49" s="561">
        <v>30.12195406</v>
      </c>
      <c r="V49" s="561">
        <v>30.771756379999999</v>
      </c>
      <c r="W49" s="561">
        <v>25.599894979999998</v>
      </c>
      <c r="X49" s="561">
        <v>23.080596570000001</v>
      </c>
      <c r="Y49" s="561">
        <v>20.96178269</v>
      </c>
      <c r="Z49" s="561">
        <v>22.882377330000001</v>
      </c>
      <c r="AA49" s="561">
        <v>22.864448400000001</v>
      </c>
      <c r="AB49" s="561">
        <v>20.558169790000001</v>
      </c>
      <c r="AC49" s="561">
        <v>21.33119524</v>
      </c>
      <c r="AD49" s="561">
        <v>21.191101700000001</v>
      </c>
      <c r="AE49" s="561">
        <v>23.40799633</v>
      </c>
      <c r="AF49" s="561">
        <v>28.522769879999998</v>
      </c>
      <c r="AG49" s="561">
        <v>31.076993099999999</v>
      </c>
      <c r="AH49" s="561">
        <v>29.84752353</v>
      </c>
      <c r="AI49" s="561">
        <v>26.055819880000001</v>
      </c>
      <c r="AJ49" s="561">
        <v>22.048355740000002</v>
      </c>
      <c r="AK49" s="561">
        <v>20.940602219999999</v>
      </c>
      <c r="AL49" s="561">
        <v>22.861521410000002</v>
      </c>
      <c r="AM49" s="561">
        <v>23.665617610000002</v>
      </c>
      <c r="AN49" s="561">
        <v>21.348738659999999</v>
      </c>
      <c r="AO49" s="561">
        <v>22.219066560000002</v>
      </c>
      <c r="AP49" s="561">
        <v>21.797088039999998</v>
      </c>
      <c r="AQ49" s="561">
        <v>23.961217130000001</v>
      </c>
      <c r="AR49" s="561">
        <v>27.6583276</v>
      </c>
      <c r="AS49" s="561">
        <v>31.922514759999999</v>
      </c>
      <c r="AT49" s="561">
        <v>30.776701509999999</v>
      </c>
      <c r="AU49" s="561">
        <v>27.062044879999998</v>
      </c>
      <c r="AV49" s="561">
        <v>23.009860539999998</v>
      </c>
      <c r="AW49" s="561">
        <v>22.101984340000001</v>
      </c>
      <c r="AX49" s="561">
        <v>24.426552640000001</v>
      </c>
      <c r="AY49" s="561">
        <v>24.225705349999998</v>
      </c>
      <c r="AZ49" s="561">
        <v>21.86976816</v>
      </c>
      <c r="BA49" s="561">
        <v>22.735998670000001</v>
      </c>
      <c r="BB49" s="561">
        <v>21.809997637999999</v>
      </c>
      <c r="BC49" s="561">
        <v>24.025001327999998</v>
      </c>
      <c r="BD49" s="562">
        <v>27.10107</v>
      </c>
      <c r="BE49" s="562">
        <v>32.199489999999997</v>
      </c>
      <c r="BF49" s="562">
        <v>31.891500000000001</v>
      </c>
      <c r="BG49" s="562">
        <v>27.169</v>
      </c>
      <c r="BH49" s="562">
        <v>23.438120000000001</v>
      </c>
      <c r="BI49" s="562">
        <v>21.961400000000001</v>
      </c>
      <c r="BJ49" s="562">
        <v>24.263359999999999</v>
      </c>
      <c r="BK49" s="562">
        <v>23.987570000000002</v>
      </c>
      <c r="BL49" s="562">
        <v>22.337029999999999</v>
      </c>
      <c r="BM49" s="562">
        <v>22.312110000000001</v>
      </c>
      <c r="BN49" s="562">
        <v>21.701519999999999</v>
      </c>
      <c r="BO49" s="562">
        <v>24.97926</v>
      </c>
      <c r="BP49" s="562">
        <v>28.285029999999999</v>
      </c>
      <c r="BQ49" s="562">
        <v>32.671019999999999</v>
      </c>
      <c r="BR49" s="562">
        <v>32.188850000000002</v>
      </c>
      <c r="BS49" s="562">
        <v>27.388010000000001</v>
      </c>
      <c r="BT49" s="562">
        <v>23.593489999999999</v>
      </c>
      <c r="BU49" s="562">
        <v>22.092549999999999</v>
      </c>
      <c r="BV49" s="562">
        <v>24.409369999999999</v>
      </c>
    </row>
    <row r="50" spans="1:74" ht="11.1" customHeight="1" x14ac:dyDescent="0.2">
      <c r="A50" s="86" t="s">
        <v>1121</v>
      </c>
      <c r="B50" s="159" t="s">
        <v>236</v>
      </c>
      <c r="C50" s="561">
        <v>34.81715956</v>
      </c>
      <c r="D50" s="561">
        <v>30.627046589999999</v>
      </c>
      <c r="E50" s="561">
        <v>32.465925439999999</v>
      </c>
      <c r="F50" s="561">
        <v>28.904991219999999</v>
      </c>
      <c r="G50" s="561">
        <v>30.885888380000001</v>
      </c>
      <c r="H50" s="561">
        <v>30.028635919999999</v>
      </c>
      <c r="I50" s="561">
        <v>36.165309960000002</v>
      </c>
      <c r="J50" s="561">
        <v>37.677612930000002</v>
      </c>
      <c r="K50" s="561">
        <v>33.396114769999997</v>
      </c>
      <c r="L50" s="561">
        <v>33.502768719999999</v>
      </c>
      <c r="M50" s="561">
        <v>28.616485059999999</v>
      </c>
      <c r="N50" s="561">
        <v>34.747954489999998</v>
      </c>
      <c r="O50" s="561">
        <v>34.011586880000003</v>
      </c>
      <c r="P50" s="561">
        <v>29.245786949999999</v>
      </c>
      <c r="Q50" s="561">
        <v>31.82647811</v>
      </c>
      <c r="R50" s="561">
        <v>27.836384890000001</v>
      </c>
      <c r="S50" s="561">
        <v>29.071852190000001</v>
      </c>
      <c r="T50" s="561">
        <v>31.764359720000002</v>
      </c>
      <c r="U50" s="561">
        <v>37.37542534</v>
      </c>
      <c r="V50" s="561">
        <v>35.377393980000001</v>
      </c>
      <c r="W50" s="561">
        <v>34.220908950000002</v>
      </c>
      <c r="X50" s="561">
        <v>34.214906810000002</v>
      </c>
      <c r="Y50" s="561">
        <v>28.10852573</v>
      </c>
      <c r="Z50" s="561">
        <v>34.84651951</v>
      </c>
      <c r="AA50" s="561">
        <v>31.469344199999998</v>
      </c>
      <c r="AB50" s="561">
        <v>28.563137220000002</v>
      </c>
      <c r="AC50" s="561">
        <v>33.935256340000002</v>
      </c>
      <c r="AD50" s="561">
        <v>26.435921990000001</v>
      </c>
      <c r="AE50" s="561">
        <v>29.234760510000001</v>
      </c>
      <c r="AF50" s="561">
        <v>33.911278930000002</v>
      </c>
      <c r="AG50" s="561">
        <v>38.05901574</v>
      </c>
      <c r="AH50" s="561">
        <v>37.990281359999997</v>
      </c>
      <c r="AI50" s="561">
        <v>34.248257379999998</v>
      </c>
      <c r="AJ50" s="561">
        <v>31.532458890000001</v>
      </c>
      <c r="AK50" s="561">
        <v>30.27043943</v>
      </c>
      <c r="AL50" s="561">
        <v>33.933586060000003</v>
      </c>
      <c r="AM50" s="561">
        <v>34.344528519999997</v>
      </c>
      <c r="AN50" s="561">
        <v>28.816345340000002</v>
      </c>
      <c r="AO50" s="561">
        <v>32.154573030000002</v>
      </c>
      <c r="AP50" s="561">
        <v>29.704790299999999</v>
      </c>
      <c r="AQ50" s="561">
        <v>29.742080399999999</v>
      </c>
      <c r="AR50" s="561">
        <v>32.119649160000002</v>
      </c>
      <c r="AS50" s="561">
        <v>35.841045620000003</v>
      </c>
      <c r="AT50" s="561">
        <v>39.675502510000001</v>
      </c>
      <c r="AU50" s="561">
        <v>36.638657989999999</v>
      </c>
      <c r="AV50" s="561">
        <v>32.063087170000003</v>
      </c>
      <c r="AW50" s="561">
        <v>30.30039172</v>
      </c>
      <c r="AX50" s="561">
        <v>34.257852389999996</v>
      </c>
      <c r="AY50" s="561">
        <v>34.249798210000002</v>
      </c>
      <c r="AZ50" s="561">
        <v>29.86843481</v>
      </c>
      <c r="BA50" s="561">
        <v>32.716508769999997</v>
      </c>
      <c r="BB50" s="561">
        <v>29.429997065999999</v>
      </c>
      <c r="BC50" s="561">
        <v>29.635999558000002</v>
      </c>
      <c r="BD50" s="562">
        <v>30.902809999999999</v>
      </c>
      <c r="BE50" s="562">
        <v>35.170729999999999</v>
      </c>
      <c r="BF50" s="562">
        <v>39.379730000000002</v>
      </c>
      <c r="BG50" s="562">
        <v>35.446040000000004</v>
      </c>
      <c r="BH50" s="562">
        <v>31.48161</v>
      </c>
      <c r="BI50" s="562">
        <v>29.390740000000001</v>
      </c>
      <c r="BJ50" s="562">
        <v>33.2226</v>
      </c>
      <c r="BK50" s="562">
        <v>33.155760000000001</v>
      </c>
      <c r="BL50" s="562">
        <v>29.65991</v>
      </c>
      <c r="BM50" s="562">
        <v>31.13653</v>
      </c>
      <c r="BN50" s="562">
        <v>28.617629999999998</v>
      </c>
      <c r="BO50" s="562">
        <v>29.626429999999999</v>
      </c>
      <c r="BP50" s="562">
        <v>31.300170000000001</v>
      </c>
      <c r="BQ50" s="562">
        <v>35.301839999999999</v>
      </c>
      <c r="BR50" s="562">
        <v>39.001559999999998</v>
      </c>
      <c r="BS50" s="562">
        <v>35.09346</v>
      </c>
      <c r="BT50" s="562">
        <v>31.15748</v>
      </c>
      <c r="BU50" s="562">
        <v>29.06662</v>
      </c>
      <c r="BV50" s="562">
        <v>32.843789999999998</v>
      </c>
    </row>
    <row r="51" spans="1:74" ht="11.25" customHeight="1" x14ac:dyDescent="0.2">
      <c r="A51" s="86" t="s">
        <v>1122</v>
      </c>
      <c r="B51" s="159" t="s">
        <v>237</v>
      </c>
      <c r="C51" s="561">
        <v>1.31601561</v>
      </c>
      <c r="D51" s="561">
        <v>1.13722816</v>
      </c>
      <c r="E51" s="561">
        <v>1.2042104</v>
      </c>
      <c r="F51" s="561">
        <v>1.1744256500000001</v>
      </c>
      <c r="G51" s="561">
        <v>1.2305169199999999</v>
      </c>
      <c r="H51" s="561">
        <v>1.2432370399999999</v>
      </c>
      <c r="I51" s="561">
        <v>1.3253594900000001</v>
      </c>
      <c r="J51" s="561">
        <v>1.3665147499999999</v>
      </c>
      <c r="K51" s="561">
        <v>1.31062784</v>
      </c>
      <c r="L51" s="561">
        <v>1.3377978699999999</v>
      </c>
      <c r="M51" s="561">
        <v>1.29467727</v>
      </c>
      <c r="N51" s="561">
        <v>1.3310810799999999</v>
      </c>
      <c r="O51" s="561">
        <v>1.3641831799999999</v>
      </c>
      <c r="P51" s="561">
        <v>1.2154954499999999</v>
      </c>
      <c r="Q51" s="561">
        <v>1.26064127</v>
      </c>
      <c r="R51" s="561">
        <v>1.0941694</v>
      </c>
      <c r="S51" s="561">
        <v>1.1163381100000001</v>
      </c>
      <c r="T51" s="561">
        <v>1.1596300500000001</v>
      </c>
      <c r="U51" s="561">
        <v>1.20826642</v>
      </c>
      <c r="V51" s="561">
        <v>1.2356844199999999</v>
      </c>
      <c r="W51" s="561">
        <v>1.1922956899999999</v>
      </c>
      <c r="X51" s="561">
        <v>1.2773580499999999</v>
      </c>
      <c r="Y51" s="561">
        <v>1.28143268</v>
      </c>
      <c r="Z51" s="561">
        <v>1.3088433500000001</v>
      </c>
      <c r="AA51" s="561">
        <v>1.26681786</v>
      </c>
      <c r="AB51" s="561">
        <v>1.14554044</v>
      </c>
      <c r="AC51" s="561">
        <v>1.2487043900000001</v>
      </c>
      <c r="AD51" s="561">
        <v>1.17650777</v>
      </c>
      <c r="AE51" s="561">
        <v>1.21440569</v>
      </c>
      <c r="AF51" s="561">
        <v>1.19536153</v>
      </c>
      <c r="AG51" s="561">
        <v>1.2568445100000001</v>
      </c>
      <c r="AH51" s="561">
        <v>1.2770840299999999</v>
      </c>
      <c r="AI51" s="561">
        <v>1.2195703</v>
      </c>
      <c r="AJ51" s="561">
        <v>1.2687694199999999</v>
      </c>
      <c r="AK51" s="561">
        <v>1.2948821699999999</v>
      </c>
      <c r="AL51" s="561">
        <v>1.3413329599999999</v>
      </c>
      <c r="AM51" s="561">
        <v>1.3035599600000001</v>
      </c>
      <c r="AN51" s="561">
        <v>1.16033254</v>
      </c>
      <c r="AO51" s="561">
        <v>1.2577008000000001</v>
      </c>
      <c r="AP51" s="561">
        <v>1.1913452</v>
      </c>
      <c r="AQ51" s="561">
        <v>1.21585728</v>
      </c>
      <c r="AR51" s="561">
        <v>1.1881396099999999</v>
      </c>
      <c r="AS51" s="561">
        <v>1.24848461</v>
      </c>
      <c r="AT51" s="561">
        <v>1.2784210600000001</v>
      </c>
      <c r="AU51" s="561">
        <v>1.25725584</v>
      </c>
      <c r="AV51" s="561">
        <v>1.29739202</v>
      </c>
      <c r="AW51" s="561">
        <v>1.27466459</v>
      </c>
      <c r="AX51" s="561">
        <v>1.3236621</v>
      </c>
      <c r="AY51" s="561">
        <v>1.2994037700000001</v>
      </c>
      <c r="AZ51" s="561">
        <v>1.1439597399999999</v>
      </c>
      <c r="BA51" s="561">
        <v>1.2548775999999999</v>
      </c>
      <c r="BB51" s="561">
        <v>1.1914707</v>
      </c>
      <c r="BC51" s="561">
        <v>1.2113746000000001</v>
      </c>
      <c r="BD51" s="562">
        <v>1.1896709999999999</v>
      </c>
      <c r="BE51" s="562">
        <v>1.256734</v>
      </c>
      <c r="BF51" s="562">
        <v>1.2883709999999999</v>
      </c>
      <c r="BG51" s="562">
        <v>1.2642370000000001</v>
      </c>
      <c r="BH51" s="562">
        <v>1.3054140000000001</v>
      </c>
      <c r="BI51" s="562">
        <v>1.292446</v>
      </c>
      <c r="BJ51" s="562">
        <v>1.3447789999999999</v>
      </c>
      <c r="BK51" s="562">
        <v>1.327877</v>
      </c>
      <c r="BL51" s="562">
        <v>1.2176370000000001</v>
      </c>
      <c r="BM51" s="562">
        <v>1.27135</v>
      </c>
      <c r="BN51" s="562">
        <v>1.2019010000000001</v>
      </c>
      <c r="BO51" s="562">
        <v>1.2203120000000001</v>
      </c>
      <c r="BP51" s="562">
        <v>1.194736</v>
      </c>
      <c r="BQ51" s="562">
        <v>1.258656</v>
      </c>
      <c r="BR51" s="562">
        <v>1.2879620000000001</v>
      </c>
      <c r="BS51" s="562">
        <v>1.2618769999999999</v>
      </c>
      <c r="BT51" s="562">
        <v>1.301455</v>
      </c>
      <c r="BU51" s="562">
        <v>1.287212</v>
      </c>
      <c r="BV51" s="562">
        <v>1.3387610000000001</v>
      </c>
    </row>
    <row r="52" spans="1:74" ht="11.1" customHeight="1" x14ac:dyDescent="0.2">
      <c r="A52" s="86" t="s">
        <v>1123</v>
      </c>
      <c r="B52" s="160" t="s">
        <v>426</v>
      </c>
      <c r="C52" s="567">
        <v>328.60925348000001</v>
      </c>
      <c r="D52" s="567">
        <v>295.79769285999998</v>
      </c>
      <c r="E52" s="567">
        <v>301.85269296000001</v>
      </c>
      <c r="F52" s="567">
        <v>273.89983690000003</v>
      </c>
      <c r="G52" s="567">
        <v>296.80173710000003</v>
      </c>
      <c r="H52" s="567">
        <v>321.46160664000001</v>
      </c>
      <c r="I52" s="567">
        <v>376.0948214</v>
      </c>
      <c r="J52" s="567">
        <v>372.57408577000001</v>
      </c>
      <c r="K52" s="567">
        <v>340.46280239999999</v>
      </c>
      <c r="L52" s="567">
        <v>308.24120739</v>
      </c>
      <c r="M52" s="567">
        <v>285.53204182000002</v>
      </c>
      <c r="N52" s="567">
        <v>309.82269351999997</v>
      </c>
      <c r="O52" s="567">
        <v>315.53278846000001</v>
      </c>
      <c r="P52" s="567">
        <v>294.65940740999997</v>
      </c>
      <c r="Q52" s="567">
        <v>289.89377899999999</v>
      </c>
      <c r="R52" s="567">
        <v>262.40056157999999</v>
      </c>
      <c r="S52" s="567">
        <v>274.70708141</v>
      </c>
      <c r="T52" s="567">
        <v>320.05572136000001</v>
      </c>
      <c r="U52" s="567">
        <v>379.53004041999998</v>
      </c>
      <c r="V52" s="567">
        <v>368.88450379</v>
      </c>
      <c r="W52" s="567">
        <v>322.55451133999998</v>
      </c>
      <c r="X52" s="567">
        <v>296.87657825000002</v>
      </c>
      <c r="Y52" s="567">
        <v>277.24920278000002</v>
      </c>
      <c r="Z52" s="567">
        <v>315.33030411999999</v>
      </c>
      <c r="AA52" s="567">
        <v>321.49647594999999</v>
      </c>
      <c r="AB52" s="567">
        <v>299.69803164000001</v>
      </c>
      <c r="AC52" s="567">
        <v>295.34499951999999</v>
      </c>
      <c r="AD52" s="567">
        <v>272.77869724999999</v>
      </c>
      <c r="AE52" s="567">
        <v>290.06060062</v>
      </c>
      <c r="AF52" s="567">
        <v>338.41538329000002</v>
      </c>
      <c r="AG52" s="567">
        <v>373.94829795999999</v>
      </c>
      <c r="AH52" s="567">
        <v>381.03930319</v>
      </c>
      <c r="AI52" s="567">
        <v>336.44400996000002</v>
      </c>
      <c r="AJ52" s="567">
        <v>302.12747094000002</v>
      </c>
      <c r="AK52" s="567">
        <v>287.13380081999998</v>
      </c>
      <c r="AL52" s="567">
        <v>307.38717817000003</v>
      </c>
      <c r="AM52" s="567">
        <v>337.22664808000002</v>
      </c>
      <c r="AN52" s="567">
        <v>304.49208255999997</v>
      </c>
      <c r="AO52" s="567">
        <v>303.77498291000001</v>
      </c>
      <c r="AP52" s="567">
        <v>283.75087984999999</v>
      </c>
      <c r="AQ52" s="567">
        <v>308.02544326999998</v>
      </c>
      <c r="AR52" s="567">
        <v>346.23573278999999</v>
      </c>
      <c r="AS52" s="567">
        <v>387.75741386999999</v>
      </c>
      <c r="AT52" s="567">
        <v>387.93192399999998</v>
      </c>
      <c r="AU52" s="567">
        <v>338.61069633</v>
      </c>
      <c r="AV52" s="567">
        <v>295.61384465999998</v>
      </c>
      <c r="AW52" s="567">
        <v>289.88007159</v>
      </c>
      <c r="AX52" s="567">
        <v>325.75314932999999</v>
      </c>
      <c r="AY52" s="567">
        <v>323.05840611999997</v>
      </c>
      <c r="AZ52" s="567">
        <v>290.40945723999999</v>
      </c>
      <c r="BA52" s="567">
        <v>303.60072159999999</v>
      </c>
      <c r="BB52" s="567">
        <v>281.27144448000001</v>
      </c>
      <c r="BC52" s="567">
        <v>299.43137754000003</v>
      </c>
      <c r="BD52" s="568">
        <v>336.54250000000002</v>
      </c>
      <c r="BE52" s="568">
        <v>385.54570000000001</v>
      </c>
      <c r="BF52" s="568">
        <v>391.28739999999999</v>
      </c>
      <c r="BG52" s="568">
        <v>342.0043</v>
      </c>
      <c r="BH52" s="568">
        <v>298.05290000000002</v>
      </c>
      <c r="BI52" s="568">
        <v>290.51749999999998</v>
      </c>
      <c r="BJ52" s="568">
        <v>324.86430000000001</v>
      </c>
      <c r="BK52" s="568">
        <v>331.9701</v>
      </c>
      <c r="BL52" s="568">
        <v>309.83749999999998</v>
      </c>
      <c r="BM52" s="568">
        <v>304.99200000000002</v>
      </c>
      <c r="BN52" s="568">
        <v>281.91070000000002</v>
      </c>
      <c r="BO52" s="568">
        <v>305.34050000000002</v>
      </c>
      <c r="BP52" s="568">
        <v>346.58139999999997</v>
      </c>
      <c r="BQ52" s="568">
        <v>391.06920000000002</v>
      </c>
      <c r="BR52" s="568">
        <v>393.56689999999998</v>
      </c>
      <c r="BS52" s="568">
        <v>343.20600000000002</v>
      </c>
      <c r="BT52" s="568">
        <v>298.82389999999998</v>
      </c>
      <c r="BU52" s="568">
        <v>291.01990000000001</v>
      </c>
      <c r="BV52" s="568">
        <v>325.16090000000003</v>
      </c>
    </row>
    <row r="53" spans="1:74" s="349" customFormat="1" ht="12" customHeight="1" x14ac:dyDescent="0.2">
      <c r="A53" s="348"/>
      <c r="B53" s="699" t="s">
        <v>848</v>
      </c>
      <c r="C53" s="624"/>
      <c r="D53" s="624"/>
      <c r="E53" s="624"/>
      <c r="F53" s="624"/>
      <c r="G53" s="624"/>
      <c r="H53" s="624"/>
      <c r="I53" s="624"/>
      <c r="J53" s="624"/>
      <c r="K53" s="624"/>
      <c r="L53" s="624"/>
      <c r="M53" s="624"/>
      <c r="N53" s="624"/>
      <c r="O53" s="624"/>
      <c r="P53" s="624"/>
      <c r="Q53" s="624"/>
      <c r="AY53" s="380"/>
      <c r="AZ53" s="380"/>
      <c r="BA53" s="380"/>
      <c r="BB53" s="380"/>
      <c r="BC53" s="380"/>
      <c r="BD53" s="380"/>
      <c r="BE53" s="380"/>
      <c r="BF53" s="380"/>
      <c r="BG53" s="380"/>
      <c r="BH53" s="242"/>
      <c r="BI53" s="380"/>
      <c r="BJ53" s="380"/>
    </row>
    <row r="54" spans="1:74" s="349" customFormat="1" ht="12" customHeight="1" x14ac:dyDescent="0.2">
      <c r="A54" s="348"/>
      <c r="B54" s="645" t="s">
        <v>790</v>
      </c>
      <c r="C54" s="646"/>
      <c r="D54" s="646"/>
      <c r="E54" s="646"/>
      <c r="F54" s="646"/>
      <c r="G54" s="646"/>
      <c r="H54" s="646"/>
      <c r="I54" s="646"/>
      <c r="J54" s="646"/>
      <c r="K54" s="646"/>
      <c r="L54" s="646"/>
      <c r="M54" s="646"/>
      <c r="N54" s="646"/>
      <c r="O54" s="646"/>
      <c r="P54" s="646"/>
      <c r="Q54" s="646"/>
      <c r="AY54" s="380"/>
      <c r="AZ54" s="380"/>
      <c r="BA54" s="380"/>
      <c r="BB54" s="380"/>
      <c r="BC54" s="380"/>
      <c r="BD54" s="508"/>
      <c r="BE54" s="508"/>
      <c r="BF54" s="508"/>
      <c r="BG54" s="380"/>
      <c r="BH54" s="190"/>
      <c r="BI54" s="380"/>
      <c r="BJ54" s="380"/>
    </row>
    <row r="55" spans="1:74" s="349" customFormat="1" ht="12" customHeight="1" x14ac:dyDescent="0.2">
      <c r="A55" s="348"/>
      <c r="B55" s="665" t="str">
        <f>"Notes: "&amp;"EIA completed modeling and analysis for this report on " &amp;Dates!D2&amp;"."</f>
        <v>Notes: EIA completed modeling and analysis for this report on Monday June 5, 2023.</v>
      </c>
      <c r="C55" s="687"/>
      <c r="D55" s="687"/>
      <c r="E55" s="687"/>
      <c r="F55" s="687"/>
      <c r="G55" s="687"/>
      <c r="H55" s="687"/>
      <c r="I55" s="687"/>
      <c r="J55" s="687"/>
      <c r="K55" s="687"/>
      <c r="L55" s="687"/>
      <c r="M55" s="687"/>
      <c r="N55" s="687"/>
      <c r="O55" s="687"/>
      <c r="P55" s="687"/>
      <c r="Q55" s="666"/>
      <c r="AY55" s="380"/>
      <c r="AZ55" s="380"/>
      <c r="BA55" s="380"/>
      <c r="BB55" s="380"/>
      <c r="BC55" s="380"/>
      <c r="BD55" s="508"/>
      <c r="BE55" s="508"/>
      <c r="BF55" s="508"/>
      <c r="BG55" s="380"/>
      <c r="BH55" s="190"/>
      <c r="BI55" s="380"/>
      <c r="BJ55" s="380"/>
    </row>
    <row r="56" spans="1:74" s="349" customFormat="1" ht="12" customHeight="1" x14ac:dyDescent="0.2">
      <c r="A56" s="348"/>
      <c r="B56" s="638" t="s">
        <v>338</v>
      </c>
      <c r="C56" s="637"/>
      <c r="D56" s="637"/>
      <c r="E56" s="637"/>
      <c r="F56" s="637"/>
      <c r="G56" s="637"/>
      <c r="H56" s="637"/>
      <c r="I56" s="637"/>
      <c r="J56" s="637"/>
      <c r="K56" s="637"/>
      <c r="L56" s="637"/>
      <c r="M56" s="637"/>
      <c r="N56" s="637"/>
      <c r="O56" s="637"/>
      <c r="P56" s="637"/>
      <c r="Q56" s="637"/>
      <c r="AY56" s="380"/>
      <c r="AZ56" s="380"/>
      <c r="BA56" s="380"/>
      <c r="BB56" s="380"/>
      <c r="BC56" s="380"/>
      <c r="BD56" s="508"/>
      <c r="BE56" s="508"/>
      <c r="BF56" s="508"/>
      <c r="BG56" s="380"/>
      <c r="BH56" s="190"/>
      <c r="BI56" s="380"/>
      <c r="BJ56" s="380"/>
    </row>
    <row r="57" spans="1:74" s="349" customFormat="1" ht="12" customHeight="1" x14ac:dyDescent="0.2">
      <c r="A57" s="348"/>
      <c r="B57" s="633" t="s">
        <v>849</v>
      </c>
      <c r="C57" s="630"/>
      <c r="D57" s="630"/>
      <c r="E57" s="630"/>
      <c r="F57" s="630"/>
      <c r="G57" s="630"/>
      <c r="H57" s="630"/>
      <c r="I57" s="630"/>
      <c r="J57" s="630"/>
      <c r="K57" s="630"/>
      <c r="L57" s="630"/>
      <c r="M57" s="630"/>
      <c r="N57" s="630"/>
      <c r="O57" s="630"/>
      <c r="P57" s="630"/>
      <c r="Q57" s="624"/>
      <c r="AY57" s="380"/>
      <c r="AZ57" s="380"/>
      <c r="BA57" s="380"/>
      <c r="BB57" s="380"/>
      <c r="BC57" s="380"/>
      <c r="BD57" s="508"/>
      <c r="BE57" s="508"/>
      <c r="BF57" s="508"/>
      <c r="BG57" s="380"/>
      <c r="BH57" s="190"/>
      <c r="BI57" s="380"/>
      <c r="BJ57" s="380"/>
    </row>
    <row r="58" spans="1:74" s="349" customFormat="1" ht="12" customHeight="1" x14ac:dyDescent="0.2">
      <c r="A58" s="348"/>
      <c r="B58" s="633" t="s">
        <v>840</v>
      </c>
      <c r="C58" s="630"/>
      <c r="D58" s="630"/>
      <c r="E58" s="630"/>
      <c r="F58" s="630"/>
      <c r="G58" s="630"/>
      <c r="H58" s="630"/>
      <c r="I58" s="630"/>
      <c r="J58" s="630"/>
      <c r="K58" s="630"/>
      <c r="L58" s="630"/>
      <c r="M58" s="630"/>
      <c r="N58" s="630"/>
      <c r="O58" s="630"/>
      <c r="P58" s="630"/>
      <c r="Q58" s="624"/>
      <c r="AY58" s="380"/>
      <c r="AZ58" s="380"/>
      <c r="BA58" s="380"/>
      <c r="BB58" s="380"/>
      <c r="BC58" s="380"/>
      <c r="BD58" s="508"/>
      <c r="BE58" s="508"/>
      <c r="BF58" s="508"/>
      <c r="BG58" s="380"/>
      <c r="BH58" s="190"/>
      <c r="BI58" s="380"/>
      <c r="BJ58" s="380"/>
    </row>
    <row r="59" spans="1:74" s="349" customFormat="1" ht="12" customHeight="1" x14ac:dyDescent="0.2">
      <c r="A59" s="348"/>
      <c r="B59" s="683" t="s">
        <v>841</v>
      </c>
      <c r="C59" s="624"/>
      <c r="D59" s="624"/>
      <c r="E59" s="624"/>
      <c r="F59" s="624"/>
      <c r="G59" s="624"/>
      <c r="H59" s="624"/>
      <c r="I59" s="624"/>
      <c r="J59" s="624"/>
      <c r="K59" s="624"/>
      <c r="L59" s="624"/>
      <c r="M59" s="624"/>
      <c r="N59" s="624"/>
      <c r="O59" s="624"/>
      <c r="P59" s="624"/>
      <c r="Q59" s="624"/>
      <c r="AY59" s="380"/>
      <c r="AZ59" s="380"/>
      <c r="BA59" s="380"/>
      <c r="BB59" s="380"/>
      <c r="BC59" s="380"/>
      <c r="BD59" s="508"/>
      <c r="BE59" s="508"/>
      <c r="BF59" s="508"/>
      <c r="BG59" s="380"/>
      <c r="BH59" s="190"/>
      <c r="BI59" s="380"/>
      <c r="BJ59" s="380"/>
    </row>
    <row r="60" spans="1:74" s="349" customFormat="1" ht="12" customHeight="1" x14ac:dyDescent="0.2">
      <c r="A60" s="348"/>
      <c r="B60" s="631" t="s">
        <v>850</v>
      </c>
      <c r="C60" s="630"/>
      <c r="D60" s="630"/>
      <c r="E60" s="630"/>
      <c r="F60" s="630"/>
      <c r="G60" s="630"/>
      <c r="H60" s="630"/>
      <c r="I60" s="630"/>
      <c r="J60" s="630"/>
      <c r="K60" s="630"/>
      <c r="L60" s="630"/>
      <c r="M60" s="630"/>
      <c r="N60" s="630"/>
      <c r="O60" s="630"/>
      <c r="P60" s="630"/>
      <c r="Q60" s="624"/>
      <c r="AY60" s="380"/>
      <c r="AZ60" s="380"/>
      <c r="BA60" s="380"/>
      <c r="BB60" s="380"/>
      <c r="BC60" s="380"/>
      <c r="BD60" s="508"/>
      <c r="BE60" s="508"/>
      <c r="BF60" s="508"/>
      <c r="BG60" s="380"/>
      <c r="BH60" s="190"/>
      <c r="BI60" s="380"/>
      <c r="BJ60" s="380"/>
    </row>
    <row r="61" spans="1:74" s="349" customFormat="1" ht="12" customHeight="1" x14ac:dyDescent="0.2">
      <c r="A61" s="348"/>
      <c r="B61" s="633" t="s">
        <v>813</v>
      </c>
      <c r="C61" s="634"/>
      <c r="D61" s="634"/>
      <c r="E61" s="634"/>
      <c r="F61" s="634"/>
      <c r="G61" s="634"/>
      <c r="H61" s="634"/>
      <c r="I61" s="634"/>
      <c r="J61" s="634"/>
      <c r="K61" s="634"/>
      <c r="L61" s="634"/>
      <c r="M61" s="634"/>
      <c r="N61" s="634"/>
      <c r="O61" s="634"/>
      <c r="P61" s="634"/>
      <c r="Q61" s="624"/>
      <c r="AY61" s="380"/>
      <c r="AZ61" s="380"/>
      <c r="BA61" s="380"/>
      <c r="BB61" s="380"/>
      <c r="BC61" s="380"/>
      <c r="BD61" s="508"/>
      <c r="BE61" s="508"/>
      <c r="BF61" s="508"/>
      <c r="BG61" s="380"/>
      <c r="BH61" s="190"/>
      <c r="BI61" s="380"/>
      <c r="BJ61" s="380"/>
    </row>
    <row r="62" spans="1:74" s="347" customFormat="1" ht="12" customHeight="1" x14ac:dyDescent="0.2">
      <c r="A62" s="322"/>
      <c r="B62" s="654" t="s">
        <v>1283</v>
      </c>
      <c r="C62" s="624"/>
      <c r="D62" s="624"/>
      <c r="E62" s="624"/>
      <c r="F62" s="624"/>
      <c r="G62" s="624"/>
      <c r="H62" s="624"/>
      <c r="I62" s="624"/>
      <c r="J62" s="624"/>
      <c r="K62" s="624"/>
      <c r="L62" s="624"/>
      <c r="M62" s="624"/>
      <c r="N62" s="624"/>
      <c r="O62" s="624"/>
      <c r="P62" s="624"/>
      <c r="Q62" s="624"/>
      <c r="AY62" s="378"/>
      <c r="AZ62" s="378"/>
      <c r="BA62" s="378"/>
      <c r="BB62" s="378"/>
      <c r="BC62" s="378"/>
      <c r="BD62" s="507"/>
      <c r="BE62" s="507"/>
      <c r="BF62" s="507"/>
      <c r="BG62" s="378"/>
      <c r="BH62" s="190"/>
      <c r="BI62" s="378"/>
      <c r="BJ62" s="378"/>
    </row>
    <row r="63" spans="1:74" x14ac:dyDescent="0.2">
      <c r="BH63" s="190"/>
      <c r="BK63" s="273"/>
      <c r="BL63" s="273"/>
      <c r="BM63" s="273"/>
      <c r="BN63" s="273"/>
      <c r="BO63" s="273"/>
      <c r="BP63" s="273"/>
      <c r="BQ63" s="273"/>
      <c r="BR63" s="273"/>
      <c r="BS63" s="273"/>
      <c r="BT63" s="273"/>
      <c r="BU63" s="273"/>
      <c r="BV63" s="273"/>
    </row>
    <row r="64" spans="1:74" x14ac:dyDescent="0.2">
      <c r="BH64" s="190"/>
      <c r="BK64" s="273"/>
      <c r="BL64" s="273"/>
      <c r="BM64" s="273"/>
      <c r="BN64" s="273"/>
      <c r="BO64" s="273"/>
      <c r="BP64" s="273"/>
      <c r="BQ64" s="273"/>
      <c r="BR64" s="273"/>
      <c r="BS64" s="273"/>
      <c r="BT64" s="273"/>
      <c r="BU64" s="273"/>
      <c r="BV64" s="273"/>
    </row>
    <row r="65" spans="60:74" x14ac:dyDescent="0.2">
      <c r="BH65" s="190"/>
      <c r="BK65" s="273"/>
      <c r="BL65" s="273"/>
      <c r="BM65" s="273"/>
      <c r="BN65" s="273"/>
      <c r="BO65" s="273"/>
      <c r="BP65" s="273"/>
      <c r="BQ65" s="273"/>
      <c r="BR65" s="273"/>
      <c r="BS65" s="273"/>
      <c r="BT65" s="273"/>
      <c r="BU65" s="273"/>
      <c r="BV65" s="273"/>
    </row>
    <row r="66" spans="60:74" x14ac:dyDescent="0.2">
      <c r="BH66" s="190"/>
      <c r="BK66" s="273"/>
      <c r="BL66" s="273"/>
      <c r="BM66" s="273"/>
      <c r="BN66" s="273"/>
      <c r="BO66" s="273"/>
      <c r="BP66" s="273"/>
      <c r="BQ66" s="273"/>
      <c r="BR66" s="273"/>
      <c r="BS66" s="273"/>
      <c r="BT66" s="273"/>
      <c r="BU66" s="273"/>
      <c r="BV66" s="273"/>
    </row>
    <row r="67" spans="60:74" x14ac:dyDescent="0.2">
      <c r="BH67" s="190"/>
      <c r="BK67" s="273"/>
      <c r="BL67" s="273"/>
      <c r="BM67" s="273"/>
      <c r="BN67" s="273"/>
      <c r="BO67" s="273"/>
      <c r="BP67" s="273"/>
      <c r="BQ67" s="273"/>
      <c r="BR67" s="273"/>
      <c r="BS67" s="273"/>
      <c r="BT67" s="273"/>
      <c r="BU67" s="273"/>
      <c r="BV67" s="273"/>
    </row>
    <row r="68" spans="60:74" x14ac:dyDescent="0.2">
      <c r="BK68" s="273"/>
      <c r="BL68" s="273"/>
      <c r="BM68" s="273"/>
      <c r="BN68" s="273"/>
      <c r="BO68" s="273"/>
      <c r="BP68" s="273"/>
      <c r="BQ68" s="273"/>
      <c r="BR68" s="273"/>
      <c r="BS68" s="273"/>
      <c r="BT68" s="273"/>
      <c r="BU68" s="273"/>
      <c r="BV68" s="273"/>
    </row>
    <row r="69" spans="60:74" x14ac:dyDescent="0.2">
      <c r="BK69" s="273"/>
      <c r="BL69" s="273"/>
      <c r="BM69" s="273"/>
      <c r="BN69" s="273"/>
      <c r="BO69" s="273"/>
      <c r="BP69" s="273"/>
      <c r="BQ69" s="273"/>
      <c r="BR69" s="273"/>
      <c r="BS69" s="273"/>
      <c r="BT69" s="273"/>
      <c r="BU69" s="273"/>
      <c r="BV69" s="273"/>
    </row>
    <row r="70" spans="60:74" x14ac:dyDescent="0.2">
      <c r="BK70" s="273"/>
      <c r="BL70" s="273"/>
      <c r="BM70" s="273"/>
      <c r="BN70" s="273"/>
      <c r="BO70" s="273"/>
      <c r="BP70" s="273"/>
      <c r="BQ70" s="273"/>
      <c r="BR70" s="273"/>
      <c r="BS70" s="273"/>
      <c r="BT70" s="273"/>
      <c r="BU70" s="273"/>
      <c r="BV70" s="273"/>
    </row>
    <row r="71" spans="60:74" x14ac:dyDescent="0.2">
      <c r="BK71" s="273"/>
      <c r="BL71" s="273"/>
      <c r="BM71" s="273"/>
      <c r="BN71" s="273"/>
      <c r="BO71" s="273"/>
      <c r="BP71" s="273"/>
      <c r="BQ71" s="273"/>
      <c r="BR71" s="273"/>
      <c r="BS71" s="273"/>
      <c r="BT71" s="273"/>
      <c r="BU71" s="273"/>
      <c r="BV71" s="273"/>
    </row>
    <row r="72" spans="60:74" x14ac:dyDescent="0.2">
      <c r="BK72" s="273"/>
      <c r="BL72" s="273"/>
      <c r="BM72" s="273"/>
      <c r="BN72" s="273"/>
      <c r="BO72" s="273"/>
      <c r="BP72" s="273"/>
      <c r="BQ72" s="273"/>
      <c r="BR72" s="273"/>
      <c r="BS72" s="273"/>
      <c r="BT72" s="273"/>
      <c r="BU72" s="273"/>
      <c r="BV72" s="273"/>
    </row>
    <row r="73" spans="60:74" x14ac:dyDescent="0.2">
      <c r="BK73" s="273"/>
      <c r="BL73" s="273"/>
      <c r="BM73" s="273"/>
      <c r="BN73" s="273"/>
      <c r="BO73" s="273"/>
      <c r="BP73" s="273"/>
      <c r="BQ73" s="273"/>
      <c r="BR73" s="273"/>
      <c r="BS73" s="273"/>
      <c r="BT73" s="273"/>
      <c r="BU73" s="273"/>
      <c r="BV73" s="273"/>
    </row>
    <row r="74" spans="60:74" x14ac:dyDescent="0.2">
      <c r="BK74" s="273"/>
      <c r="BL74" s="273"/>
      <c r="BM74" s="273"/>
      <c r="BN74" s="273"/>
      <c r="BO74" s="273"/>
      <c r="BP74" s="273"/>
      <c r="BQ74" s="273"/>
      <c r="BR74" s="273"/>
      <c r="BS74" s="273"/>
      <c r="BT74" s="273"/>
      <c r="BU74" s="273"/>
      <c r="BV74" s="273"/>
    </row>
    <row r="75" spans="60:74" x14ac:dyDescent="0.2">
      <c r="BK75" s="273"/>
      <c r="BL75" s="273"/>
      <c r="BM75" s="273"/>
      <c r="BN75" s="273"/>
      <c r="BO75" s="273"/>
      <c r="BP75" s="273"/>
      <c r="BQ75" s="273"/>
      <c r="BR75" s="273"/>
      <c r="BS75" s="273"/>
      <c r="BT75" s="273"/>
      <c r="BU75" s="273"/>
      <c r="BV75" s="273"/>
    </row>
    <row r="76" spans="60:74" x14ac:dyDescent="0.2">
      <c r="BK76" s="273"/>
      <c r="BL76" s="273"/>
      <c r="BM76" s="273"/>
      <c r="BN76" s="273"/>
      <c r="BO76" s="273"/>
      <c r="BP76" s="273"/>
      <c r="BQ76" s="273"/>
      <c r="BR76" s="273"/>
      <c r="BS76" s="273"/>
      <c r="BT76" s="273"/>
      <c r="BU76" s="273"/>
      <c r="BV76" s="273"/>
    </row>
    <row r="77" spans="60:74" x14ac:dyDescent="0.2">
      <c r="BK77" s="273"/>
      <c r="BL77" s="273"/>
      <c r="BM77" s="273"/>
      <c r="BN77" s="273"/>
      <c r="BO77" s="273"/>
      <c r="BP77" s="273"/>
      <c r="BQ77" s="273"/>
      <c r="BR77" s="273"/>
      <c r="BS77" s="273"/>
      <c r="BT77" s="273"/>
      <c r="BU77" s="273"/>
      <c r="BV77" s="273"/>
    </row>
    <row r="78" spans="60:74" x14ac:dyDescent="0.2">
      <c r="BK78" s="273"/>
      <c r="BL78" s="273"/>
      <c r="BM78" s="273"/>
      <c r="BN78" s="273"/>
      <c r="BO78" s="273"/>
      <c r="BP78" s="273"/>
      <c r="BQ78" s="273"/>
      <c r="BR78" s="273"/>
      <c r="BS78" s="273"/>
      <c r="BT78" s="273"/>
      <c r="BU78" s="273"/>
      <c r="BV78" s="273"/>
    </row>
    <row r="79" spans="60:74" x14ac:dyDescent="0.2">
      <c r="BK79" s="273"/>
      <c r="BL79" s="273"/>
      <c r="BM79" s="273"/>
      <c r="BN79" s="273"/>
      <c r="BO79" s="273"/>
      <c r="BP79" s="273"/>
      <c r="BQ79" s="273"/>
      <c r="BR79" s="273"/>
      <c r="BS79" s="273"/>
      <c r="BT79" s="273"/>
      <c r="BU79" s="273"/>
      <c r="BV79" s="273"/>
    </row>
    <row r="80" spans="60:74" x14ac:dyDescent="0.2">
      <c r="BK80" s="273"/>
      <c r="BL80" s="273"/>
      <c r="BM80" s="273"/>
      <c r="BN80" s="273"/>
      <c r="BO80" s="273"/>
      <c r="BP80" s="273"/>
      <c r="BQ80" s="273"/>
      <c r="BR80" s="273"/>
      <c r="BS80" s="273"/>
      <c r="BT80" s="273"/>
      <c r="BU80" s="273"/>
      <c r="BV80" s="273"/>
    </row>
    <row r="81" spans="63:74" x14ac:dyDescent="0.2">
      <c r="BK81" s="273"/>
      <c r="BL81" s="273"/>
      <c r="BM81" s="273"/>
      <c r="BN81" s="273"/>
      <c r="BO81" s="273"/>
      <c r="BP81" s="273"/>
      <c r="BQ81" s="273"/>
      <c r="BR81" s="273"/>
      <c r="BS81" s="273"/>
      <c r="BT81" s="273"/>
      <c r="BU81" s="273"/>
      <c r="BV81" s="273"/>
    </row>
    <row r="82" spans="63:74" x14ac:dyDescent="0.2">
      <c r="BK82" s="273"/>
      <c r="BL82" s="273"/>
      <c r="BM82" s="273"/>
      <c r="BN82" s="273"/>
      <c r="BO82" s="273"/>
      <c r="BP82" s="273"/>
      <c r="BQ82" s="273"/>
      <c r="BR82" s="273"/>
      <c r="BS82" s="273"/>
      <c r="BT82" s="273"/>
      <c r="BU82" s="273"/>
      <c r="BV82" s="273"/>
    </row>
    <row r="83" spans="63:74" x14ac:dyDescent="0.2">
      <c r="BK83" s="273"/>
      <c r="BL83" s="273"/>
      <c r="BM83" s="273"/>
      <c r="BN83" s="273"/>
      <c r="BO83" s="273"/>
      <c r="BP83" s="273"/>
      <c r="BQ83" s="273"/>
      <c r="BR83" s="273"/>
      <c r="BS83" s="273"/>
      <c r="BT83" s="273"/>
      <c r="BU83" s="273"/>
      <c r="BV83" s="273"/>
    </row>
    <row r="84" spans="63:74" x14ac:dyDescent="0.2">
      <c r="BK84" s="273"/>
      <c r="BL84" s="273"/>
      <c r="BM84" s="273"/>
      <c r="BN84" s="273"/>
      <c r="BO84" s="273"/>
      <c r="BP84" s="273"/>
      <c r="BQ84" s="273"/>
      <c r="BR84" s="273"/>
      <c r="BS84" s="273"/>
      <c r="BT84" s="273"/>
      <c r="BU84" s="273"/>
      <c r="BV84" s="273"/>
    </row>
    <row r="85" spans="63:74" x14ac:dyDescent="0.2">
      <c r="BK85" s="273"/>
      <c r="BL85" s="273"/>
      <c r="BM85" s="273"/>
      <c r="BN85" s="273"/>
      <c r="BO85" s="273"/>
      <c r="BP85" s="273"/>
      <c r="BQ85" s="273"/>
      <c r="BR85" s="273"/>
      <c r="BS85" s="273"/>
      <c r="BT85" s="273"/>
      <c r="BU85" s="273"/>
      <c r="BV85" s="273"/>
    </row>
    <row r="86" spans="63:74" x14ac:dyDescent="0.2">
      <c r="BK86" s="273"/>
      <c r="BL86" s="273"/>
      <c r="BM86" s="273"/>
      <c r="BN86" s="273"/>
      <c r="BO86" s="273"/>
      <c r="BP86" s="273"/>
      <c r="BQ86" s="273"/>
      <c r="BR86" s="273"/>
      <c r="BS86" s="273"/>
      <c r="BT86" s="273"/>
      <c r="BU86" s="273"/>
      <c r="BV86" s="273"/>
    </row>
    <row r="87" spans="63:74" x14ac:dyDescent="0.2">
      <c r="BK87" s="273"/>
      <c r="BL87" s="273"/>
      <c r="BM87" s="273"/>
      <c r="BN87" s="273"/>
      <c r="BO87" s="273"/>
      <c r="BP87" s="273"/>
      <c r="BQ87" s="273"/>
      <c r="BR87" s="273"/>
      <c r="BS87" s="273"/>
      <c r="BT87" s="273"/>
      <c r="BU87" s="273"/>
      <c r="BV87" s="273"/>
    </row>
    <row r="88" spans="63:74" x14ac:dyDescent="0.2">
      <c r="BK88" s="273"/>
      <c r="BL88" s="273"/>
      <c r="BM88" s="273"/>
      <c r="BN88" s="273"/>
      <c r="BO88" s="273"/>
      <c r="BP88" s="273"/>
      <c r="BQ88" s="273"/>
      <c r="BR88" s="273"/>
      <c r="BS88" s="273"/>
      <c r="BT88" s="273"/>
      <c r="BU88" s="273"/>
      <c r="BV88" s="273"/>
    </row>
    <row r="89" spans="63:74" x14ac:dyDescent="0.2">
      <c r="BK89" s="273"/>
      <c r="BL89" s="273"/>
      <c r="BM89" s="273"/>
      <c r="BN89" s="273"/>
      <c r="BO89" s="273"/>
      <c r="BP89" s="273"/>
      <c r="BQ89" s="273"/>
      <c r="BR89" s="273"/>
      <c r="BS89" s="273"/>
      <c r="BT89" s="273"/>
      <c r="BU89" s="273"/>
      <c r="BV89" s="273"/>
    </row>
    <row r="90" spans="63:74" x14ac:dyDescent="0.2">
      <c r="BK90" s="273"/>
      <c r="BL90" s="273"/>
      <c r="BM90" s="273"/>
      <c r="BN90" s="273"/>
      <c r="BO90" s="273"/>
      <c r="BP90" s="273"/>
      <c r="BQ90" s="273"/>
      <c r="BR90" s="273"/>
      <c r="BS90" s="273"/>
      <c r="BT90" s="273"/>
      <c r="BU90" s="273"/>
      <c r="BV90" s="273"/>
    </row>
    <row r="91" spans="63:74" x14ac:dyDescent="0.2">
      <c r="BK91" s="273"/>
      <c r="BL91" s="273"/>
      <c r="BM91" s="273"/>
      <c r="BN91" s="273"/>
      <c r="BO91" s="273"/>
      <c r="BP91" s="273"/>
      <c r="BQ91" s="273"/>
      <c r="BR91" s="273"/>
      <c r="BS91" s="273"/>
      <c r="BT91" s="273"/>
      <c r="BU91" s="273"/>
      <c r="BV91" s="273"/>
    </row>
    <row r="92" spans="63:74" x14ac:dyDescent="0.2">
      <c r="BK92" s="273"/>
      <c r="BL92" s="273"/>
      <c r="BM92" s="273"/>
      <c r="BN92" s="273"/>
      <c r="BO92" s="273"/>
      <c r="BP92" s="273"/>
      <c r="BQ92" s="273"/>
      <c r="BR92" s="273"/>
      <c r="BS92" s="273"/>
      <c r="BT92" s="273"/>
      <c r="BU92" s="273"/>
      <c r="BV92" s="273"/>
    </row>
    <row r="93" spans="63:74" x14ac:dyDescent="0.2">
      <c r="BK93" s="273"/>
      <c r="BL93" s="273"/>
      <c r="BM93" s="273"/>
      <c r="BN93" s="273"/>
      <c r="BO93" s="273"/>
      <c r="BP93" s="273"/>
      <c r="BQ93" s="273"/>
      <c r="BR93" s="273"/>
      <c r="BS93" s="273"/>
      <c r="BT93" s="273"/>
      <c r="BU93" s="273"/>
      <c r="BV93" s="273"/>
    </row>
    <row r="94" spans="63:74" x14ac:dyDescent="0.2">
      <c r="BK94" s="273"/>
      <c r="BL94" s="273"/>
      <c r="BM94" s="273"/>
      <c r="BN94" s="273"/>
      <c r="BO94" s="273"/>
      <c r="BP94" s="273"/>
      <c r="BQ94" s="273"/>
      <c r="BR94" s="273"/>
      <c r="BS94" s="273"/>
      <c r="BT94" s="273"/>
      <c r="BU94" s="273"/>
      <c r="BV94" s="273"/>
    </row>
    <row r="95" spans="63:74" x14ac:dyDescent="0.2">
      <c r="BK95" s="273"/>
      <c r="BL95" s="273"/>
      <c r="BM95" s="273"/>
      <c r="BN95" s="273"/>
      <c r="BO95" s="273"/>
      <c r="BP95" s="273"/>
      <c r="BQ95" s="273"/>
      <c r="BR95" s="273"/>
      <c r="BS95" s="273"/>
      <c r="BT95" s="273"/>
      <c r="BU95" s="273"/>
      <c r="BV95" s="273"/>
    </row>
    <row r="96" spans="63:74" x14ac:dyDescent="0.2">
      <c r="BK96" s="273"/>
      <c r="BL96" s="273"/>
      <c r="BM96" s="273"/>
      <c r="BN96" s="273"/>
      <c r="BO96" s="273"/>
      <c r="BP96" s="273"/>
      <c r="BQ96" s="273"/>
      <c r="BR96" s="273"/>
      <c r="BS96" s="273"/>
      <c r="BT96" s="273"/>
      <c r="BU96" s="273"/>
      <c r="BV96" s="273"/>
    </row>
    <row r="97" spans="63:74" x14ac:dyDescent="0.2">
      <c r="BK97" s="273"/>
      <c r="BL97" s="273"/>
      <c r="BM97" s="273"/>
      <c r="BN97" s="273"/>
      <c r="BO97" s="273"/>
      <c r="BP97" s="273"/>
      <c r="BQ97" s="273"/>
      <c r="BR97" s="273"/>
      <c r="BS97" s="273"/>
      <c r="BT97" s="273"/>
      <c r="BU97" s="273"/>
      <c r="BV97" s="273"/>
    </row>
    <row r="98" spans="63:74" x14ac:dyDescent="0.2">
      <c r="BK98" s="273"/>
      <c r="BL98" s="273"/>
      <c r="BM98" s="273"/>
      <c r="BN98" s="273"/>
      <c r="BO98" s="273"/>
      <c r="BP98" s="273"/>
      <c r="BQ98" s="273"/>
      <c r="BR98" s="273"/>
      <c r="BS98" s="273"/>
      <c r="BT98" s="273"/>
      <c r="BU98" s="273"/>
      <c r="BV98" s="273"/>
    </row>
    <row r="99" spans="63:74" x14ac:dyDescent="0.2">
      <c r="BK99" s="273"/>
      <c r="BL99" s="273"/>
      <c r="BM99" s="273"/>
      <c r="BN99" s="273"/>
      <c r="BO99" s="273"/>
      <c r="BP99" s="273"/>
      <c r="BQ99" s="273"/>
      <c r="BR99" s="273"/>
      <c r="BS99" s="273"/>
      <c r="BT99" s="273"/>
      <c r="BU99" s="273"/>
      <c r="BV99" s="273"/>
    </row>
    <row r="100" spans="63:74" x14ac:dyDescent="0.2">
      <c r="BK100" s="273"/>
      <c r="BL100" s="273"/>
      <c r="BM100" s="273"/>
      <c r="BN100" s="273"/>
      <c r="BO100" s="273"/>
      <c r="BP100" s="273"/>
      <c r="BQ100" s="273"/>
      <c r="BR100" s="273"/>
      <c r="BS100" s="273"/>
      <c r="BT100" s="273"/>
      <c r="BU100" s="273"/>
      <c r="BV100" s="273"/>
    </row>
    <row r="101" spans="63:74" x14ac:dyDescent="0.2">
      <c r="BK101" s="273"/>
      <c r="BL101" s="273"/>
      <c r="BM101" s="273"/>
      <c r="BN101" s="273"/>
      <c r="BO101" s="273"/>
      <c r="BP101" s="273"/>
      <c r="BQ101" s="273"/>
      <c r="BR101" s="273"/>
      <c r="BS101" s="273"/>
      <c r="BT101" s="273"/>
      <c r="BU101" s="273"/>
      <c r="BV101" s="273"/>
    </row>
    <row r="102" spans="63:74" x14ac:dyDescent="0.2">
      <c r="BK102" s="273"/>
      <c r="BL102" s="273"/>
      <c r="BM102" s="273"/>
      <c r="BN102" s="273"/>
      <c r="BO102" s="273"/>
      <c r="BP102" s="273"/>
      <c r="BQ102" s="273"/>
      <c r="BR102" s="273"/>
      <c r="BS102" s="273"/>
      <c r="BT102" s="273"/>
      <c r="BU102" s="273"/>
      <c r="BV102" s="273"/>
    </row>
    <row r="103" spans="63:74" x14ac:dyDescent="0.2">
      <c r="BK103" s="273"/>
      <c r="BL103" s="273"/>
      <c r="BM103" s="273"/>
      <c r="BN103" s="273"/>
      <c r="BO103" s="273"/>
      <c r="BP103" s="273"/>
      <c r="BQ103" s="273"/>
      <c r="BR103" s="273"/>
      <c r="BS103" s="273"/>
      <c r="BT103" s="273"/>
      <c r="BU103" s="273"/>
      <c r="BV103" s="273"/>
    </row>
    <row r="104" spans="63:74" x14ac:dyDescent="0.2">
      <c r="BK104" s="273"/>
      <c r="BL104" s="273"/>
      <c r="BM104" s="273"/>
      <c r="BN104" s="273"/>
      <c r="BO104" s="273"/>
      <c r="BP104" s="273"/>
      <c r="BQ104" s="273"/>
      <c r="BR104" s="273"/>
      <c r="BS104" s="273"/>
      <c r="BT104" s="273"/>
      <c r="BU104" s="273"/>
      <c r="BV104" s="273"/>
    </row>
    <row r="105" spans="63:74" x14ac:dyDescent="0.2">
      <c r="BK105" s="273"/>
      <c r="BL105" s="273"/>
      <c r="BM105" s="273"/>
      <c r="BN105" s="273"/>
      <c r="BO105" s="273"/>
      <c r="BP105" s="273"/>
      <c r="BQ105" s="273"/>
      <c r="BR105" s="273"/>
      <c r="BS105" s="273"/>
      <c r="BT105" s="273"/>
      <c r="BU105" s="273"/>
      <c r="BV105" s="273"/>
    </row>
    <row r="106" spans="63:74" x14ac:dyDescent="0.2">
      <c r="BK106" s="273"/>
      <c r="BL106" s="273"/>
      <c r="BM106" s="273"/>
      <c r="BN106" s="273"/>
      <c r="BO106" s="273"/>
      <c r="BP106" s="273"/>
      <c r="BQ106" s="273"/>
      <c r="BR106" s="273"/>
      <c r="BS106" s="273"/>
      <c r="BT106" s="273"/>
      <c r="BU106" s="273"/>
      <c r="BV106" s="273"/>
    </row>
    <row r="107" spans="63:74" x14ac:dyDescent="0.2">
      <c r="BK107" s="273"/>
      <c r="BL107" s="273"/>
      <c r="BM107" s="273"/>
      <c r="BN107" s="273"/>
      <c r="BO107" s="273"/>
      <c r="BP107" s="273"/>
      <c r="BQ107" s="273"/>
      <c r="BR107" s="273"/>
      <c r="BS107" s="273"/>
      <c r="BT107" s="273"/>
      <c r="BU107" s="273"/>
      <c r="BV107" s="273"/>
    </row>
    <row r="108" spans="63:74" x14ac:dyDescent="0.2">
      <c r="BK108" s="273"/>
      <c r="BL108" s="273"/>
      <c r="BM108" s="273"/>
      <c r="BN108" s="273"/>
      <c r="BO108" s="273"/>
      <c r="BP108" s="273"/>
      <c r="BQ108" s="273"/>
      <c r="BR108" s="273"/>
      <c r="BS108" s="273"/>
      <c r="BT108" s="273"/>
      <c r="BU108" s="273"/>
      <c r="BV108" s="273"/>
    </row>
    <row r="109" spans="63:74" x14ac:dyDescent="0.2">
      <c r="BK109" s="273"/>
      <c r="BL109" s="273"/>
      <c r="BM109" s="273"/>
      <c r="BN109" s="273"/>
      <c r="BO109" s="273"/>
      <c r="BP109" s="273"/>
      <c r="BQ109" s="273"/>
      <c r="BR109" s="273"/>
      <c r="BS109" s="273"/>
      <c r="BT109" s="273"/>
      <c r="BU109" s="273"/>
      <c r="BV109" s="273"/>
    </row>
    <row r="110" spans="63:74" x14ac:dyDescent="0.2">
      <c r="BK110" s="273"/>
      <c r="BL110" s="273"/>
      <c r="BM110" s="273"/>
      <c r="BN110" s="273"/>
      <c r="BO110" s="273"/>
      <c r="BP110" s="273"/>
      <c r="BQ110" s="273"/>
      <c r="BR110" s="273"/>
      <c r="BS110" s="273"/>
      <c r="BT110" s="273"/>
      <c r="BU110" s="273"/>
      <c r="BV110" s="273"/>
    </row>
    <row r="111" spans="63:74" x14ac:dyDescent="0.2">
      <c r="BK111" s="273"/>
      <c r="BL111" s="273"/>
      <c r="BM111" s="273"/>
      <c r="BN111" s="273"/>
      <c r="BO111" s="273"/>
      <c r="BP111" s="273"/>
      <c r="BQ111" s="273"/>
      <c r="BR111" s="273"/>
      <c r="BS111" s="273"/>
      <c r="BT111" s="273"/>
      <c r="BU111" s="273"/>
      <c r="BV111" s="273"/>
    </row>
    <row r="112" spans="63:74" x14ac:dyDescent="0.2">
      <c r="BK112" s="273"/>
      <c r="BL112" s="273"/>
      <c r="BM112" s="273"/>
      <c r="BN112" s="273"/>
      <c r="BO112" s="273"/>
      <c r="BP112" s="273"/>
      <c r="BQ112" s="273"/>
      <c r="BR112" s="273"/>
      <c r="BS112" s="273"/>
      <c r="BT112" s="273"/>
      <c r="BU112" s="273"/>
      <c r="BV112" s="273"/>
    </row>
    <row r="113" spans="63:74" x14ac:dyDescent="0.2">
      <c r="BK113" s="273"/>
      <c r="BL113" s="273"/>
      <c r="BM113" s="273"/>
      <c r="BN113" s="273"/>
      <c r="BO113" s="273"/>
      <c r="BP113" s="273"/>
      <c r="BQ113" s="273"/>
      <c r="BR113" s="273"/>
      <c r="BS113" s="273"/>
      <c r="BT113" s="273"/>
      <c r="BU113" s="273"/>
      <c r="BV113" s="273"/>
    </row>
    <row r="114" spans="63:74" x14ac:dyDescent="0.2">
      <c r="BK114" s="273"/>
      <c r="BL114" s="273"/>
      <c r="BM114" s="273"/>
      <c r="BN114" s="273"/>
      <c r="BO114" s="273"/>
      <c r="BP114" s="273"/>
      <c r="BQ114" s="273"/>
      <c r="BR114" s="273"/>
      <c r="BS114" s="273"/>
      <c r="BT114" s="273"/>
      <c r="BU114" s="273"/>
      <c r="BV114" s="273"/>
    </row>
    <row r="115" spans="63:74" x14ac:dyDescent="0.2">
      <c r="BK115" s="273"/>
      <c r="BL115" s="273"/>
      <c r="BM115" s="273"/>
      <c r="BN115" s="273"/>
      <c r="BO115" s="273"/>
      <c r="BP115" s="273"/>
      <c r="BQ115" s="273"/>
      <c r="BR115" s="273"/>
      <c r="BS115" s="273"/>
      <c r="BT115" s="273"/>
      <c r="BU115" s="273"/>
      <c r="BV115" s="273"/>
    </row>
    <row r="116" spans="63:74" x14ac:dyDescent="0.2">
      <c r="BK116" s="273"/>
      <c r="BL116" s="273"/>
      <c r="BM116" s="273"/>
      <c r="BN116" s="273"/>
      <c r="BO116" s="273"/>
      <c r="BP116" s="273"/>
      <c r="BQ116" s="273"/>
      <c r="BR116" s="273"/>
      <c r="BS116" s="273"/>
      <c r="BT116" s="273"/>
      <c r="BU116" s="273"/>
      <c r="BV116" s="273"/>
    </row>
    <row r="117" spans="63:74" x14ac:dyDescent="0.2">
      <c r="BK117" s="273"/>
      <c r="BL117" s="273"/>
      <c r="BM117" s="273"/>
      <c r="BN117" s="273"/>
      <c r="BO117" s="273"/>
      <c r="BP117" s="273"/>
      <c r="BQ117" s="273"/>
      <c r="BR117" s="273"/>
      <c r="BS117" s="273"/>
      <c r="BT117" s="273"/>
      <c r="BU117" s="273"/>
      <c r="BV117" s="273"/>
    </row>
    <row r="118" spans="63:74" x14ac:dyDescent="0.2">
      <c r="BK118" s="273"/>
      <c r="BL118" s="273"/>
      <c r="BM118" s="273"/>
      <c r="BN118" s="273"/>
      <c r="BO118" s="273"/>
      <c r="BP118" s="273"/>
      <c r="BQ118" s="273"/>
      <c r="BR118" s="273"/>
      <c r="BS118" s="273"/>
      <c r="BT118" s="273"/>
      <c r="BU118" s="273"/>
      <c r="BV118" s="273"/>
    </row>
    <row r="119" spans="63:74" x14ac:dyDescent="0.2">
      <c r="BK119" s="273"/>
      <c r="BL119" s="273"/>
      <c r="BM119" s="273"/>
      <c r="BN119" s="273"/>
      <c r="BO119" s="273"/>
      <c r="BP119" s="273"/>
      <c r="BQ119" s="273"/>
      <c r="BR119" s="273"/>
      <c r="BS119" s="273"/>
      <c r="BT119" s="273"/>
      <c r="BU119" s="273"/>
      <c r="BV119" s="273"/>
    </row>
    <row r="120" spans="63:74" x14ac:dyDescent="0.2">
      <c r="BK120" s="273"/>
      <c r="BL120" s="273"/>
      <c r="BM120" s="273"/>
      <c r="BN120" s="273"/>
      <c r="BO120" s="273"/>
      <c r="BP120" s="273"/>
      <c r="BQ120" s="273"/>
      <c r="BR120" s="273"/>
      <c r="BS120" s="273"/>
      <c r="BT120" s="273"/>
      <c r="BU120" s="273"/>
      <c r="BV120" s="273"/>
    </row>
    <row r="121" spans="63:74" x14ac:dyDescent="0.2">
      <c r="BK121" s="273"/>
      <c r="BL121" s="273"/>
      <c r="BM121" s="273"/>
      <c r="BN121" s="273"/>
      <c r="BO121" s="273"/>
      <c r="BP121" s="273"/>
      <c r="BQ121" s="273"/>
      <c r="BR121" s="273"/>
      <c r="BS121" s="273"/>
      <c r="BT121" s="273"/>
      <c r="BU121" s="273"/>
      <c r="BV121" s="273"/>
    </row>
    <row r="122" spans="63:74" x14ac:dyDescent="0.2">
      <c r="BK122" s="273"/>
      <c r="BL122" s="273"/>
      <c r="BM122" s="273"/>
      <c r="BN122" s="273"/>
      <c r="BO122" s="273"/>
      <c r="BP122" s="273"/>
      <c r="BQ122" s="273"/>
      <c r="BR122" s="273"/>
      <c r="BS122" s="273"/>
      <c r="BT122" s="273"/>
      <c r="BU122" s="273"/>
      <c r="BV122" s="273"/>
    </row>
    <row r="123" spans="63:74" x14ac:dyDescent="0.2">
      <c r="BK123" s="273"/>
      <c r="BL123" s="273"/>
      <c r="BM123" s="273"/>
      <c r="BN123" s="273"/>
      <c r="BO123" s="273"/>
      <c r="BP123" s="273"/>
      <c r="BQ123" s="273"/>
      <c r="BR123" s="273"/>
      <c r="BS123" s="273"/>
      <c r="BT123" s="273"/>
      <c r="BU123" s="273"/>
      <c r="BV123" s="273"/>
    </row>
    <row r="124" spans="63:74" x14ac:dyDescent="0.2">
      <c r="BK124" s="273"/>
      <c r="BL124" s="273"/>
      <c r="BM124" s="273"/>
      <c r="BN124" s="273"/>
      <c r="BO124" s="273"/>
      <c r="BP124" s="273"/>
      <c r="BQ124" s="273"/>
      <c r="BR124" s="273"/>
      <c r="BS124" s="273"/>
      <c r="BT124" s="273"/>
      <c r="BU124" s="273"/>
      <c r="BV124" s="273"/>
    </row>
    <row r="125" spans="63:74" x14ac:dyDescent="0.2">
      <c r="BK125" s="273"/>
      <c r="BL125" s="273"/>
      <c r="BM125" s="273"/>
      <c r="BN125" s="273"/>
      <c r="BO125" s="273"/>
      <c r="BP125" s="273"/>
      <c r="BQ125" s="273"/>
      <c r="BR125" s="273"/>
      <c r="BS125" s="273"/>
      <c r="BT125" s="273"/>
      <c r="BU125" s="273"/>
      <c r="BV125" s="273"/>
    </row>
    <row r="126" spans="63:74" x14ac:dyDescent="0.2">
      <c r="BK126" s="273"/>
      <c r="BL126" s="273"/>
      <c r="BM126" s="273"/>
      <c r="BN126" s="273"/>
      <c r="BO126" s="273"/>
      <c r="BP126" s="273"/>
      <c r="BQ126" s="273"/>
      <c r="BR126" s="273"/>
      <c r="BS126" s="273"/>
      <c r="BT126" s="273"/>
      <c r="BU126" s="273"/>
      <c r="BV126" s="273"/>
    </row>
    <row r="127" spans="63:74" x14ac:dyDescent="0.2">
      <c r="BK127" s="273"/>
      <c r="BL127" s="273"/>
      <c r="BM127" s="273"/>
      <c r="BN127" s="273"/>
      <c r="BO127" s="273"/>
      <c r="BP127" s="273"/>
      <c r="BQ127" s="273"/>
      <c r="BR127" s="273"/>
      <c r="BS127" s="273"/>
      <c r="BT127" s="273"/>
      <c r="BU127" s="273"/>
      <c r="BV127" s="273"/>
    </row>
    <row r="128" spans="63:74" x14ac:dyDescent="0.2">
      <c r="BK128" s="273"/>
      <c r="BL128" s="273"/>
      <c r="BM128" s="273"/>
      <c r="BN128" s="273"/>
      <c r="BO128" s="273"/>
      <c r="BP128" s="273"/>
      <c r="BQ128" s="273"/>
      <c r="BR128" s="273"/>
      <c r="BS128" s="273"/>
      <c r="BT128" s="273"/>
      <c r="BU128" s="273"/>
      <c r="BV128" s="273"/>
    </row>
    <row r="129" spans="63:74" x14ac:dyDescent="0.2">
      <c r="BK129" s="273"/>
      <c r="BL129" s="273"/>
      <c r="BM129" s="273"/>
      <c r="BN129" s="273"/>
      <c r="BO129" s="273"/>
      <c r="BP129" s="273"/>
      <c r="BQ129" s="273"/>
      <c r="BR129" s="273"/>
      <c r="BS129" s="273"/>
      <c r="BT129" s="273"/>
      <c r="BU129" s="273"/>
      <c r="BV129" s="273"/>
    </row>
    <row r="130" spans="63:74" x14ac:dyDescent="0.2">
      <c r="BK130" s="273"/>
      <c r="BL130" s="273"/>
      <c r="BM130" s="273"/>
      <c r="BN130" s="273"/>
      <c r="BO130" s="273"/>
      <c r="BP130" s="273"/>
      <c r="BQ130" s="273"/>
      <c r="BR130" s="273"/>
      <c r="BS130" s="273"/>
      <c r="BT130" s="273"/>
      <c r="BU130" s="273"/>
      <c r="BV130" s="273"/>
    </row>
    <row r="131" spans="63:74" x14ac:dyDescent="0.2">
      <c r="BK131" s="273"/>
      <c r="BL131" s="273"/>
      <c r="BM131" s="273"/>
      <c r="BN131" s="273"/>
      <c r="BO131" s="273"/>
      <c r="BP131" s="273"/>
      <c r="BQ131" s="273"/>
      <c r="BR131" s="273"/>
      <c r="BS131" s="273"/>
      <c r="BT131" s="273"/>
      <c r="BU131" s="273"/>
      <c r="BV131" s="273"/>
    </row>
    <row r="132" spans="63:74" x14ac:dyDescent="0.2">
      <c r="BK132" s="273"/>
      <c r="BL132" s="273"/>
      <c r="BM132" s="273"/>
      <c r="BN132" s="273"/>
      <c r="BO132" s="273"/>
      <c r="BP132" s="273"/>
      <c r="BQ132" s="273"/>
      <c r="BR132" s="273"/>
      <c r="BS132" s="273"/>
      <c r="BT132" s="273"/>
      <c r="BU132" s="273"/>
      <c r="BV132" s="273"/>
    </row>
    <row r="133" spans="63:74" x14ac:dyDescent="0.2">
      <c r="BK133" s="273"/>
      <c r="BL133" s="273"/>
      <c r="BM133" s="273"/>
      <c r="BN133" s="273"/>
      <c r="BO133" s="273"/>
      <c r="BP133" s="273"/>
      <c r="BQ133" s="273"/>
      <c r="BR133" s="273"/>
      <c r="BS133" s="273"/>
      <c r="BT133" s="273"/>
      <c r="BU133" s="273"/>
      <c r="BV133" s="273"/>
    </row>
    <row r="134" spans="63:74" x14ac:dyDescent="0.2">
      <c r="BK134" s="273"/>
      <c r="BL134" s="273"/>
      <c r="BM134" s="273"/>
      <c r="BN134" s="273"/>
      <c r="BO134" s="273"/>
      <c r="BP134" s="273"/>
      <c r="BQ134" s="273"/>
      <c r="BR134" s="273"/>
      <c r="BS134" s="273"/>
      <c r="BT134" s="273"/>
      <c r="BU134" s="273"/>
      <c r="BV134" s="273"/>
    </row>
    <row r="135" spans="63:74" x14ac:dyDescent="0.2">
      <c r="BK135" s="273"/>
      <c r="BL135" s="273"/>
      <c r="BM135" s="273"/>
      <c r="BN135" s="273"/>
      <c r="BO135" s="273"/>
      <c r="BP135" s="273"/>
      <c r="BQ135" s="273"/>
      <c r="BR135" s="273"/>
      <c r="BS135" s="273"/>
      <c r="BT135" s="273"/>
      <c r="BU135" s="273"/>
      <c r="BV135" s="273"/>
    </row>
    <row r="136" spans="63:74" x14ac:dyDescent="0.2">
      <c r="BK136" s="273"/>
      <c r="BL136" s="273"/>
      <c r="BM136" s="273"/>
      <c r="BN136" s="273"/>
      <c r="BO136" s="273"/>
      <c r="BP136" s="273"/>
      <c r="BQ136" s="273"/>
      <c r="BR136" s="273"/>
      <c r="BS136" s="273"/>
      <c r="BT136" s="273"/>
      <c r="BU136" s="273"/>
      <c r="BV136" s="273"/>
    </row>
    <row r="137" spans="63:74" x14ac:dyDescent="0.2">
      <c r="BK137" s="273"/>
      <c r="BL137" s="273"/>
      <c r="BM137" s="273"/>
      <c r="BN137" s="273"/>
      <c r="BO137" s="273"/>
      <c r="BP137" s="273"/>
      <c r="BQ137" s="273"/>
      <c r="BR137" s="273"/>
      <c r="BS137" s="273"/>
      <c r="BT137" s="273"/>
      <c r="BU137" s="273"/>
      <c r="BV137" s="273"/>
    </row>
    <row r="138" spans="63:74" x14ac:dyDescent="0.2">
      <c r="BK138" s="273"/>
      <c r="BL138" s="273"/>
      <c r="BM138" s="273"/>
      <c r="BN138" s="273"/>
      <c r="BO138" s="273"/>
      <c r="BP138" s="273"/>
      <c r="BQ138" s="273"/>
      <c r="BR138" s="273"/>
      <c r="BS138" s="273"/>
      <c r="BT138" s="273"/>
      <c r="BU138" s="273"/>
      <c r="BV138" s="273"/>
    </row>
    <row r="139" spans="63:74" x14ac:dyDescent="0.2">
      <c r="BK139" s="273"/>
      <c r="BL139" s="273"/>
      <c r="BM139" s="273"/>
      <c r="BN139" s="273"/>
      <c r="BO139" s="273"/>
      <c r="BP139" s="273"/>
      <c r="BQ139" s="273"/>
      <c r="BR139" s="273"/>
      <c r="BS139" s="273"/>
      <c r="BT139" s="273"/>
      <c r="BU139" s="273"/>
      <c r="BV139" s="273"/>
    </row>
    <row r="140" spans="63:74" x14ac:dyDescent="0.2">
      <c r="BK140" s="273"/>
      <c r="BL140" s="273"/>
      <c r="BM140" s="273"/>
      <c r="BN140" s="273"/>
      <c r="BO140" s="273"/>
      <c r="BP140" s="273"/>
      <c r="BQ140" s="273"/>
      <c r="BR140" s="273"/>
      <c r="BS140" s="273"/>
      <c r="BT140" s="273"/>
      <c r="BU140" s="273"/>
      <c r="BV140" s="273"/>
    </row>
    <row r="141" spans="63:74" x14ac:dyDescent="0.2">
      <c r="BK141" s="273"/>
      <c r="BL141" s="273"/>
      <c r="BM141" s="273"/>
      <c r="BN141" s="273"/>
      <c r="BO141" s="273"/>
      <c r="BP141" s="273"/>
      <c r="BQ141" s="273"/>
      <c r="BR141" s="273"/>
      <c r="BS141" s="273"/>
      <c r="BT141" s="273"/>
      <c r="BU141" s="273"/>
      <c r="BV141" s="273"/>
    </row>
    <row r="142" spans="63:74" x14ac:dyDescent="0.2">
      <c r="BK142" s="273"/>
      <c r="BL142" s="273"/>
      <c r="BM142" s="273"/>
      <c r="BN142" s="273"/>
      <c r="BO142" s="273"/>
      <c r="BP142" s="273"/>
      <c r="BQ142" s="273"/>
      <c r="BR142" s="273"/>
      <c r="BS142" s="273"/>
      <c r="BT142" s="273"/>
      <c r="BU142" s="273"/>
      <c r="BV142" s="273"/>
    </row>
    <row r="143" spans="63:74" x14ac:dyDescent="0.2">
      <c r="BK143" s="273"/>
      <c r="BL143" s="273"/>
      <c r="BM143" s="273"/>
      <c r="BN143" s="273"/>
      <c r="BO143" s="273"/>
      <c r="BP143" s="273"/>
      <c r="BQ143" s="273"/>
      <c r="BR143" s="273"/>
      <c r="BS143" s="273"/>
      <c r="BT143" s="273"/>
      <c r="BU143" s="273"/>
      <c r="BV143" s="273"/>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0F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ransitionEvaluation="1" transitionEntry="1" codeName="Sheet17">
    <pageSetUpPr fitToPage="1"/>
  </sheetPr>
  <dimension ref="A1:BV144"/>
  <sheetViews>
    <sheetView showGridLines="0" zoomScaleNormal="100" workbookViewId="0">
      <pane xSplit="2" ySplit="4" topLeftCell="AW13"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0.5703125" style="92" customWidth="1"/>
    <col min="2" max="2" width="16.5703125" style="92" customWidth="1"/>
    <col min="3" max="50" width="6.5703125" style="92" customWidth="1"/>
    <col min="51" max="55" width="6.5703125" style="269" customWidth="1"/>
    <col min="56" max="58" width="6.5703125" style="93" customWidth="1"/>
    <col min="59" max="62" width="6.5703125" style="269" customWidth="1"/>
    <col min="63" max="74" width="6.5703125" style="92" customWidth="1"/>
    <col min="75" max="16384" width="9.5703125" style="92"/>
  </cols>
  <sheetData>
    <row r="1" spans="1:74" ht="13.35" customHeight="1" x14ac:dyDescent="0.2">
      <c r="A1" s="649" t="s">
        <v>774</v>
      </c>
      <c r="B1" s="700" t="s">
        <v>1324</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s="87" customFormat="1" ht="13.35" customHeight="1" x14ac:dyDescent="0.2">
      <c r="A2" s="650"/>
      <c r="B2" s="402" t="str">
        <f>"U.S. Energy Information Administration  |  Short-Term Energy Outlook  - "&amp;Dates!D1</f>
        <v>U.S. Energy Information Administration  |  Short-Term Energy Outlook  - June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73"/>
      <c r="AZ2" s="273"/>
      <c r="BA2" s="273"/>
      <c r="BB2" s="273"/>
      <c r="BC2" s="273"/>
      <c r="BD2" s="89"/>
      <c r="BE2" s="89"/>
      <c r="BF2" s="89"/>
      <c r="BG2" s="273"/>
      <c r="BH2" s="273"/>
      <c r="BI2" s="273"/>
      <c r="BJ2" s="273"/>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91"/>
      <c r="B5" s="93" t="s">
        <v>7</v>
      </c>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309"/>
      <c r="AZ5" s="309"/>
      <c r="BA5" s="309"/>
      <c r="BB5" s="309"/>
      <c r="BC5" s="309"/>
      <c r="BD5" s="94"/>
      <c r="BE5" s="94"/>
      <c r="BF5" s="94"/>
      <c r="BG5" s="94"/>
      <c r="BH5" s="94"/>
      <c r="BI5" s="94"/>
      <c r="BJ5" s="309"/>
      <c r="BK5" s="309"/>
      <c r="BL5" s="309"/>
      <c r="BM5" s="309"/>
      <c r="BN5" s="309"/>
      <c r="BO5" s="309"/>
      <c r="BP5" s="309"/>
      <c r="BQ5" s="309"/>
      <c r="BR5" s="309"/>
      <c r="BS5" s="309"/>
      <c r="BT5" s="309"/>
      <c r="BU5" s="309"/>
      <c r="BV5" s="309"/>
    </row>
    <row r="6" spans="1:74" ht="11.1" customHeight="1" x14ac:dyDescent="0.2">
      <c r="A6" s="91" t="s">
        <v>598</v>
      </c>
      <c r="B6" s="159" t="s">
        <v>418</v>
      </c>
      <c r="C6" s="168">
        <v>20.936984856999999</v>
      </c>
      <c r="D6" s="168">
        <v>21.548644420999999</v>
      </c>
      <c r="E6" s="168">
        <v>21.626688227999999</v>
      </c>
      <c r="F6" s="168">
        <v>21.803839933999999</v>
      </c>
      <c r="G6" s="168">
        <v>21.605534248000001</v>
      </c>
      <c r="H6" s="168">
        <v>21.16963045</v>
      </c>
      <c r="I6" s="168">
        <v>20.283593081999999</v>
      </c>
      <c r="J6" s="168">
        <v>20.819872121</v>
      </c>
      <c r="K6" s="168">
        <v>21.162524052999999</v>
      </c>
      <c r="L6" s="168">
        <v>20.941286633000001</v>
      </c>
      <c r="M6" s="168">
        <v>21.009630791999999</v>
      </c>
      <c r="N6" s="168">
        <v>20.856606633999998</v>
      </c>
      <c r="O6" s="168">
        <v>21.683181081000001</v>
      </c>
      <c r="P6" s="168">
        <v>22.109746094999998</v>
      </c>
      <c r="Q6" s="168">
        <v>21.722515873999999</v>
      </c>
      <c r="R6" s="168">
        <v>22.06718339</v>
      </c>
      <c r="S6" s="168">
        <v>21.656900639</v>
      </c>
      <c r="T6" s="168">
        <v>20.517213578</v>
      </c>
      <c r="U6" s="168">
        <v>20.722164775</v>
      </c>
      <c r="V6" s="168">
        <v>21.015734777999999</v>
      </c>
      <c r="W6" s="168">
        <v>21.374816669000001</v>
      </c>
      <c r="X6" s="168">
        <v>21.146947888</v>
      </c>
      <c r="Y6" s="168">
        <v>21.052254747999999</v>
      </c>
      <c r="Z6" s="168">
        <v>20.440250031000001</v>
      </c>
      <c r="AA6" s="168">
        <v>20.983553435000001</v>
      </c>
      <c r="AB6" s="168">
        <v>21.522678192000001</v>
      </c>
      <c r="AC6" s="168">
        <v>21.611452366000002</v>
      </c>
      <c r="AD6" s="168">
        <v>22.108653404999998</v>
      </c>
      <c r="AE6" s="168">
        <v>21.344865337000002</v>
      </c>
      <c r="AF6" s="168">
        <v>20.706113574</v>
      </c>
      <c r="AG6" s="168">
        <v>21.374489730000001</v>
      </c>
      <c r="AH6" s="168">
        <v>20.856960009000002</v>
      </c>
      <c r="AI6" s="168">
        <v>22.209835353999999</v>
      </c>
      <c r="AJ6" s="168">
        <v>21.907147909999999</v>
      </c>
      <c r="AK6" s="168">
        <v>21.872780318</v>
      </c>
      <c r="AL6" s="168">
        <v>22.066907551</v>
      </c>
      <c r="AM6" s="168">
        <v>22.861258655</v>
      </c>
      <c r="AN6" s="168">
        <v>24.668798269</v>
      </c>
      <c r="AO6" s="168">
        <v>24.530412399999999</v>
      </c>
      <c r="AP6" s="168">
        <v>24.494499825999998</v>
      </c>
      <c r="AQ6" s="168">
        <v>23.844594589</v>
      </c>
      <c r="AR6" s="168">
        <v>24.563996425999999</v>
      </c>
      <c r="AS6" s="168">
        <v>21.778122152000002</v>
      </c>
      <c r="AT6" s="168">
        <v>25.529988729999999</v>
      </c>
      <c r="AU6" s="168">
        <v>27.417950915999999</v>
      </c>
      <c r="AV6" s="168">
        <v>25.677146214</v>
      </c>
      <c r="AW6" s="168">
        <v>26.280453747999999</v>
      </c>
      <c r="AX6" s="168">
        <v>27.047089013000001</v>
      </c>
      <c r="AY6" s="168">
        <v>29.748568166999998</v>
      </c>
      <c r="AZ6" s="168">
        <v>31.09</v>
      </c>
      <c r="BA6" s="168">
        <v>31.17</v>
      </c>
      <c r="BB6" s="168">
        <v>29.785060000000001</v>
      </c>
      <c r="BC6" s="168">
        <v>28.101900000000001</v>
      </c>
      <c r="BD6" s="258">
        <v>28.079070000000002</v>
      </c>
      <c r="BE6" s="258">
        <v>24.391680000000001</v>
      </c>
      <c r="BF6" s="258">
        <v>28.207519999999999</v>
      </c>
      <c r="BG6" s="258">
        <v>29.630130000000001</v>
      </c>
      <c r="BH6" s="258">
        <v>27.204499999999999</v>
      </c>
      <c r="BI6" s="258">
        <v>27.271000000000001</v>
      </c>
      <c r="BJ6" s="258">
        <v>27.713229999999999</v>
      </c>
      <c r="BK6" s="258">
        <v>29.962440000000001</v>
      </c>
      <c r="BL6" s="258">
        <v>30.945049999999998</v>
      </c>
      <c r="BM6" s="258">
        <v>30.76389</v>
      </c>
      <c r="BN6" s="258">
        <v>29.186820000000001</v>
      </c>
      <c r="BO6" s="258">
        <v>27.380759999999999</v>
      </c>
      <c r="BP6" s="258">
        <v>27.25901</v>
      </c>
      <c r="BQ6" s="258">
        <v>23.68966</v>
      </c>
      <c r="BR6" s="258">
        <v>27.5381</v>
      </c>
      <c r="BS6" s="258">
        <v>29.064360000000001</v>
      </c>
      <c r="BT6" s="258">
        <v>26.772580000000001</v>
      </c>
      <c r="BU6" s="258">
        <v>27.190860000000001</v>
      </c>
      <c r="BV6" s="258">
        <v>27.911049999999999</v>
      </c>
    </row>
    <row r="7" spans="1:74" ht="11.1" customHeight="1" x14ac:dyDescent="0.2">
      <c r="A7" s="91" t="s">
        <v>599</v>
      </c>
      <c r="B7" s="148" t="s">
        <v>448</v>
      </c>
      <c r="C7" s="168">
        <v>14.857610643999999</v>
      </c>
      <c r="D7" s="168">
        <v>15.534123229</v>
      </c>
      <c r="E7" s="168">
        <v>15.257233878999999</v>
      </c>
      <c r="F7" s="168">
        <v>15.911457301</v>
      </c>
      <c r="G7" s="168">
        <v>16.011567223</v>
      </c>
      <c r="H7" s="168">
        <v>16.203018595</v>
      </c>
      <c r="I7" s="168">
        <v>16.211395421999999</v>
      </c>
      <c r="J7" s="168">
        <v>16.092890186999998</v>
      </c>
      <c r="K7" s="168">
        <v>16.178074078000002</v>
      </c>
      <c r="L7" s="168">
        <v>16.192758355999999</v>
      </c>
      <c r="M7" s="168">
        <v>15.80901113</v>
      </c>
      <c r="N7" s="168">
        <v>15.46378986</v>
      </c>
      <c r="O7" s="168">
        <v>15.430668606999999</v>
      </c>
      <c r="P7" s="168">
        <v>15.471068882999999</v>
      </c>
      <c r="Q7" s="168">
        <v>15.56662279</v>
      </c>
      <c r="R7" s="168">
        <v>15.542254802</v>
      </c>
      <c r="S7" s="168">
        <v>16.074557588000001</v>
      </c>
      <c r="T7" s="168">
        <v>16.2446102</v>
      </c>
      <c r="U7" s="168">
        <v>16.184340699</v>
      </c>
      <c r="V7" s="168">
        <v>16.035819673999999</v>
      </c>
      <c r="W7" s="168">
        <v>16.412071710999999</v>
      </c>
      <c r="X7" s="168">
        <v>16.538432045</v>
      </c>
      <c r="Y7" s="168">
        <v>16.024348595999999</v>
      </c>
      <c r="Z7" s="168">
        <v>15.569857628999999</v>
      </c>
      <c r="AA7" s="168">
        <v>15.551195865</v>
      </c>
      <c r="AB7" s="168">
        <v>15.792376773999999</v>
      </c>
      <c r="AC7" s="168">
        <v>15.580229622999999</v>
      </c>
      <c r="AD7" s="168">
        <v>16.188765352000001</v>
      </c>
      <c r="AE7" s="168">
        <v>16.607577809999999</v>
      </c>
      <c r="AF7" s="168">
        <v>16.658155577999999</v>
      </c>
      <c r="AG7" s="168">
        <v>16.747512042</v>
      </c>
      <c r="AH7" s="168">
        <v>16.897534824000001</v>
      </c>
      <c r="AI7" s="168">
        <v>17.187028328</v>
      </c>
      <c r="AJ7" s="168">
        <v>17.311517051999999</v>
      </c>
      <c r="AK7" s="168">
        <v>16.720277051</v>
      </c>
      <c r="AL7" s="168">
        <v>16.595363836000001</v>
      </c>
      <c r="AM7" s="168">
        <v>16.972989415000001</v>
      </c>
      <c r="AN7" s="168">
        <v>17.354702688</v>
      </c>
      <c r="AO7" s="168">
        <v>17.307389024999999</v>
      </c>
      <c r="AP7" s="168">
        <v>17.713980654</v>
      </c>
      <c r="AQ7" s="168">
        <v>18.164804847999999</v>
      </c>
      <c r="AR7" s="168">
        <v>18.849890874</v>
      </c>
      <c r="AS7" s="168">
        <v>18.699515936000001</v>
      </c>
      <c r="AT7" s="168">
        <v>18.478871802</v>
      </c>
      <c r="AU7" s="168">
        <v>19.909266636000002</v>
      </c>
      <c r="AV7" s="168">
        <v>19.681262505999999</v>
      </c>
      <c r="AW7" s="168">
        <v>19.532898594999999</v>
      </c>
      <c r="AX7" s="168">
        <v>19.348485287999999</v>
      </c>
      <c r="AY7" s="168">
        <v>19.862717852999999</v>
      </c>
      <c r="AZ7" s="168">
        <v>20.07</v>
      </c>
      <c r="BA7" s="168">
        <v>19.09</v>
      </c>
      <c r="BB7" s="168">
        <v>19.056809999999999</v>
      </c>
      <c r="BC7" s="168">
        <v>18.888549999999999</v>
      </c>
      <c r="BD7" s="258">
        <v>19.037469999999999</v>
      </c>
      <c r="BE7" s="258">
        <v>18.600850000000001</v>
      </c>
      <c r="BF7" s="258">
        <v>18.211960000000001</v>
      </c>
      <c r="BG7" s="258">
        <v>19.294989999999999</v>
      </c>
      <c r="BH7" s="258">
        <v>18.9575</v>
      </c>
      <c r="BI7" s="258">
        <v>18.846070000000001</v>
      </c>
      <c r="BJ7" s="258">
        <v>18.753450000000001</v>
      </c>
      <c r="BK7" s="258">
        <v>19.370450000000002</v>
      </c>
      <c r="BL7" s="258">
        <v>19.879010000000001</v>
      </c>
      <c r="BM7" s="258">
        <v>19.314240000000002</v>
      </c>
      <c r="BN7" s="258">
        <v>19.358000000000001</v>
      </c>
      <c r="BO7" s="258">
        <v>19.30658</v>
      </c>
      <c r="BP7" s="258">
        <v>19.501059999999999</v>
      </c>
      <c r="BQ7" s="258">
        <v>19.150269999999999</v>
      </c>
      <c r="BR7" s="258">
        <v>18.869489999999999</v>
      </c>
      <c r="BS7" s="258">
        <v>20.077870000000001</v>
      </c>
      <c r="BT7" s="258">
        <v>19.67615</v>
      </c>
      <c r="BU7" s="258">
        <v>19.5029</v>
      </c>
      <c r="BV7" s="258">
        <v>19.382290000000001</v>
      </c>
    </row>
    <row r="8" spans="1:74" ht="11.1" customHeight="1" x14ac:dyDescent="0.2">
      <c r="A8" s="91" t="s">
        <v>600</v>
      </c>
      <c r="B8" s="159" t="s">
        <v>419</v>
      </c>
      <c r="C8" s="168">
        <v>12.865613262</v>
      </c>
      <c r="D8" s="168">
        <v>12.960572499</v>
      </c>
      <c r="E8" s="168">
        <v>13.203687543999999</v>
      </c>
      <c r="F8" s="168">
        <v>13.890655158</v>
      </c>
      <c r="G8" s="168">
        <v>14.125409316000001</v>
      </c>
      <c r="H8" s="168">
        <v>13.795335948</v>
      </c>
      <c r="I8" s="168">
        <v>13.307899964000001</v>
      </c>
      <c r="J8" s="168">
        <v>13.520106896</v>
      </c>
      <c r="K8" s="168">
        <v>13.278261464</v>
      </c>
      <c r="L8" s="168">
        <v>13.742308917000001</v>
      </c>
      <c r="M8" s="168">
        <v>13.493092326999999</v>
      </c>
      <c r="N8" s="168">
        <v>13.022816993999999</v>
      </c>
      <c r="O8" s="168">
        <v>13.086401128</v>
      </c>
      <c r="P8" s="168">
        <v>13.122253329999999</v>
      </c>
      <c r="Q8" s="168">
        <v>13.479141599</v>
      </c>
      <c r="R8" s="168">
        <v>13.860042158000001</v>
      </c>
      <c r="S8" s="168">
        <v>14.023185935000001</v>
      </c>
      <c r="T8" s="168">
        <v>13.621928906999999</v>
      </c>
      <c r="U8" s="168">
        <v>13.279374110999999</v>
      </c>
      <c r="V8" s="168">
        <v>13.415107501</v>
      </c>
      <c r="W8" s="168">
        <v>13.692963796000001</v>
      </c>
      <c r="X8" s="168">
        <v>14.36820855</v>
      </c>
      <c r="Y8" s="168">
        <v>13.940286709</v>
      </c>
      <c r="Z8" s="168">
        <v>13.348007754999999</v>
      </c>
      <c r="AA8" s="168">
        <v>13.133113228999999</v>
      </c>
      <c r="AB8" s="168">
        <v>13.067875362000001</v>
      </c>
      <c r="AC8" s="168">
        <v>13.952736173</v>
      </c>
      <c r="AD8" s="168">
        <v>14.499574426000001</v>
      </c>
      <c r="AE8" s="168">
        <v>14.682875578999999</v>
      </c>
      <c r="AF8" s="168">
        <v>14.276422798</v>
      </c>
      <c r="AG8" s="168">
        <v>14.079063983999999</v>
      </c>
      <c r="AH8" s="168">
        <v>14.114108483000001</v>
      </c>
      <c r="AI8" s="168">
        <v>14.176192444</v>
      </c>
      <c r="AJ8" s="168">
        <v>14.725485409999999</v>
      </c>
      <c r="AK8" s="168">
        <v>14.640887602999999</v>
      </c>
      <c r="AL8" s="168">
        <v>14.091293528</v>
      </c>
      <c r="AM8" s="168">
        <v>13.906484914</v>
      </c>
      <c r="AN8" s="168">
        <v>14.166235527</v>
      </c>
      <c r="AO8" s="168">
        <v>14.652895398</v>
      </c>
      <c r="AP8" s="168">
        <v>15.010549291</v>
      </c>
      <c r="AQ8" s="168">
        <v>15.407956663</v>
      </c>
      <c r="AR8" s="168">
        <v>15.925168249</v>
      </c>
      <c r="AS8" s="168">
        <v>15.981694591</v>
      </c>
      <c r="AT8" s="168">
        <v>16.236798217</v>
      </c>
      <c r="AU8" s="168">
        <v>16.371220809</v>
      </c>
      <c r="AV8" s="168">
        <v>16.718121330999999</v>
      </c>
      <c r="AW8" s="168">
        <v>16.292219182</v>
      </c>
      <c r="AX8" s="168">
        <v>15.618964449</v>
      </c>
      <c r="AY8" s="168">
        <v>15.769539131</v>
      </c>
      <c r="AZ8" s="168">
        <v>16.239999999999998</v>
      </c>
      <c r="BA8" s="168">
        <v>16.420000000000002</v>
      </c>
      <c r="BB8" s="168">
        <v>16.487570000000002</v>
      </c>
      <c r="BC8" s="168">
        <v>16.60491</v>
      </c>
      <c r="BD8" s="258">
        <v>16.77974</v>
      </c>
      <c r="BE8" s="258">
        <v>16.445779999999999</v>
      </c>
      <c r="BF8" s="258">
        <v>16.436340000000001</v>
      </c>
      <c r="BG8" s="258">
        <v>16.360910000000001</v>
      </c>
      <c r="BH8" s="258">
        <v>16.51529</v>
      </c>
      <c r="BI8" s="258">
        <v>15.876799999999999</v>
      </c>
      <c r="BJ8" s="258">
        <v>15.08892</v>
      </c>
      <c r="BK8" s="258">
        <v>15.03937</v>
      </c>
      <c r="BL8" s="258">
        <v>15.453580000000001</v>
      </c>
      <c r="BM8" s="258">
        <v>15.74001</v>
      </c>
      <c r="BN8" s="258">
        <v>15.871930000000001</v>
      </c>
      <c r="BO8" s="258">
        <v>16.003530000000001</v>
      </c>
      <c r="BP8" s="258">
        <v>16.274149999999999</v>
      </c>
      <c r="BQ8" s="258">
        <v>16.124790000000001</v>
      </c>
      <c r="BR8" s="258">
        <v>16.26445</v>
      </c>
      <c r="BS8" s="258">
        <v>16.323740000000001</v>
      </c>
      <c r="BT8" s="258">
        <v>16.59919</v>
      </c>
      <c r="BU8" s="258">
        <v>16.066549999999999</v>
      </c>
      <c r="BV8" s="258">
        <v>15.3626</v>
      </c>
    </row>
    <row r="9" spans="1:74" ht="11.1" customHeight="1" x14ac:dyDescent="0.2">
      <c r="A9" s="91" t="s">
        <v>601</v>
      </c>
      <c r="B9" s="159" t="s">
        <v>420</v>
      </c>
      <c r="C9" s="168">
        <v>10.507440755999999</v>
      </c>
      <c r="D9" s="168">
        <v>10.652735998000001</v>
      </c>
      <c r="E9" s="168">
        <v>10.954159914</v>
      </c>
      <c r="F9" s="168">
        <v>11.987827027</v>
      </c>
      <c r="G9" s="168">
        <v>12.865651043</v>
      </c>
      <c r="H9" s="168">
        <v>13.272087782</v>
      </c>
      <c r="I9" s="168">
        <v>13.084840946</v>
      </c>
      <c r="J9" s="168">
        <v>13.146309048999999</v>
      </c>
      <c r="K9" s="168">
        <v>12.51612166</v>
      </c>
      <c r="L9" s="168">
        <v>11.794458489</v>
      </c>
      <c r="M9" s="168">
        <v>11.225342945</v>
      </c>
      <c r="N9" s="168">
        <v>10.819048251</v>
      </c>
      <c r="O9" s="168">
        <v>10.733188022</v>
      </c>
      <c r="P9" s="168">
        <v>10.873007125999999</v>
      </c>
      <c r="Q9" s="168">
        <v>11.338593746000001</v>
      </c>
      <c r="R9" s="168">
        <v>11.708627462000001</v>
      </c>
      <c r="S9" s="168">
        <v>12.886608449000001</v>
      </c>
      <c r="T9" s="168">
        <v>12.946082441</v>
      </c>
      <c r="U9" s="168">
        <v>13.015088499000001</v>
      </c>
      <c r="V9" s="168">
        <v>13.081791482</v>
      </c>
      <c r="W9" s="168">
        <v>12.370494774000001</v>
      </c>
      <c r="X9" s="168">
        <v>12.147167603</v>
      </c>
      <c r="Y9" s="168">
        <v>11.498895962000001</v>
      </c>
      <c r="Z9" s="168">
        <v>10.846659003999999</v>
      </c>
      <c r="AA9" s="168">
        <v>10.571374097</v>
      </c>
      <c r="AB9" s="168">
        <v>10.754240430999999</v>
      </c>
      <c r="AC9" s="168">
        <v>11.333884769000001</v>
      </c>
      <c r="AD9" s="168">
        <v>12.133746994999999</v>
      </c>
      <c r="AE9" s="168">
        <v>12.584807210999999</v>
      </c>
      <c r="AF9" s="168">
        <v>13.326124772</v>
      </c>
      <c r="AG9" s="168">
        <v>13.303411465</v>
      </c>
      <c r="AH9" s="168">
        <v>13.307636820000001</v>
      </c>
      <c r="AI9" s="168">
        <v>13.231592296000001</v>
      </c>
      <c r="AJ9" s="168">
        <v>12.391857046</v>
      </c>
      <c r="AK9" s="168">
        <v>12.017039878</v>
      </c>
      <c r="AL9" s="168">
        <v>11.388163207</v>
      </c>
      <c r="AM9" s="168">
        <v>10.979780444999999</v>
      </c>
      <c r="AN9" s="168">
        <v>11.154061373999999</v>
      </c>
      <c r="AO9" s="168">
        <v>11.801918119</v>
      </c>
      <c r="AP9" s="168">
        <v>12.361940746</v>
      </c>
      <c r="AQ9" s="168">
        <v>13.027729468</v>
      </c>
      <c r="AR9" s="168">
        <v>14.147771608999999</v>
      </c>
      <c r="AS9" s="168">
        <v>14.382206954000001</v>
      </c>
      <c r="AT9" s="168">
        <v>14.433959229999999</v>
      </c>
      <c r="AU9" s="168">
        <v>14.221961019</v>
      </c>
      <c r="AV9" s="168">
        <v>13.369224277000001</v>
      </c>
      <c r="AW9" s="168">
        <v>12.619767453</v>
      </c>
      <c r="AX9" s="168">
        <v>11.618700391999999</v>
      </c>
      <c r="AY9" s="168">
        <v>11.402963059999999</v>
      </c>
      <c r="AZ9" s="168">
        <v>12.09</v>
      </c>
      <c r="BA9" s="168">
        <v>12.16</v>
      </c>
      <c r="BB9" s="168">
        <v>12.42056</v>
      </c>
      <c r="BC9" s="168">
        <v>12.900230000000001</v>
      </c>
      <c r="BD9" s="258">
        <v>13.879989999999999</v>
      </c>
      <c r="BE9" s="258">
        <v>13.87533</v>
      </c>
      <c r="BF9" s="258">
        <v>13.77796</v>
      </c>
      <c r="BG9" s="258">
        <v>13.687379999999999</v>
      </c>
      <c r="BH9" s="258">
        <v>12.83428</v>
      </c>
      <c r="BI9" s="258">
        <v>12.17876</v>
      </c>
      <c r="BJ9" s="258">
        <v>11.31471</v>
      </c>
      <c r="BK9" s="258">
        <v>11.0428</v>
      </c>
      <c r="BL9" s="258">
        <v>11.81165</v>
      </c>
      <c r="BM9" s="258">
        <v>12.102119999999999</v>
      </c>
      <c r="BN9" s="258">
        <v>12.419499999999999</v>
      </c>
      <c r="BO9" s="258">
        <v>12.92488</v>
      </c>
      <c r="BP9" s="258">
        <v>13.832839999999999</v>
      </c>
      <c r="BQ9" s="258">
        <v>13.85637</v>
      </c>
      <c r="BR9" s="258">
        <v>13.758520000000001</v>
      </c>
      <c r="BS9" s="258">
        <v>13.66325</v>
      </c>
      <c r="BT9" s="258">
        <v>12.80456</v>
      </c>
      <c r="BU9" s="258">
        <v>12.1478</v>
      </c>
      <c r="BV9" s="258">
        <v>11.304349999999999</v>
      </c>
    </row>
    <row r="10" spans="1:74" ht="11.1" customHeight="1" x14ac:dyDescent="0.2">
      <c r="A10" s="91" t="s">
        <v>602</v>
      </c>
      <c r="B10" s="159" t="s">
        <v>421</v>
      </c>
      <c r="C10" s="168">
        <v>11.497264058000001</v>
      </c>
      <c r="D10" s="168">
        <v>11.730472603999999</v>
      </c>
      <c r="E10" s="168">
        <v>11.854392848</v>
      </c>
      <c r="F10" s="168">
        <v>12.223729565999999</v>
      </c>
      <c r="G10" s="168">
        <v>11.963257217000001</v>
      </c>
      <c r="H10" s="168">
        <v>12.186374561999999</v>
      </c>
      <c r="I10" s="168">
        <v>12.074350303999999</v>
      </c>
      <c r="J10" s="168">
        <v>12.105231635999999</v>
      </c>
      <c r="K10" s="168">
        <v>12.038863303999999</v>
      </c>
      <c r="L10" s="168">
        <v>12.035754121</v>
      </c>
      <c r="M10" s="168">
        <v>12.001223123000001</v>
      </c>
      <c r="N10" s="168">
        <v>11.454639856</v>
      </c>
      <c r="O10" s="168">
        <v>11.534651801000001</v>
      </c>
      <c r="P10" s="168">
        <v>11.730764423</v>
      </c>
      <c r="Q10" s="168">
        <v>11.870337598000001</v>
      </c>
      <c r="R10" s="168">
        <v>11.965997818</v>
      </c>
      <c r="S10" s="168">
        <v>11.22147157</v>
      </c>
      <c r="T10" s="168">
        <v>11.924951368</v>
      </c>
      <c r="U10" s="168">
        <v>11.864651592</v>
      </c>
      <c r="V10" s="168">
        <v>11.948515231</v>
      </c>
      <c r="W10" s="168">
        <v>12.072773284</v>
      </c>
      <c r="X10" s="168">
        <v>12.083548015</v>
      </c>
      <c r="Y10" s="168">
        <v>11.902273472999999</v>
      </c>
      <c r="Z10" s="168">
        <v>11.348057684</v>
      </c>
      <c r="AA10" s="168">
        <v>11.184155293</v>
      </c>
      <c r="AB10" s="168">
        <v>11.634534451</v>
      </c>
      <c r="AC10" s="168">
        <v>11.782531554</v>
      </c>
      <c r="AD10" s="168">
        <v>12.064964068</v>
      </c>
      <c r="AE10" s="168">
        <v>12.210607258</v>
      </c>
      <c r="AF10" s="168">
        <v>12.319965763000001</v>
      </c>
      <c r="AG10" s="168">
        <v>12.256948232999999</v>
      </c>
      <c r="AH10" s="168">
        <v>12.271114608</v>
      </c>
      <c r="AI10" s="168">
        <v>12.508732932999999</v>
      </c>
      <c r="AJ10" s="168">
        <v>12.57607936</v>
      </c>
      <c r="AK10" s="168">
        <v>12.439067976</v>
      </c>
      <c r="AL10" s="168">
        <v>12.095461157000001</v>
      </c>
      <c r="AM10" s="168">
        <v>12.332212500000001</v>
      </c>
      <c r="AN10" s="168">
        <v>12.635128606</v>
      </c>
      <c r="AO10" s="168">
        <v>13.16742923</v>
      </c>
      <c r="AP10" s="168">
        <v>13.385059733</v>
      </c>
      <c r="AQ10" s="168">
        <v>13.522586853</v>
      </c>
      <c r="AR10" s="168">
        <v>13.830528226</v>
      </c>
      <c r="AS10" s="168">
        <v>14.078046406</v>
      </c>
      <c r="AT10" s="168">
        <v>14.256274167000001</v>
      </c>
      <c r="AU10" s="168">
        <v>14.519942949000001</v>
      </c>
      <c r="AV10" s="168">
        <v>14.348897840999999</v>
      </c>
      <c r="AW10" s="168">
        <v>13.874423756000001</v>
      </c>
      <c r="AX10" s="168">
        <v>13.459794214</v>
      </c>
      <c r="AY10" s="168">
        <v>14.042236242</v>
      </c>
      <c r="AZ10" s="168">
        <v>14.7</v>
      </c>
      <c r="BA10" s="168">
        <v>14.33</v>
      </c>
      <c r="BB10" s="168">
        <v>14.29912</v>
      </c>
      <c r="BC10" s="168">
        <v>14.220499999999999</v>
      </c>
      <c r="BD10" s="258">
        <v>14.22888</v>
      </c>
      <c r="BE10" s="258">
        <v>14.14373</v>
      </c>
      <c r="BF10" s="258">
        <v>14.057729999999999</v>
      </c>
      <c r="BG10" s="258">
        <v>14.169409999999999</v>
      </c>
      <c r="BH10" s="258">
        <v>13.837429999999999</v>
      </c>
      <c r="BI10" s="258">
        <v>13.26496</v>
      </c>
      <c r="BJ10" s="258">
        <v>12.787129999999999</v>
      </c>
      <c r="BK10" s="258">
        <v>13.169449999999999</v>
      </c>
      <c r="BL10" s="258">
        <v>13.70105</v>
      </c>
      <c r="BM10" s="258">
        <v>13.50375</v>
      </c>
      <c r="BN10" s="258">
        <v>13.608689999999999</v>
      </c>
      <c r="BO10" s="258">
        <v>13.61622</v>
      </c>
      <c r="BP10" s="258">
        <v>13.716469999999999</v>
      </c>
      <c r="BQ10" s="258">
        <v>13.752230000000001</v>
      </c>
      <c r="BR10" s="258">
        <v>13.76332</v>
      </c>
      <c r="BS10" s="258">
        <v>13.95604</v>
      </c>
      <c r="BT10" s="258">
        <v>13.690810000000001</v>
      </c>
      <c r="BU10" s="258">
        <v>13.156359999999999</v>
      </c>
      <c r="BV10" s="258">
        <v>12.7277</v>
      </c>
    </row>
    <row r="11" spans="1:74" ht="11.1" customHeight="1" x14ac:dyDescent="0.2">
      <c r="A11" s="91" t="s">
        <v>603</v>
      </c>
      <c r="B11" s="159" t="s">
        <v>422</v>
      </c>
      <c r="C11" s="168">
        <v>10.990532200000001</v>
      </c>
      <c r="D11" s="168">
        <v>11.188292648999999</v>
      </c>
      <c r="E11" s="168">
        <v>11.268012577</v>
      </c>
      <c r="F11" s="168">
        <v>11.767059934000001</v>
      </c>
      <c r="G11" s="168">
        <v>11.746953692</v>
      </c>
      <c r="H11" s="168">
        <v>11.605294708000001</v>
      </c>
      <c r="I11" s="168">
        <v>11.488975304</v>
      </c>
      <c r="J11" s="168">
        <v>11.41772851</v>
      </c>
      <c r="K11" s="168">
        <v>11.231154046</v>
      </c>
      <c r="L11" s="168">
        <v>11.362224552000001</v>
      </c>
      <c r="M11" s="168">
        <v>11.521337147000001</v>
      </c>
      <c r="N11" s="168">
        <v>10.987340086</v>
      </c>
      <c r="O11" s="168">
        <v>11.270339946</v>
      </c>
      <c r="P11" s="168">
        <v>11.088529462</v>
      </c>
      <c r="Q11" s="168">
        <v>11.388670056</v>
      </c>
      <c r="R11" s="168">
        <v>11.537479803</v>
      </c>
      <c r="S11" s="168">
        <v>11.560424291</v>
      </c>
      <c r="T11" s="168">
        <v>11.454827847000001</v>
      </c>
      <c r="U11" s="168">
        <v>11.200704303</v>
      </c>
      <c r="V11" s="168">
        <v>11.166418407</v>
      </c>
      <c r="W11" s="168">
        <v>11.361022176000001</v>
      </c>
      <c r="X11" s="168">
        <v>11.806252103</v>
      </c>
      <c r="Y11" s="168">
        <v>11.813711671</v>
      </c>
      <c r="Z11" s="168">
        <v>10.837257554000001</v>
      </c>
      <c r="AA11" s="168">
        <v>10.882767027</v>
      </c>
      <c r="AB11" s="168">
        <v>11.038031789</v>
      </c>
      <c r="AC11" s="168">
        <v>11.460835810000001</v>
      </c>
      <c r="AD11" s="168">
        <v>12.266596878</v>
      </c>
      <c r="AE11" s="168">
        <v>12.218911279</v>
      </c>
      <c r="AF11" s="168">
        <v>12.013011885999999</v>
      </c>
      <c r="AG11" s="168">
        <v>11.869891739</v>
      </c>
      <c r="AH11" s="168">
        <v>11.905376967</v>
      </c>
      <c r="AI11" s="168">
        <v>11.937503606</v>
      </c>
      <c r="AJ11" s="168">
        <v>12.286021107</v>
      </c>
      <c r="AK11" s="168">
        <v>12.366645957999999</v>
      </c>
      <c r="AL11" s="168">
        <v>11.251936929999999</v>
      </c>
      <c r="AM11" s="168">
        <v>11.975692910999999</v>
      </c>
      <c r="AN11" s="168">
        <v>11.67999526</v>
      </c>
      <c r="AO11" s="168">
        <v>12.342727983</v>
      </c>
      <c r="AP11" s="168">
        <v>12.872978609</v>
      </c>
      <c r="AQ11" s="168">
        <v>13.027430296</v>
      </c>
      <c r="AR11" s="168">
        <v>13.257231171999999</v>
      </c>
      <c r="AS11" s="168">
        <v>13.507086636</v>
      </c>
      <c r="AT11" s="168">
        <v>14.072790158</v>
      </c>
      <c r="AU11" s="168">
        <v>13.773228448999999</v>
      </c>
      <c r="AV11" s="168">
        <v>13.886796787</v>
      </c>
      <c r="AW11" s="168">
        <v>13.798905664999999</v>
      </c>
      <c r="AX11" s="168">
        <v>12.736581705000001</v>
      </c>
      <c r="AY11" s="168">
        <v>12.967486655</v>
      </c>
      <c r="AZ11" s="168">
        <v>13.4</v>
      </c>
      <c r="BA11" s="168">
        <v>13.19</v>
      </c>
      <c r="BB11" s="168">
        <v>13.15869</v>
      </c>
      <c r="BC11" s="168">
        <v>13.01154</v>
      </c>
      <c r="BD11" s="258">
        <v>12.98752</v>
      </c>
      <c r="BE11" s="258">
        <v>13.01239</v>
      </c>
      <c r="BF11" s="258">
        <v>13.307869999999999</v>
      </c>
      <c r="BG11" s="258">
        <v>12.92534</v>
      </c>
      <c r="BH11" s="258">
        <v>13.195040000000001</v>
      </c>
      <c r="BI11" s="258">
        <v>13.23794</v>
      </c>
      <c r="BJ11" s="258">
        <v>12.33075</v>
      </c>
      <c r="BK11" s="258">
        <v>12.61369</v>
      </c>
      <c r="BL11" s="258">
        <v>13.157830000000001</v>
      </c>
      <c r="BM11" s="258">
        <v>13.339980000000001</v>
      </c>
      <c r="BN11" s="258">
        <v>13.568490000000001</v>
      </c>
      <c r="BO11" s="258">
        <v>13.404249999999999</v>
      </c>
      <c r="BP11" s="258">
        <v>13.23344</v>
      </c>
      <c r="BQ11" s="258">
        <v>13.23366</v>
      </c>
      <c r="BR11" s="258">
        <v>13.602679999999999</v>
      </c>
      <c r="BS11" s="258">
        <v>13.236829999999999</v>
      </c>
      <c r="BT11" s="258">
        <v>13.54218</v>
      </c>
      <c r="BU11" s="258">
        <v>13.58344</v>
      </c>
      <c r="BV11" s="258">
        <v>12.63288</v>
      </c>
    </row>
    <row r="12" spans="1:74" ht="11.1" customHeight="1" x14ac:dyDescent="0.2">
      <c r="A12" s="91" t="s">
        <v>604</v>
      </c>
      <c r="B12" s="159" t="s">
        <v>423</v>
      </c>
      <c r="C12" s="168">
        <v>10.644672781000001</v>
      </c>
      <c r="D12" s="168">
        <v>10.860638324</v>
      </c>
      <c r="E12" s="168">
        <v>10.934651712000001</v>
      </c>
      <c r="F12" s="168">
        <v>11.459860992999999</v>
      </c>
      <c r="G12" s="168">
        <v>11.536387203</v>
      </c>
      <c r="H12" s="168">
        <v>11.305378039000001</v>
      </c>
      <c r="I12" s="168">
        <v>11.243663997000001</v>
      </c>
      <c r="J12" s="168">
        <v>11.281283174</v>
      </c>
      <c r="K12" s="168">
        <v>11.312986313</v>
      </c>
      <c r="L12" s="168">
        <v>11.355993570000001</v>
      </c>
      <c r="M12" s="168">
        <v>11.242877995000001</v>
      </c>
      <c r="N12" s="168">
        <v>10.836665559</v>
      </c>
      <c r="O12" s="168">
        <v>10.747674409</v>
      </c>
      <c r="P12" s="168">
        <v>10.951225450000001</v>
      </c>
      <c r="Q12" s="168">
        <v>11.121433237</v>
      </c>
      <c r="R12" s="168">
        <v>11.409023266</v>
      </c>
      <c r="S12" s="168">
        <v>11.280819304</v>
      </c>
      <c r="T12" s="168">
        <v>11.268439274</v>
      </c>
      <c r="U12" s="168">
        <v>11.127682278</v>
      </c>
      <c r="V12" s="168">
        <v>11.076658077999999</v>
      </c>
      <c r="W12" s="168">
        <v>11.388073949000001</v>
      </c>
      <c r="X12" s="168">
        <v>11.501579159</v>
      </c>
      <c r="Y12" s="168">
        <v>11.417120816000001</v>
      </c>
      <c r="Z12" s="168">
        <v>10.901400370999999</v>
      </c>
      <c r="AA12" s="168">
        <v>10.641094097</v>
      </c>
      <c r="AB12" s="168">
        <v>12.047024348000001</v>
      </c>
      <c r="AC12" s="168">
        <v>11.100555870999999</v>
      </c>
      <c r="AD12" s="168">
        <v>11.796128341999999</v>
      </c>
      <c r="AE12" s="168">
        <v>11.86120594</v>
      </c>
      <c r="AF12" s="168">
        <v>11.840776993</v>
      </c>
      <c r="AG12" s="168">
        <v>11.551744675</v>
      </c>
      <c r="AH12" s="168">
        <v>11.794442511</v>
      </c>
      <c r="AI12" s="168">
        <v>12.129236791</v>
      </c>
      <c r="AJ12" s="168">
        <v>12.390410774999999</v>
      </c>
      <c r="AK12" s="168">
        <v>12.413901737</v>
      </c>
      <c r="AL12" s="168">
        <v>12.075453996</v>
      </c>
      <c r="AM12" s="168">
        <v>11.720214765</v>
      </c>
      <c r="AN12" s="168">
        <v>11.662921036</v>
      </c>
      <c r="AO12" s="168">
        <v>12.249859211</v>
      </c>
      <c r="AP12" s="168">
        <v>12.778573994</v>
      </c>
      <c r="AQ12" s="168">
        <v>12.866115875</v>
      </c>
      <c r="AR12" s="168">
        <v>13.158834854</v>
      </c>
      <c r="AS12" s="168">
        <v>13.464045751</v>
      </c>
      <c r="AT12" s="168">
        <v>13.849499626</v>
      </c>
      <c r="AU12" s="168">
        <v>14.331731903</v>
      </c>
      <c r="AV12" s="168">
        <v>14.436077555000001</v>
      </c>
      <c r="AW12" s="168">
        <v>14.16632205</v>
      </c>
      <c r="AX12" s="168">
        <v>13.394814507</v>
      </c>
      <c r="AY12" s="168">
        <v>13.268128724</v>
      </c>
      <c r="AZ12" s="168">
        <v>13.84</v>
      </c>
      <c r="BA12" s="168">
        <v>13.67</v>
      </c>
      <c r="BB12" s="168">
        <v>13.78956</v>
      </c>
      <c r="BC12" s="168">
        <v>13.79279</v>
      </c>
      <c r="BD12" s="258">
        <v>13.977169999999999</v>
      </c>
      <c r="BE12" s="258">
        <v>14.03693</v>
      </c>
      <c r="BF12" s="258">
        <v>14.090680000000001</v>
      </c>
      <c r="BG12" s="258">
        <v>14.368359999999999</v>
      </c>
      <c r="BH12" s="258">
        <v>14.379569999999999</v>
      </c>
      <c r="BI12" s="258">
        <v>14.134399999999999</v>
      </c>
      <c r="BJ12" s="258">
        <v>13.33389</v>
      </c>
      <c r="BK12" s="258">
        <v>13.08911</v>
      </c>
      <c r="BL12" s="258">
        <v>13.7803</v>
      </c>
      <c r="BM12" s="258">
        <v>13.78261</v>
      </c>
      <c r="BN12" s="258">
        <v>13.998430000000001</v>
      </c>
      <c r="BO12" s="258">
        <v>14.006589999999999</v>
      </c>
      <c r="BP12" s="258">
        <v>14.189730000000001</v>
      </c>
      <c r="BQ12" s="258">
        <v>14.338839999999999</v>
      </c>
      <c r="BR12" s="258">
        <v>14.42817</v>
      </c>
      <c r="BS12" s="258">
        <v>14.68951</v>
      </c>
      <c r="BT12" s="258">
        <v>14.671659999999999</v>
      </c>
      <c r="BU12" s="258">
        <v>14.393090000000001</v>
      </c>
      <c r="BV12" s="258">
        <v>13.57199</v>
      </c>
    </row>
    <row r="13" spans="1:74" ht="11.1" customHeight="1" x14ac:dyDescent="0.2">
      <c r="A13" s="91" t="s">
        <v>605</v>
      </c>
      <c r="B13" s="159" t="s">
        <v>424</v>
      </c>
      <c r="C13" s="168">
        <v>11.399688226</v>
      </c>
      <c r="D13" s="168">
        <v>11.411275362</v>
      </c>
      <c r="E13" s="168">
        <v>11.519409521</v>
      </c>
      <c r="F13" s="168">
        <v>11.864349383</v>
      </c>
      <c r="G13" s="168">
        <v>12.081300814</v>
      </c>
      <c r="H13" s="168">
        <v>12.183678613</v>
      </c>
      <c r="I13" s="168">
        <v>12.173488983</v>
      </c>
      <c r="J13" s="168">
        <v>12.058729963999999</v>
      </c>
      <c r="K13" s="168">
        <v>12.093385468999999</v>
      </c>
      <c r="L13" s="168">
        <v>11.912948567000001</v>
      </c>
      <c r="M13" s="168">
        <v>11.440558060000001</v>
      </c>
      <c r="N13" s="168">
        <v>11.228945415</v>
      </c>
      <c r="O13" s="168">
        <v>11.229337871</v>
      </c>
      <c r="P13" s="168">
        <v>11.302544805</v>
      </c>
      <c r="Q13" s="168">
        <v>11.4507048</v>
      </c>
      <c r="R13" s="168">
        <v>11.69461753</v>
      </c>
      <c r="S13" s="168">
        <v>11.916282880000001</v>
      </c>
      <c r="T13" s="168">
        <v>12.130062002000001</v>
      </c>
      <c r="U13" s="168">
        <v>12.06686865</v>
      </c>
      <c r="V13" s="168">
        <v>11.929822802</v>
      </c>
      <c r="W13" s="168">
        <v>12.211021643</v>
      </c>
      <c r="X13" s="168">
        <v>11.802868740999999</v>
      </c>
      <c r="Y13" s="168">
        <v>11.400880235000001</v>
      </c>
      <c r="Z13" s="168">
        <v>11.391379177999999</v>
      </c>
      <c r="AA13" s="168">
        <v>11.328639975</v>
      </c>
      <c r="AB13" s="168">
        <v>11.53569761</v>
      </c>
      <c r="AC13" s="168">
        <v>11.595175361000001</v>
      </c>
      <c r="AD13" s="168">
        <v>11.846484017</v>
      </c>
      <c r="AE13" s="168">
        <v>12.102364134</v>
      </c>
      <c r="AF13" s="168">
        <v>12.143850241000001</v>
      </c>
      <c r="AG13" s="168">
        <v>12.175047094</v>
      </c>
      <c r="AH13" s="168">
        <v>12.287264891</v>
      </c>
      <c r="AI13" s="168">
        <v>12.460598032</v>
      </c>
      <c r="AJ13" s="168">
        <v>12.515134177</v>
      </c>
      <c r="AK13" s="168">
        <v>12.159960476</v>
      </c>
      <c r="AL13" s="168">
        <v>12.053986373000001</v>
      </c>
      <c r="AM13" s="168">
        <v>12.004474740999999</v>
      </c>
      <c r="AN13" s="168">
        <v>12.134304707</v>
      </c>
      <c r="AO13" s="168">
        <v>12.295309549000001</v>
      </c>
      <c r="AP13" s="168">
        <v>12.623010291</v>
      </c>
      <c r="AQ13" s="168">
        <v>12.750169502</v>
      </c>
      <c r="AR13" s="168">
        <v>13.084730784</v>
      </c>
      <c r="AS13" s="168">
        <v>13.147280890999999</v>
      </c>
      <c r="AT13" s="168">
        <v>13.214050821000001</v>
      </c>
      <c r="AU13" s="168">
        <v>13.34840709</v>
      </c>
      <c r="AV13" s="168">
        <v>13.424715899000001</v>
      </c>
      <c r="AW13" s="168">
        <v>12.971754134999999</v>
      </c>
      <c r="AX13" s="168">
        <v>12.625787869</v>
      </c>
      <c r="AY13" s="168">
        <v>12.782440167000001</v>
      </c>
      <c r="AZ13" s="168">
        <v>13.06</v>
      </c>
      <c r="BA13" s="168">
        <v>13.08</v>
      </c>
      <c r="BB13" s="168">
        <v>13.478809999999999</v>
      </c>
      <c r="BC13" s="168">
        <v>13.64588</v>
      </c>
      <c r="BD13" s="258">
        <v>13.880039999999999</v>
      </c>
      <c r="BE13" s="258">
        <v>13.91488</v>
      </c>
      <c r="BF13" s="258">
        <v>13.95543</v>
      </c>
      <c r="BG13" s="258">
        <v>14.06002</v>
      </c>
      <c r="BH13" s="258">
        <v>14.09544</v>
      </c>
      <c r="BI13" s="258">
        <v>13.552989999999999</v>
      </c>
      <c r="BJ13" s="258">
        <v>13.03633</v>
      </c>
      <c r="BK13" s="258">
        <v>13.07846</v>
      </c>
      <c r="BL13" s="258">
        <v>13.274010000000001</v>
      </c>
      <c r="BM13" s="258">
        <v>13.237690000000001</v>
      </c>
      <c r="BN13" s="258">
        <v>13.50526</v>
      </c>
      <c r="BO13" s="258">
        <v>13.53852</v>
      </c>
      <c r="BP13" s="258">
        <v>13.68038</v>
      </c>
      <c r="BQ13" s="258">
        <v>13.670310000000001</v>
      </c>
      <c r="BR13" s="258">
        <v>13.61467</v>
      </c>
      <c r="BS13" s="258">
        <v>13.65953</v>
      </c>
      <c r="BT13" s="258">
        <v>13.769</v>
      </c>
      <c r="BU13" s="258">
        <v>13.31719</v>
      </c>
      <c r="BV13" s="258">
        <v>12.86082</v>
      </c>
    </row>
    <row r="14" spans="1:74" ht="11.1" customHeight="1" x14ac:dyDescent="0.2">
      <c r="A14" s="91" t="s">
        <v>606</v>
      </c>
      <c r="B14" s="161" t="s">
        <v>425</v>
      </c>
      <c r="C14" s="168">
        <v>14.667632762</v>
      </c>
      <c r="D14" s="168">
        <v>14.996124156</v>
      </c>
      <c r="E14" s="168">
        <v>14.957448785</v>
      </c>
      <c r="F14" s="168">
        <v>14.508417301</v>
      </c>
      <c r="G14" s="168">
        <v>15.788905652</v>
      </c>
      <c r="H14" s="168">
        <v>17.154270468</v>
      </c>
      <c r="I14" s="168">
        <v>16.986784757999999</v>
      </c>
      <c r="J14" s="168">
        <v>17.120522830999999</v>
      </c>
      <c r="K14" s="168">
        <v>17.668808365</v>
      </c>
      <c r="L14" s="168">
        <v>13.159892553000001</v>
      </c>
      <c r="M14" s="168">
        <v>15.536421296</v>
      </c>
      <c r="N14" s="168">
        <v>15.174705424000001</v>
      </c>
      <c r="O14" s="168">
        <v>15.590223887000001</v>
      </c>
      <c r="P14" s="168">
        <v>15.90377159</v>
      </c>
      <c r="Q14" s="168">
        <v>15.627945686</v>
      </c>
      <c r="R14" s="168">
        <v>15.898811409</v>
      </c>
      <c r="S14" s="168">
        <v>15.849550673</v>
      </c>
      <c r="T14" s="168">
        <v>16.732188941</v>
      </c>
      <c r="U14" s="168">
        <v>17.246142771999999</v>
      </c>
      <c r="V14" s="168">
        <v>17.777884082</v>
      </c>
      <c r="W14" s="168">
        <v>18.301697109999999</v>
      </c>
      <c r="X14" s="168">
        <v>17.667856653000001</v>
      </c>
      <c r="Y14" s="168">
        <v>16.682205188000001</v>
      </c>
      <c r="Z14" s="168">
        <v>16.145313010999999</v>
      </c>
      <c r="AA14" s="168">
        <v>16.435506718999999</v>
      </c>
      <c r="AB14" s="168">
        <v>16.568413026000002</v>
      </c>
      <c r="AC14" s="168">
        <v>16.965321619000001</v>
      </c>
      <c r="AD14" s="168">
        <v>17.538137518999999</v>
      </c>
      <c r="AE14" s="168">
        <v>18.249789728</v>
      </c>
      <c r="AF14" s="168">
        <v>18.594405492</v>
      </c>
      <c r="AG14" s="168">
        <v>19.022100114000001</v>
      </c>
      <c r="AH14" s="168">
        <v>19.610905237000001</v>
      </c>
      <c r="AI14" s="168">
        <v>19.802066339</v>
      </c>
      <c r="AJ14" s="168">
        <v>17.604330472000001</v>
      </c>
      <c r="AK14" s="168">
        <v>17.934959092</v>
      </c>
      <c r="AL14" s="168">
        <v>17.337192915999999</v>
      </c>
      <c r="AM14" s="168">
        <v>17.548367320000001</v>
      </c>
      <c r="AN14" s="168">
        <v>17.921129677</v>
      </c>
      <c r="AO14" s="168">
        <v>19.037795434</v>
      </c>
      <c r="AP14" s="168">
        <v>18.095318351</v>
      </c>
      <c r="AQ14" s="168">
        <v>20.640790920000001</v>
      </c>
      <c r="AR14" s="168">
        <v>22.848175633</v>
      </c>
      <c r="AS14" s="168">
        <v>21.474529112999999</v>
      </c>
      <c r="AT14" s="168">
        <v>22.233488543</v>
      </c>
      <c r="AU14" s="168">
        <v>22.349991970000001</v>
      </c>
      <c r="AV14" s="168">
        <v>20.111353963999999</v>
      </c>
      <c r="AW14" s="168">
        <v>19.025405409000001</v>
      </c>
      <c r="AX14" s="168">
        <v>17.671539246999998</v>
      </c>
      <c r="AY14" s="168">
        <v>19.474260606000001</v>
      </c>
      <c r="AZ14" s="168">
        <v>19.29</v>
      </c>
      <c r="BA14" s="168">
        <v>19.43</v>
      </c>
      <c r="BB14" s="168">
        <v>19.759709999999998</v>
      </c>
      <c r="BC14" s="168">
        <v>21.802320000000002</v>
      </c>
      <c r="BD14" s="258">
        <v>23.761949999999999</v>
      </c>
      <c r="BE14" s="258">
        <v>22.167179999999998</v>
      </c>
      <c r="BF14" s="258">
        <v>22.975059999999999</v>
      </c>
      <c r="BG14" s="258">
        <v>23.109529999999999</v>
      </c>
      <c r="BH14" s="258">
        <v>20.267769999999999</v>
      </c>
      <c r="BI14" s="258">
        <v>19.818850000000001</v>
      </c>
      <c r="BJ14" s="258">
        <v>18.251989999999999</v>
      </c>
      <c r="BK14" s="258">
        <v>19.8233</v>
      </c>
      <c r="BL14" s="258">
        <v>19.43759</v>
      </c>
      <c r="BM14" s="258">
        <v>19.538900000000002</v>
      </c>
      <c r="BN14" s="258">
        <v>20.597490000000001</v>
      </c>
      <c r="BO14" s="258">
        <v>22.27881</v>
      </c>
      <c r="BP14" s="258">
        <v>24.633559999999999</v>
      </c>
      <c r="BQ14" s="258">
        <v>23.01465</v>
      </c>
      <c r="BR14" s="258">
        <v>23.806290000000001</v>
      </c>
      <c r="BS14" s="258">
        <v>23.900200000000002</v>
      </c>
      <c r="BT14" s="258">
        <v>20.293369999999999</v>
      </c>
      <c r="BU14" s="258">
        <v>20.408149999999999</v>
      </c>
      <c r="BV14" s="258">
        <v>18.8552</v>
      </c>
    </row>
    <row r="15" spans="1:74" ht="11.1" customHeight="1" x14ac:dyDescent="0.2">
      <c r="A15" s="91" t="s">
        <v>607</v>
      </c>
      <c r="B15" s="161" t="s">
        <v>399</v>
      </c>
      <c r="C15" s="168">
        <v>12.47</v>
      </c>
      <c r="D15" s="168">
        <v>12.72</v>
      </c>
      <c r="E15" s="168">
        <v>12.84</v>
      </c>
      <c r="F15" s="168">
        <v>13.25</v>
      </c>
      <c r="G15" s="168">
        <v>13.31</v>
      </c>
      <c r="H15" s="168">
        <v>13.32</v>
      </c>
      <c r="I15" s="168">
        <v>13.26</v>
      </c>
      <c r="J15" s="168">
        <v>13.3</v>
      </c>
      <c r="K15" s="168">
        <v>13.16</v>
      </c>
      <c r="L15" s="168">
        <v>12.81</v>
      </c>
      <c r="M15" s="168">
        <v>13.03</v>
      </c>
      <c r="N15" s="168">
        <v>12.68</v>
      </c>
      <c r="O15" s="168">
        <v>12.76</v>
      </c>
      <c r="P15" s="168">
        <v>12.82</v>
      </c>
      <c r="Q15" s="168">
        <v>13.04</v>
      </c>
      <c r="R15" s="168">
        <v>13.24</v>
      </c>
      <c r="S15" s="168">
        <v>13.1</v>
      </c>
      <c r="T15" s="168">
        <v>13.22</v>
      </c>
      <c r="U15" s="168">
        <v>13.21</v>
      </c>
      <c r="V15" s="168">
        <v>13.26</v>
      </c>
      <c r="W15" s="168">
        <v>13.49</v>
      </c>
      <c r="X15" s="168">
        <v>13.66</v>
      </c>
      <c r="Y15" s="168">
        <v>13.31</v>
      </c>
      <c r="Z15" s="168">
        <v>12.78</v>
      </c>
      <c r="AA15" s="168">
        <v>12.62</v>
      </c>
      <c r="AB15" s="168">
        <v>13.01</v>
      </c>
      <c r="AC15" s="168">
        <v>13.24</v>
      </c>
      <c r="AD15" s="168">
        <v>13.73</v>
      </c>
      <c r="AE15" s="168">
        <v>13.86</v>
      </c>
      <c r="AF15" s="168">
        <v>13.83</v>
      </c>
      <c r="AG15" s="168">
        <v>13.83</v>
      </c>
      <c r="AH15" s="168">
        <v>13.92</v>
      </c>
      <c r="AI15" s="168">
        <v>14.14</v>
      </c>
      <c r="AJ15" s="168">
        <v>14.06</v>
      </c>
      <c r="AK15" s="168">
        <v>14.07</v>
      </c>
      <c r="AL15" s="168">
        <v>13.72</v>
      </c>
      <c r="AM15" s="168">
        <v>13.72</v>
      </c>
      <c r="AN15" s="168">
        <v>13.83</v>
      </c>
      <c r="AO15" s="168">
        <v>14.48</v>
      </c>
      <c r="AP15" s="168">
        <v>14.71</v>
      </c>
      <c r="AQ15" s="168">
        <v>14.97</v>
      </c>
      <c r="AR15" s="168">
        <v>15.4</v>
      </c>
      <c r="AS15" s="168">
        <v>15.41</v>
      </c>
      <c r="AT15" s="168">
        <v>15.93</v>
      </c>
      <c r="AU15" s="168">
        <v>16.309999999999999</v>
      </c>
      <c r="AV15" s="168">
        <v>16.010000000000002</v>
      </c>
      <c r="AW15" s="168">
        <v>15.64</v>
      </c>
      <c r="AX15" s="168">
        <v>14.96</v>
      </c>
      <c r="AY15" s="168">
        <v>15.47</v>
      </c>
      <c r="AZ15" s="168">
        <v>15.96</v>
      </c>
      <c r="BA15" s="168">
        <v>15.85</v>
      </c>
      <c r="BB15" s="168">
        <v>15.84313</v>
      </c>
      <c r="BC15" s="168">
        <v>15.83944</v>
      </c>
      <c r="BD15" s="258">
        <v>15.99766</v>
      </c>
      <c r="BE15" s="258">
        <v>15.70429</v>
      </c>
      <c r="BF15" s="258">
        <v>15.929639999999999</v>
      </c>
      <c r="BG15" s="258">
        <v>16.132090000000002</v>
      </c>
      <c r="BH15" s="258">
        <v>15.741759999999999</v>
      </c>
      <c r="BI15" s="258">
        <v>15.4123</v>
      </c>
      <c r="BJ15" s="258">
        <v>14.68501</v>
      </c>
      <c r="BK15" s="258">
        <v>15.029780000000001</v>
      </c>
      <c r="BL15" s="258">
        <v>15.48901</v>
      </c>
      <c r="BM15" s="258">
        <v>15.54364</v>
      </c>
      <c r="BN15" s="258">
        <v>15.735239999999999</v>
      </c>
      <c r="BO15" s="258">
        <v>15.70105</v>
      </c>
      <c r="BP15" s="258">
        <v>15.89467</v>
      </c>
      <c r="BQ15" s="258">
        <v>15.69595</v>
      </c>
      <c r="BR15" s="258">
        <v>15.98968</v>
      </c>
      <c r="BS15" s="258">
        <v>16.23875</v>
      </c>
      <c r="BT15" s="258">
        <v>15.80599</v>
      </c>
      <c r="BU15" s="258">
        <v>15.56409</v>
      </c>
      <c r="BV15" s="258">
        <v>14.8704</v>
      </c>
    </row>
    <row r="16" spans="1:74" ht="11.1" customHeight="1" x14ac:dyDescent="0.2">
      <c r="A16" s="91"/>
      <c r="B16" s="93" t="s">
        <v>8</v>
      </c>
      <c r="C16" s="363"/>
      <c r="D16" s="363"/>
      <c r="E16" s="363"/>
      <c r="F16" s="363"/>
      <c r="G16" s="363"/>
      <c r="H16" s="363"/>
      <c r="I16" s="363"/>
      <c r="J16" s="363"/>
      <c r="K16" s="363"/>
      <c r="L16" s="363"/>
      <c r="M16" s="363"/>
      <c r="N16" s="363"/>
      <c r="O16" s="363"/>
      <c r="P16" s="363"/>
      <c r="Q16" s="363"/>
      <c r="R16" s="363"/>
      <c r="S16" s="363"/>
      <c r="T16" s="363"/>
      <c r="U16" s="363"/>
      <c r="V16" s="363"/>
      <c r="W16" s="363"/>
      <c r="X16" s="363"/>
      <c r="Y16" s="363"/>
      <c r="Z16" s="363"/>
      <c r="AA16" s="363"/>
      <c r="AB16" s="363"/>
      <c r="AC16" s="363"/>
      <c r="AD16" s="363"/>
      <c r="AE16" s="363"/>
      <c r="AF16" s="363"/>
      <c r="AG16" s="363"/>
      <c r="AH16" s="363"/>
      <c r="AI16" s="363"/>
      <c r="AJ16" s="363"/>
      <c r="AK16" s="363"/>
      <c r="AL16" s="363"/>
      <c r="AM16" s="363"/>
      <c r="AN16" s="363"/>
      <c r="AO16" s="363"/>
      <c r="AP16" s="363"/>
      <c r="AQ16" s="363"/>
      <c r="AR16" s="363"/>
      <c r="AS16" s="363"/>
      <c r="AT16" s="363"/>
      <c r="AU16" s="363"/>
      <c r="AV16" s="363"/>
      <c r="AW16" s="363"/>
      <c r="AX16" s="363"/>
      <c r="AY16" s="363"/>
      <c r="AZ16" s="363"/>
      <c r="BA16" s="363"/>
      <c r="BB16" s="363"/>
      <c r="BC16" s="363"/>
      <c r="BD16" s="364"/>
      <c r="BE16" s="364"/>
      <c r="BF16" s="364"/>
      <c r="BG16" s="364"/>
      <c r="BH16" s="364"/>
      <c r="BI16" s="364"/>
      <c r="BJ16" s="364"/>
      <c r="BK16" s="364"/>
      <c r="BL16" s="364"/>
      <c r="BM16" s="364"/>
      <c r="BN16" s="364"/>
      <c r="BO16" s="364"/>
      <c r="BP16" s="364"/>
      <c r="BQ16" s="364"/>
      <c r="BR16" s="364"/>
      <c r="BS16" s="364"/>
      <c r="BT16" s="364"/>
      <c r="BU16" s="364"/>
      <c r="BV16" s="364"/>
    </row>
    <row r="17" spans="1:74" ht="11.1" customHeight="1" x14ac:dyDescent="0.2">
      <c r="A17" s="91" t="s">
        <v>608</v>
      </c>
      <c r="B17" s="159" t="s">
        <v>418</v>
      </c>
      <c r="C17" s="168">
        <v>16.900892968000001</v>
      </c>
      <c r="D17" s="168">
        <v>16.881588044000001</v>
      </c>
      <c r="E17" s="168">
        <v>16.932042584000001</v>
      </c>
      <c r="F17" s="168">
        <v>16.449975915</v>
      </c>
      <c r="G17" s="168">
        <v>16.309969098</v>
      </c>
      <c r="H17" s="168">
        <v>16.340658174000001</v>
      </c>
      <c r="I17" s="168">
        <v>15.990228895</v>
      </c>
      <c r="J17" s="168">
        <v>16.204672890000001</v>
      </c>
      <c r="K17" s="168">
        <v>16.107578183000001</v>
      </c>
      <c r="L17" s="168">
        <v>16.008036393000001</v>
      </c>
      <c r="M17" s="168">
        <v>15.797951680000001</v>
      </c>
      <c r="N17" s="168">
        <v>16.107216737000002</v>
      </c>
      <c r="O17" s="168">
        <v>16.186677169999999</v>
      </c>
      <c r="P17" s="168">
        <v>16.347419266999999</v>
      </c>
      <c r="Q17" s="168">
        <v>15.984393038</v>
      </c>
      <c r="R17" s="168">
        <v>16.102505294</v>
      </c>
      <c r="S17" s="168">
        <v>15.422289617000001</v>
      </c>
      <c r="T17" s="168">
        <v>15.329538927</v>
      </c>
      <c r="U17" s="168">
        <v>15.805311869000001</v>
      </c>
      <c r="V17" s="168">
        <v>16.196122151000001</v>
      </c>
      <c r="W17" s="168">
        <v>15.721464696</v>
      </c>
      <c r="X17" s="168">
        <v>15.668205794</v>
      </c>
      <c r="Y17" s="168">
        <v>15.495932445999999</v>
      </c>
      <c r="Z17" s="168">
        <v>15.626898262999999</v>
      </c>
      <c r="AA17" s="168">
        <v>15.862833542000001</v>
      </c>
      <c r="AB17" s="168">
        <v>16.463689609999999</v>
      </c>
      <c r="AC17" s="168">
        <v>16.236495013999999</v>
      </c>
      <c r="AD17" s="168">
        <v>15.702829933</v>
      </c>
      <c r="AE17" s="168">
        <v>15.648289255</v>
      </c>
      <c r="AF17" s="168">
        <v>16.066078018999999</v>
      </c>
      <c r="AG17" s="168">
        <v>16.831774374999998</v>
      </c>
      <c r="AH17" s="168">
        <v>16.109072665999999</v>
      </c>
      <c r="AI17" s="168">
        <v>16.945644950999998</v>
      </c>
      <c r="AJ17" s="168">
        <v>16.698054901999999</v>
      </c>
      <c r="AK17" s="168">
        <v>16.501980815</v>
      </c>
      <c r="AL17" s="168">
        <v>16.904633434000001</v>
      </c>
      <c r="AM17" s="168">
        <v>18.186788020000002</v>
      </c>
      <c r="AN17" s="168">
        <v>19.299171799</v>
      </c>
      <c r="AO17" s="168">
        <v>17.964346188</v>
      </c>
      <c r="AP17" s="168">
        <v>17.493038565999999</v>
      </c>
      <c r="AQ17" s="168">
        <v>17.04180418</v>
      </c>
      <c r="AR17" s="168">
        <v>17.832704407000001</v>
      </c>
      <c r="AS17" s="168">
        <v>17.111252991000001</v>
      </c>
      <c r="AT17" s="168">
        <v>18.783656073</v>
      </c>
      <c r="AU17" s="168">
        <v>19.165050782000002</v>
      </c>
      <c r="AV17" s="168">
        <v>18.231951483</v>
      </c>
      <c r="AW17" s="168">
        <v>18.147236255999999</v>
      </c>
      <c r="AX17" s="168">
        <v>19.230611286999999</v>
      </c>
      <c r="AY17" s="168">
        <v>20.507518002000001</v>
      </c>
      <c r="AZ17" s="168">
        <v>21.06</v>
      </c>
      <c r="BA17" s="168">
        <v>20.09</v>
      </c>
      <c r="BB17" s="168">
        <v>19.221150000000002</v>
      </c>
      <c r="BC17" s="168">
        <v>18.450890000000001</v>
      </c>
      <c r="BD17" s="258">
        <v>18.84778</v>
      </c>
      <c r="BE17" s="258">
        <v>17.823060000000002</v>
      </c>
      <c r="BF17" s="258">
        <v>19.38917</v>
      </c>
      <c r="BG17" s="258">
        <v>19.31494</v>
      </c>
      <c r="BH17" s="258">
        <v>18.106459999999998</v>
      </c>
      <c r="BI17" s="258">
        <v>17.775680000000001</v>
      </c>
      <c r="BJ17" s="258">
        <v>18.650359999999999</v>
      </c>
      <c r="BK17" s="258">
        <v>19.68582</v>
      </c>
      <c r="BL17" s="258">
        <v>20.181349999999998</v>
      </c>
      <c r="BM17" s="258">
        <v>19.276</v>
      </c>
      <c r="BN17" s="258">
        <v>18.480350000000001</v>
      </c>
      <c r="BO17" s="258">
        <v>17.852900000000002</v>
      </c>
      <c r="BP17" s="258">
        <v>18.33981</v>
      </c>
      <c r="BQ17" s="258">
        <v>17.51153</v>
      </c>
      <c r="BR17" s="258">
        <v>19.270710000000001</v>
      </c>
      <c r="BS17" s="258">
        <v>19.409800000000001</v>
      </c>
      <c r="BT17" s="258">
        <v>18.387149999999998</v>
      </c>
      <c r="BU17" s="258">
        <v>18.229600000000001</v>
      </c>
      <c r="BV17" s="258">
        <v>19.29082</v>
      </c>
    </row>
    <row r="18" spans="1:74" ht="11.1" customHeight="1" x14ac:dyDescent="0.2">
      <c r="A18" s="91" t="s">
        <v>609</v>
      </c>
      <c r="B18" s="148" t="s">
        <v>448</v>
      </c>
      <c r="C18" s="168">
        <v>11.399382705000001</v>
      </c>
      <c r="D18" s="168">
        <v>11.767127780999999</v>
      </c>
      <c r="E18" s="168">
        <v>11.551194471000001</v>
      </c>
      <c r="F18" s="168">
        <v>11.801137090999999</v>
      </c>
      <c r="G18" s="168">
        <v>11.953796555</v>
      </c>
      <c r="H18" s="168">
        <v>12.708235274</v>
      </c>
      <c r="I18" s="168">
        <v>13.052195677</v>
      </c>
      <c r="J18" s="168">
        <v>12.947850976</v>
      </c>
      <c r="K18" s="168">
        <v>13.075196742999999</v>
      </c>
      <c r="L18" s="168">
        <v>12.333625134</v>
      </c>
      <c r="M18" s="168">
        <v>11.868135050999999</v>
      </c>
      <c r="N18" s="168">
        <v>11.715388806</v>
      </c>
      <c r="O18" s="168">
        <v>11.573990487</v>
      </c>
      <c r="P18" s="168">
        <v>11.609913350999999</v>
      </c>
      <c r="Q18" s="168">
        <v>11.864847665999999</v>
      </c>
      <c r="R18" s="168">
        <v>11.854787188</v>
      </c>
      <c r="S18" s="168">
        <v>12.273592130999999</v>
      </c>
      <c r="T18" s="168">
        <v>13.287174928000001</v>
      </c>
      <c r="U18" s="168">
        <v>13.161075282000001</v>
      </c>
      <c r="V18" s="168">
        <v>13.191348573999999</v>
      </c>
      <c r="W18" s="168">
        <v>13.270994694000001</v>
      </c>
      <c r="X18" s="168">
        <v>12.790435639</v>
      </c>
      <c r="Y18" s="168">
        <v>12.446685916</v>
      </c>
      <c r="Z18" s="168">
        <v>11.98879827</v>
      </c>
      <c r="AA18" s="168">
        <v>12.076198482000001</v>
      </c>
      <c r="AB18" s="168">
        <v>12.650287844999999</v>
      </c>
      <c r="AC18" s="168">
        <v>12.627640105999999</v>
      </c>
      <c r="AD18" s="168">
        <v>12.296020641</v>
      </c>
      <c r="AE18" s="168">
        <v>13.088693311</v>
      </c>
      <c r="AF18" s="168">
        <v>14.015609582</v>
      </c>
      <c r="AG18" s="168">
        <v>14.150847922000001</v>
      </c>
      <c r="AH18" s="168">
        <v>14.194472034</v>
      </c>
      <c r="AI18" s="168">
        <v>14.362306948000001</v>
      </c>
      <c r="AJ18" s="168">
        <v>13.957826288</v>
      </c>
      <c r="AK18" s="168">
        <v>13.36283435</v>
      </c>
      <c r="AL18" s="168">
        <v>13.076788168</v>
      </c>
      <c r="AM18" s="168">
        <v>13.843902373000001</v>
      </c>
      <c r="AN18" s="168">
        <v>14.447740052</v>
      </c>
      <c r="AO18" s="168">
        <v>13.884797800999999</v>
      </c>
      <c r="AP18" s="168">
        <v>14.05293225</v>
      </c>
      <c r="AQ18" s="168">
        <v>14.566290734000001</v>
      </c>
      <c r="AR18" s="168">
        <v>16.135688189</v>
      </c>
      <c r="AS18" s="168">
        <v>16.298690759999999</v>
      </c>
      <c r="AT18" s="168">
        <v>16.690842042</v>
      </c>
      <c r="AU18" s="168">
        <v>16.822702383999999</v>
      </c>
      <c r="AV18" s="168">
        <v>15.679437881</v>
      </c>
      <c r="AW18" s="168">
        <v>14.953010035</v>
      </c>
      <c r="AX18" s="168">
        <v>15.148438124</v>
      </c>
      <c r="AY18" s="168">
        <v>15.417962737</v>
      </c>
      <c r="AZ18" s="168">
        <v>14.55</v>
      </c>
      <c r="BA18" s="168">
        <v>14.53</v>
      </c>
      <c r="BB18" s="168">
        <v>14.23752</v>
      </c>
      <c r="BC18" s="168">
        <v>14.332599999999999</v>
      </c>
      <c r="BD18" s="258">
        <v>15.505470000000001</v>
      </c>
      <c r="BE18" s="258">
        <v>15.361179999999999</v>
      </c>
      <c r="BF18" s="258">
        <v>15.51399</v>
      </c>
      <c r="BG18" s="258">
        <v>15.45425</v>
      </c>
      <c r="BH18" s="258">
        <v>14.31124</v>
      </c>
      <c r="BI18" s="258">
        <v>13.552250000000001</v>
      </c>
      <c r="BJ18" s="258">
        <v>13.656890000000001</v>
      </c>
      <c r="BK18" s="258">
        <v>14.182309999999999</v>
      </c>
      <c r="BL18" s="258">
        <v>13.53945</v>
      </c>
      <c r="BM18" s="258">
        <v>13.79547</v>
      </c>
      <c r="BN18" s="258">
        <v>13.85289</v>
      </c>
      <c r="BO18" s="258">
        <v>14.232950000000001</v>
      </c>
      <c r="BP18" s="258">
        <v>15.647869999999999</v>
      </c>
      <c r="BQ18" s="258">
        <v>15.78485</v>
      </c>
      <c r="BR18" s="258">
        <v>16.134139999999999</v>
      </c>
      <c r="BS18" s="258">
        <v>16.18506</v>
      </c>
      <c r="BT18" s="258">
        <v>15.00201</v>
      </c>
      <c r="BU18" s="258">
        <v>14.170109999999999</v>
      </c>
      <c r="BV18" s="258">
        <v>14.213100000000001</v>
      </c>
    </row>
    <row r="19" spans="1:74" ht="11.1" customHeight="1" x14ac:dyDescent="0.2">
      <c r="A19" s="91" t="s">
        <v>610</v>
      </c>
      <c r="B19" s="159" t="s">
        <v>419</v>
      </c>
      <c r="C19" s="168">
        <v>9.9959147156999997</v>
      </c>
      <c r="D19" s="168">
        <v>10.332152430000001</v>
      </c>
      <c r="E19" s="168">
        <v>10.257750438</v>
      </c>
      <c r="F19" s="168">
        <v>10.362803958000001</v>
      </c>
      <c r="G19" s="168">
        <v>10.324943945999999</v>
      </c>
      <c r="H19" s="168">
        <v>10.312409350999999</v>
      </c>
      <c r="I19" s="168">
        <v>10.184971246</v>
      </c>
      <c r="J19" s="168">
        <v>10.151874599999999</v>
      </c>
      <c r="K19" s="168">
        <v>10.152263259</v>
      </c>
      <c r="L19" s="168">
        <v>10.231337412</v>
      </c>
      <c r="M19" s="168">
        <v>10.21152749</v>
      </c>
      <c r="N19" s="168">
        <v>9.8883392163000003</v>
      </c>
      <c r="O19" s="168">
        <v>9.9315446591000001</v>
      </c>
      <c r="P19" s="168">
        <v>9.9388998430999997</v>
      </c>
      <c r="Q19" s="168">
        <v>10.163630700000001</v>
      </c>
      <c r="R19" s="168">
        <v>10.410397318999999</v>
      </c>
      <c r="S19" s="168">
        <v>10.350308734</v>
      </c>
      <c r="T19" s="168">
        <v>10.5432484</v>
      </c>
      <c r="U19" s="168">
        <v>10.113948667000001</v>
      </c>
      <c r="V19" s="168">
        <v>10.135232021</v>
      </c>
      <c r="W19" s="168">
        <v>10.622865904999999</v>
      </c>
      <c r="X19" s="168">
        <v>10.440630404</v>
      </c>
      <c r="Y19" s="168">
        <v>10.466703295</v>
      </c>
      <c r="Z19" s="168">
        <v>10.1942336</v>
      </c>
      <c r="AA19" s="168">
        <v>10.071852163999999</v>
      </c>
      <c r="AB19" s="168">
        <v>10.441721533000001</v>
      </c>
      <c r="AC19" s="168">
        <v>10.650154339</v>
      </c>
      <c r="AD19" s="168">
        <v>10.611072209</v>
      </c>
      <c r="AE19" s="168">
        <v>10.743413986</v>
      </c>
      <c r="AF19" s="168">
        <v>10.700115452</v>
      </c>
      <c r="AG19" s="168">
        <v>10.546718293</v>
      </c>
      <c r="AH19" s="168">
        <v>10.647080955</v>
      </c>
      <c r="AI19" s="168">
        <v>10.810234884</v>
      </c>
      <c r="AJ19" s="168">
        <v>10.961536927999999</v>
      </c>
      <c r="AK19" s="168">
        <v>11.072919125</v>
      </c>
      <c r="AL19" s="168">
        <v>10.70341103</v>
      </c>
      <c r="AM19" s="168">
        <v>10.776095891000001</v>
      </c>
      <c r="AN19" s="168">
        <v>11.236877675000001</v>
      </c>
      <c r="AO19" s="168">
        <v>11.192481471000001</v>
      </c>
      <c r="AP19" s="168">
        <v>11.495433493</v>
      </c>
      <c r="AQ19" s="168">
        <v>11.854869675</v>
      </c>
      <c r="AR19" s="168">
        <v>12.120657382999999</v>
      </c>
      <c r="AS19" s="168">
        <v>12.072842547</v>
      </c>
      <c r="AT19" s="168">
        <v>12.158873030000001</v>
      </c>
      <c r="AU19" s="168">
        <v>12.134037881999999</v>
      </c>
      <c r="AV19" s="168">
        <v>12.126466085000001</v>
      </c>
      <c r="AW19" s="168">
        <v>11.760445681</v>
      </c>
      <c r="AX19" s="168">
        <v>11.733925599999999</v>
      </c>
      <c r="AY19" s="168">
        <v>12.077030261999999</v>
      </c>
      <c r="AZ19" s="168">
        <v>11.98</v>
      </c>
      <c r="BA19" s="168">
        <v>11.96</v>
      </c>
      <c r="BB19" s="168">
        <v>11.93628</v>
      </c>
      <c r="BC19" s="168">
        <v>12.022030000000001</v>
      </c>
      <c r="BD19" s="258">
        <v>12.01032</v>
      </c>
      <c r="BE19" s="258">
        <v>11.71599</v>
      </c>
      <c r="BF19" s="258">
        <v>11.608829999999999</v>
      </c>
      <c r="BG19" s="258">
        <v>11.43746</v>
      </c>
      <c r="BH19" s="258">
        <v>11.329420000000001</v>
      </c>
      <c r="BI19" s="258">
        <v>10.91119</v>
      </c>
      <c r="BJ19" s="258">
        <v>10.83897</v>
      </c>
      <c r="BK19" s="258">
        <v>11.19618</v>
      </c>
      <c r="BL19" s="258">
        <v>11.1844</v>
      </c>
      <c r="BM19" s="258">
        <v>11.319979999999999</v>
      </c>
      <c r="BN19" s="258">
        <v>11.46776</v>
      </c>
      <c r="BO19" s="258">
        <v>11.71815</v>
      </c>
      <c r="BP19" s="258">
        <v>11.872949999999999</v>
      </c>
      <c r="BQ19" s="258">
        <v>11.75962</v>
      </c>
      <c r="BR19" s="258">
        <v>11.804320000000001</v>
      </c>
      <c r="BS19" s="258">
        <v>11.74067</v>
      </c>
      <c r="BT19" s="258">
        <v>11.691660000000001</v>
      </c>
      <c r="BU19" s="258">
        <v>11.28223</v>
      </c>
      <c r="BV19" s="258">
        <v>11.210889999999999</v>
      </c>
    </row>
    <row r="20" spans="1:74" ht="11.1" customHeight="1" x14ac:dyDescent="0.2">
      <c r="A20" s="91" t="s">
        <v>611</v>
      </c>
      <c r="B20" s="159" t="s">
        <v>420</v>
      </c>
      <c r="C20" s="168">
        <v>8.7349903932000004</v>
      </c>
      <c r="D20" s="168">
        <v>9.0198755245999997</v>
      </c>
      <c r="E20" s="168">
        <v>9.1772777971000004</v>
      </c>
      <c r="F20" s="168">
        <v>9.3571111377000005</v>
      </c>
      <c r="G20" s="168">
        <v>10.008897785</v>
      </c>
      <c r="H20" s="168">
        <v>10.687248664</v>
      </c>
      <c r="I20" s="168">
        <v>10.601475904000001</v>
      </c>
      <c r="J20" s="168">
        <v>10.578756876</v>
      </c>
      <c r="K20" s="168">
        <v>10.062903208</v>
      </c>
      <c r="L20" s="168">
        <v>9.3210069427000004</v>
      </c>
      <c r="M20" s="168">
        <v>9.1238335964000008</v>
      </c>
      <c r="N20" s="168">
        <v>8.9083096034999993</v>
      </c>
      <c r="O20" s="168">
        <v>8.8992918552999996</v>
      </c>
      <c r="P20" s="168">
        <v>9.0853980486000001</v>
      </c>
      <c r="Q20" s="168">
        <v>9.2141435809000001</v>
      </c>
      <c r="R20" s="168">
        <v>9.4989764316999992</v>
      </c>
      <c r="S20" s="168">
        <v>10.139348942</v>
      </c>
      <c r="T20" s="168">
        <v>10.600035021</v>
      </c>
      <c r="U20" s="168">
        <v>10.454887144000001</v>
      </c>
      <c r="V20" s="168">
        <v>10.472018223999999</v>
      </c>
      <c r="W20" s="168">
        <v>10.003935475</v>
      </c>
      <c r="X20" s="168">
        <v>9.2810515593999998</v>
      </c>
      <c r="Y20" s="168">
        <v>9.1429101726000006</v>
      </c>
      <c r="Z20" s="168">
        <v>8.8643407180999993</v>
      </c>
      <c r="AA20" s="168">
        <v>8.8146654378000004</v>
      </c>
      <c r="AB20" s="168">
        <v>9.2285350351000002</v>
      </c>
      <c r="AC20" s="168">
        <v>9.2636025590000006</v>
      </c>
      <c r="AD20" s="168">
        <v>9.4924240382999994</v>
      </c>
      <c r="AE20" s="168">
        <v>9.8946724809000006</v>
      </c>
      <c r="AF20" s="168">
        <v>11.032551765999999</v>
      </c>
      <c r="AG20" s="168">
        <v>10.934082799</v>
      </c>
      <c r="AH20" s="168">
        <v>10.851788687999999</v>
      </c>
      <c r="AI20" s="168">
        <v>10.699040886000001</v>
      </c>
      <c r="AJ20" s="168">
        <v>9.7224262649999993</v>
      </c>
      <c r="AK20" s="168">
        <v>9.7283710587000005</v>
      </c>
      <c r="AL20" s="168">
        <v>9.4137077356999992</v>
      </c>
      <c r="AM20" s="168">
        <v>9.4841797652000004</v>
      </c>
      <c r="AN20" s="168">
        <v>9.6372508574999998</v>
      </c>
      <c r="AO20" s="168">
        <v>9.8479628767000005</v>
      </c>
      <c r="AP20" s="168">
        <v>9.9576661236999993</v>
      </c>
      <c r="AQ20" s="168">
        <v>10.420453955999999</v>
      </c>
      <c r="AR20" s="168">
        <v>11.623409179999999</v>
      </c>
      <c r="AS20" s="168">
        <v>11.746870195</v>
      </c>
      <c r="AT20" s="168">
        <v>11.813495657000001</v>
      </c>
      <c r="AU20" s="168">
        <v>11.522256662</v>
      </c>
      <c r="AV20" s="168">
        <v>10.487344128</v>
      </c>
      <c r="AW20" s="168">
        <v>10.249721278999999</v>
      </c>
      <c r="AX20" s="168">
        <v>9.7442527358</v>
      </c>
      <c r="AY20" s="168">
        <v>9.8146361440999996</v>
      </c>
      <c r="AZ20" s="168">
        <v>10.130000000000001</v>
      </c>
      <c r="BA20" s="168">
        <v>10.119999999999999</v>
      </c>
      <c r="BB20" s="168">
        <v>9.8463349999999998</v>
      </c>
      <c r="BC20" s="168">
        <v>10.029909999999999</v>
      </c>
      <c r="BD20" s="258">
        <v>11.24502</v>
      </c>
      <c r="BE20" s="258">
        <v>11.2125</v>
      </c>
      <c r="BF20" s="258">
        <v>11.19304</v>
      </c>
      <c r="BG20" s="258">
        <v>10.87506</v>
      </c>
      <c r="BH20" s="258">
        <v>9.8932959999999994</v>
      </c>
      <c r="BI20" s="258">
        <v>9.5796960000000002</v>
      </c>
      <c r="BJ20" s="258">
        <v>9.0631869999999992</v>
      </c>
      <c r="BK20" s="258">
        <v>9.2772310000000004</v>
      </c>
      <c r="BL20" s="258">
        <v>9.7461059999999993</v>
      </c>
      <c r="BM20" s="258">
        <v>9.922269</v>
      </c>
      <c r="BN20" s="258">
        <v>9.8230880000000003</v>
      </c>
      <c r="BO20" s="258">
        <v>10.123430000000001</v>
      </c>
      <c r="BP20" s="258">
        <v>11.43253</v>
      </c>
      <c r="BQ20" s="258">
        <v>11.464880000000001</v>
      </c>
      <c r="BR20" s="258">
        <v>11.474299999999999</v>
      </c>
      <c r="BS20" s="258">
        <v>11.132759999999999</v>
      </c>
      <c r="BT20" s="258">
        <v>10.058960000000001</v>
      </c>
      <c r="BU20" s="258">
        <v>9.6975470000000001</v>
      </c>
      <c r="BV20" s="258">
        <v>9.1430989999999994</v>
      </c>
    </row>
    <row r="21" spans="1:74" ht="11.1" customHeight="1" x14ac:dyDescent="0.2">
      <c r="A21" s="91" t="s">
        <v>612</v>
      </c>
      <c r="B21" s="159" t="s">
        <v>421</v>
      </c>
      <c r="C21" s="168">
        <v>9.3108152247000007</v>
      </c>
      <c r="D21" s="168">
        <v>9.5809942592000006</v>
      </c>
      <c r="E21" s="168">
        <v>9.4228549725999997</v>
      </c>
      <c r="F21" s="168">
        <v>9.4596731559999991</v>
      </c>
      <c r="G21" s="168">
        <v>9.2843065869999997</v>
      </c>
      <c r="H21" s="168">
        <v>9.3080561887000002</v>
      </c>
      <c r="I21" s="168">
        <v>9.3564680361000008</v>
      </c>
      <c r="J21" s="168">
        <v>9.3008046527000001</v>
      </c>
      <c r="K21" s="168">
        <v>9.3404175110000001</v>
      </c>
      <c r="L21" s="168">
        <v>9.3318351653999994</v>
      </c>
      <c r="M21" s="168">
        <v>9.4842970589999993</v>
      </c>
      <c r="N21" s="168">
        <v>9.1403209522999997</v>
      </c>
      <c r="O21" s="168">
        <v>9.0220932071999993</v>
      </c>
      <c r="P21" s="168">
        <v>9.2237169948000002</v>
      </c>
      <c r="Q21" s="168">
        <v>9.2133336825000001</v>
      </c>
      <c r="R21" s="168">
        <v>9.2255742287999993</v>
      </c>
      <c r="S21" s="168">
        <v>8.6171248157000004</v>
      </c>
      <c r="T21" s="168">
        <v>9.0000674042999993</v>
      </c>
      <c r="U21" s="168">
        <v>8.9217604592999997</v>
      </c>
      <c r="V21" s="168">
        <v>9.0021871545999996</v>
      </c>
      <c r="W21" s="168">
        <v>9.1158535542999992</v>
      </c>
      <c r="X21" s="168">
        <v>9.0801091762000006</v>
      </c>
      <c r="Y21" s="168">
        <v>9.0175567133999994</v>
      </c>
      <c r="Z21" s="168">
        <v>9.2471422151000002</v>
      </c>
      <c r="AA21" s="168">
        <v>8.8940953785999994</v>
      </c>
      <c r="AB21" s="168">
        <v>9.4708853160000004</v>
      </c>
      <c r="AC21" s="168">
        <v>9.3120002640999999</v>
      </c>
      <c r="AD21" s="168">
        <v>8.8619834751000006</v>
      </c>
      <c r="AE21" s="168">
        <v>9.1453637235999992</v>
      </c>
      <c r="AF21" s="168">
        <v>9.2973983406999992</v>
      </c>
      <c r="AG21" s="168">
        <v>9.3415821034000004</v>
      </c>
      <c r="AH21" s="168">
        <v>9.4440240403000004</v>
      </c>
      <c r="AI21" s="168">
        <v>9.5628918608000006</v>
      </c>
      <c r="AJ21" s="168">
        <v>9.7716382445000001</v>
      </c>
      <c r="AK21" s="168">
        <v>9.9482134148999997</v>
      </c>
      <c r="AL21" s="168">
        <v>9.9018124758999999</v>
      </c>
      <c r="AM21" s="168">
        <v>10.035586345</v>
      </c>
      <c r="AN21" s="168">
        <v>10.433002440999999</v>
      </c>
      <c r="AO21" s="168">
        <v>10.451383727</v>
      </c>
      <c r="AP21" s="168">
        <v>10.396181157999999</v>
      </c>
      <c r="AQ21" s="168">
        <v>10.930930334999999</v>
      </c>
      <c r="AR21" s="168">
        <v>11.219857414</v>
      </c>
      <c r="AS21" s="168">
        <v>11.386442468</v>
      </c>
      <c r="AT21" s="168">
        <v>11.614342651999999</v>
      </c>
      <c r="AU21" s="168">
        <v>11.553559177</v>
      </c>
      <c r="AV21" s="168">
        <v>11.375352251000001</v>
      </c>
      <c r="AW21" s="168">
        <v>11.08167132</v>
      </c>
      <c r="AX21" s="168">
        <v>11.236102176999999</v>
      </c>
      <c r="AY21" s="168">
        <v>11.626157538999999</v>
      </c>
      <c r="AZ21" s="168">
        <v>11.52</v>
      </c>
      <c r="BA21" s="168">
        <v>11</v>
      </c>
      <c r="BB21" s="168">
        <v>10.81587</v>
      </c>
      <c r="BC21" s="168">
        <v>11.142659999999999</v>
      </c>
      <c r="BD21" s="258">
        <v>11.18173</v>
      </c>
      <c r="BE21" s="258">
        <v>11.093669999999999</v>
      </c>
      <c r="BF21" s="258">
        <v>11.069290000000001</v>
      </c>
      <c r="BG21" s="258">
        <v>10.8598</v>
      </c>
      <c r="BH21" s="258">
        <v>10.55452</v>
      </c>
      <c r="BI21" s="258">
        <v>10.11158</v>
      </c>
      <c r="BJ21" s="258">
        <v>10.12355</v>
      </c>
      <c r="BK21" s="258">
        <v>10.475479999999999</v>
      </c>
      <c r="BL21" s="258">
        <v>10.42886</v>
      </c>
      <c r="BM21" s="258">
        <v>10.059229999999999</v>
      </c>
      <c r="BN21" s="258">
        <v>10.0289</v>
      </c>
      <c r="BO21" s="258">
        <v>10.524760000000001</v>
      </c>
      <c r="BP21" s="258">
        <v>10.724399999999999</v>
      </c>
      <c r="BQ21" s="258">
        <v>10.75311</v>
      </c>
      <c r="BR21" s="258">
        <v>10.851789999999999</v>
      </c>
      <c r="BS21" s="258">
        <v>10.73096</v>
      </c>
      <c r="BT21" s="258">
        <v>10.457140000000001</v>
      </c>
      <c r="BU21" s="258">
        <v>10.06429</v>
      </c>
      <c r="BV21" s="258">
        <v>10.10258</v>
      </c>
    </row>
    <row r="22" spans="1:74" ht="11.1" customHeight="1" x14ac:dyDescent="0.2">
      <c r="A22" s="91" t="s">
        <v>613</v>
      </c>
      <c r="B22" s="159" t="s">
        <v>422</v>
      </c>
      <c r="C22" s="168">
        <v>10.666324405999999</v>
      </c>
      <c r="D22" s="168">
        <v>10.899272472</v>
      </c>
      <c r="E22" s="168">
        <v>10.776482851000001</v>
      </c>
      <c r="F22" s="168">
        <v>10.784565212</v>
      </c>
      <c r="G22" s="168">
        <v>10.692703759</v>
      </c>
      <c r="H22" s="168">
        <v>10.816802999</v>
      </c>
      <c r="I22" s="168">
        <v>10.806621345</v>
      </c>
      <c r="J22" s="168">
        <v>10.744997418000001</v>
      </c>
      <c r="K22" s="168">
        <v>10.612079591000001</v>
      </c>
      <c r="L22" s="168">
        <v>10.569602769999999</v>
      </c>
      <c r="M22" s="168">
        <v>10.969699339</v>
      </c>
      <c r="N22" s="168">
        <v>10.575673049000001</v>
      </c>
      <c r="O22" s="168">
        <v>10.812263388</v>
      </c>
      <c r="P22" s="168">
        <v>10.717488900999999</v>
      </c>
      <c r="Q22" s="168">
        <v>10.809890880999999</v>
      </c>
      <c r="R22" s="168">
        <v>10.819069051</v>
      </c>
      <c r="S22" s="168">
        <v>10.872665333</v>
      </c>
      <c r="T22" s="168">
        <v>10.834884309</v>
      </c>
      <c r="U22" s="168">
        <v>10.585759914</v>
      </c>
      <c r="V22" s="168">
        <v>10.560347957999999</v>
      </c>
      <c r="W22" s="168">
        <v>10.740716446</v>
      </c>
      <c r="X22" s="168">
        <v>10.670218156000001</v>
      </c>
      <c r="Y22" s="168">
        <v>10.914178994</v>
      </c>
      <c r="Z22" s="168">
        <v>10.529464662000001</v>
      </c>
      <c r="AA22" s="168">
        <v>10.610770075</v>
      </c>
      <c r="AB22" s="168">
        <v>10.979192331</v>
      </c>
      <c r="AC22" s="168">
        <v>11.011848493</v>
      </c>
      <c r="AD22" s="168">
        <v>11.139905389999999</v>
      </c>
      <c r="AE22" s="168">
        <v>11.09630499</v>
      </c>
      <c r="AF22" s="168">
        <v>11.135353426</v>
      </c>
      <c r="AG22" s="168">
        <v>11.121738701</v>
      </c>
      <c r="AH22" s="168">
        <v>11.110717748000001</v>
      </c>
      <c r="AI22" s="168">
        <v>11.209909917999999</v>
      </c>
      <c r="AJ22" s="168">
        <v>11.193777239999999</v>
      </c>
      <c r="AK22" s="168">
        <v>11.500644486000001</v>
      </c>
      <c r="AL22" s="168">
        <v>10.727609742</v>
      </c>
      <c r="AM22" s="168">
        <v>11.663318507</v>
      </c>
      <c r="AN22" s="168">
        <v>11.627622077</v>
      </c>
      <c r="AO22" s="168">
        <v>11.77546677</v>
      </c>
      <c r="AP22" s="168">
        <v>11.922124348000001</v>
      </c>
      <c r="AQ22" s="168">
        <v>12.062457616</v>
      </c>
      <c r="AR22" s="168">
        <v>12.547991420000001</v>
      </c>
      <c r="AS22" s="168">
        <v>12.745957116</v>
      </c>
      <c r="AT22" s="168">
        <v>13.311360251</v>
      </c>
      <c r="AU22" s="168">
        <v>13.010650624</v>
      </c>
      <c r="AV22" s="168">
        <v>12.707771352</v>
      </c>
      <c r="AW22" s="168">
        <v>12.792188962000001</v>
      </c>
      <c r="AX22" s="168">
        <v>12.277579703000001</v>
      </c>
      <c r="AY22" s="168">
        <v>12.601172468</v>
      </c>
      <c r="AZ22" s="168">
        <v>12.94</v>
      </c>
      <c r="BA22" s="168">
        <v>12.26</v>
      </c>
      <c r="BB22" s="168">
        <v>11.775539999999999</v>
      </c>
      <c r="BC22" s="168">
        <v>12.03717</v>
      </c>
      <c r="BD22" s="258">
        <v>12.36599</v>
      </c>
      <c r="BE22" s="258">
        <v>12.509510000000001</v>
      </c>
      <c r="BF22" s="258">
        <v>12.943289999999999</v>
      </c>
      <c r="BG22" s="258">
        <v>12.613950000000001</v>
      </c>
      <c r="BH22" s="258">
        <v>12.37806</v>
      </c>
      <c r="BI22" s="258">
        <v>12.459989999999999</v>
      </c>
      <c r="BJ22" s="258">
        <v>11.989240000000001</v>
      </c>
      <c r="BK22" s="258">
        <v>12.41662</v>
      </c>
      <c r="BL22" s="258">
        <v>12.86938</v>
      </c>
      <c r="BM22" s="258">
        <v>12.340070000000001</v>
      </c>
      <c r="BN22" s="258">
        <v>12.00318</v>
      </c>
      <c r="BO22" s="258">
        <v>12.387700000000001</v>
      </c>
      <c r="BP22" s="258">
        <v>12.76404</v>
      </c>
      <c r="BQ22" s="258">
        <v>12.959</v>
      </c>
      <c r="BR22" s="258">
        <v>13.45354</v>
      </c>
      <c r="BS22" s="258">
        <v>13.1007</v>
      </c>
      <c r="BT22" s="258">
        <v>12.797790000000001</v>
      </c>
      <c r="BU22" s="258">
        <v>12.84615</v>
      </c>
      <c r="BV22" s="258">
        <v>12.29824</v>
      </c>
    </row>
    <row r="23" spans="1:74" ht="11.1" customHeight="1" x14ac:dyDescent="0.2">
      <c r="A23" s="91" t="s">
        <v>614</v>
      </c>
      <c r="B23" s="159" t="s">
        <v>423</v>
      </c>
      <c r="C23" s="168">
        <v>7.9995919267</v>
      </c>
      <c r="D23" s="168">
        <v>8.1676557253999995</v>
      </c>
      <c r="E23" s="168">
        <v>8.2435862590000006</v>
      </c>
      <c r="F23" s="168">
        <v>8.1817895638000007</v>
      </c>
      <c r="G23" s="168">
        <v>8.0570664978999993</v>
      </c>
      <c r="H23" s="168">
        <v>8.1344257654999996</v>
      </c>
      <c r="I23" s="168">
        <v>8.0842747172999996</v>
      </c>
      <c r="J23" s="168">
        <v>8.4295766684999993</v>
      </c>
      <c r="K23" s="168">
        <v>8.4771456610999998</v>
      </c>
      <c r="L23" s="168">
        <v>8.1878670627000005</v>
      </c>
      <c r="M23" s="168">
        <v>8.2484006099999991</v>
      </c>
      <c r="N23" s="168">
        <v>8.0467049095000007</v>
      </c>
      <c r="O23" s="168">
        <v>7.6220499935000001</v>
      </c>
      <c r="P23" s="168">
        <v>7.8769167761999999</v>
      </c>
      <c r="Q23" s="168">
        <v>7.8328969335999998</v>
      </c>
      <c r="R23" s="168">
        <v>7.8545500358</v>
      </c>
      <c r="S23" s="168">
        <v>7.7522477268000003</v>
      </c>
      <c r="T23" s="168">
        <v>7.8111553655000003</v>
      </c>
      <c r="U23" s="168">
        <v>7.6242827145999996</v>
      </c>
      <c r="V23" s="168">
        <v>7.8374996963000001</v>
      </c>
      <c r="W23" s="168">
        <v>8.0335897821</v>
      </c>
      <c r="X23" s="168">
        <v>7.7742803792000004</v>
      </c>
      <c r="Y23" s="168">
        <v>8.0548089907999998</v>
      </c>
      <c r="Z23" s="168">
        <v>7.7877382677</v>
      </c>
      <c r="AA23" s="168">
        <v>7.7850857923000003</v>
      </c>
      <c r="AB23" s="168">
        <v>12.576745751000001</v>
      </c>
      <c r="AC23" s="168">
        <v>10.003637166000001</v>
      </c>
      <c r="AD23" s="168">
        <v>10.061004777000001</v>
      </c>
      <c r="AE23" s="168">
        <v>8.6596492753999996</v>
      </c>
      <c r="AF23" s="168">
        <v>8.0886350284000006</v>
      </c>
      <c r="AG23" s="168">
        <v>8.3867120431999993</v>
      </c>
      <c r="AH23" s="168">
        <v>8.4736512058999995</v>
      </c>
      <c r="AI23" s="168">
        <v>8.5798132055000007</v>
      </c>
      <c r="AJ23" s="168">
        <v>8.6283541289999999</v>
      </c>
      <c r="AK23" s="168">
        <v>8.7280728789000008</v>
      </c>
      <c r="AL23" s="168">
        <v>8.4235019470000001</v>
      </c>
      <c r="AM23" s="168">
        <v>8.3511839964999997</v>
      </c>
      <c r="AN23" s="168">
        <v>8.8482258469000001</v>
      </c>
      <c r="AO23" s="168">
        <v>8.8656076493999993</v>
      </c>
      <c r="AP23" s="168">
        <v>8.8865787260999998</v>
      </c>
      <c r="AQ23" s="168">
        <v>9.7045609422000005</v>
      </c>
      <c r="AR23" s="168">
        <v>10.200590454</v>
      </c>
      <c r="AS23" s="168">
        <v>10.468709412000001</v>
      </c>
      <c r="AT23" s="168">
        <v>10.634051776</v>
      </c>
      <c r="AU23" s="168">
        <v>10.295880259</v>
      </c>
      <c r="AV23" s="168">
        <v>10.149148866000001</v>
      </c>
      <c r="AW23" s="168">
        <v>9.7746456129000006</v>
      </c>
      <c r="AX23" s="168">
        <v>9.7798346508999998</v>
      </c>
      <c r="AY23" s="168">
        <v>9.3888718803</v>
      </c>
      <c r="AZ23" s="168">
        <v>9.8000000000000007</v>
      </c>
      <c r="BA23" s="168">
        <v>9.3699999999999992</v>
      </c>
      <c r="BB23" s="168">
        <v>8.9392429999999994</v>
      </c>
      <c r="BC23" s="168">
        <v>9.3962029999999999</v>
      </c>
      <c r="BD23" s="258">
        <v>9.7265370000000004</v>
      </c>
      <c r="BE23" s="258">
        <v>9.7945320000000002</v>
      </c>
      <c r="BF23" s="258">
        <v>9.8462069999999997</v>
      </c>
      <c r="BG23" s="258">
        <v>9.5219389999999997</v>
      </c>
      <c r="BH23" s="258">
        <v>9.3713339999999992</v>
      </c>
      <c r="BI23" s="258">
        <v>8.8998369999999998</v>
      </c>
      <c r="BJ23" s="258">
        <v>8.9191629999999993</v>
      </c>
      <c r="BK23" s="258">
        <v>8.8258270000000003</v>
      </c>
      <c r="BL23" s="258">
        <v>9.4487729999999992</v>
      </c>
      <c r="BM23" s="258">
        <v>9.2518539999999998</v>
      </c>
      <c r="BN23" s="258">
        <v>9.1165029999999998</v>
      </c>
      <c r="BO23" s="258">
        <v>9.957058</v>
      </c>
      <c r="BP23" s="258">
        <v>10.513059999999999</v>
      </c>
      <c r="BQ23" s="258">
        <v>10.66733</v>
      </c>
      <c r="BR23" s="258">
        <v>10.76904</v>
      </c>
      <c r="BS23" s="258">
        <v>10.51135</v>
      </c>
      <c r="BT23" s="258">
        <v>10.199</v>
      </c>
      <c r="BU23" s="258">
        <v>9.6010360000000006</v>
      </c>
      <c r="BV23" s="258">
        <v>9.5064759999999993</v>
      </c>
    </row>
    <row r="24" spans="1:74" ht="11.1" customHeight="1" x14ac:dyDescent="0.2">
      <c r="A24" s="91" t="s">
        <v>615</v>
      </c>
      <c r="B24" s="159" t="s">
        <v>424</v>
      </c>
      <c r="C24" s="168">
        <v>8.9892061576</v>
      </c>
      <c r="D24" s="168">
        <v>9.3267451757999993</v>
      </c>
      <c r="E24" s="168">
        <v>9.2235470088000007</v>
      </c>
      <c r="F24" s="168">
        <v>9.3200357034000003</v>
      </c>
      <c r="G24" s="168">
        <v>9.6672748439999996</v>
      </c>
      <c r="H24" s="168">
        <v>10.178320143000001</v>
      </c>
      <c r="I24" s="168">
        <v>10.119324625000001</v>
      </c>
      <c r="J24" s="168">
        <v>10.028869093999999</v>
      </c>
      <c r="K24" s="168">
        <v>9.8693629397000002</v>
      </c>
      <c r="L24" s="168">
        <v>9.5813932976</v>
      </c>
      <c r="M24" s="168">
        <v>9.0910429798999992</v>
      </c>
      <c r="N24" s="168">
        <v>8.8970051497</v>
      </c>
      <c r="O24" s="168">
        <v>8.7615645741999995</v>
      </c>
      <c r="P24" s="168">
        <v>8.9202850471000001</v>
      </c>
      <c r="Q24" s="168">
        <v>8.9712186072000009</v>
      </c>
      <c r="R24" s="168">
        <v>9.2671734108999999</v>
      </c>
      <c r="S24" s="168">
        <v>9.6400455718</v>
      </c>
      <c r="T24" s="168">
        <v>10.089310232000001</v>
      </c>
      <c r="U24" s="168">
        <v>10.036999509999999</v>
      </c>
      <c r="V24" s="168">
        <v>9.9198674244999996</v>
      </c>
      <c r="W24" s="168">
        <v>9.9166173087999994</v>
      </c>
      <c r="X24" s="168">
        <v>9.3899801871000008</v>
      </c>
      <c r="Y24" s="168">
        <v>9.1707748977999994</v>
      </c>
      <c r="Z24" s="168">
        <v>8.9560109197000006</v>
      </c>
      <c r="AA24" s="168">
        <v>8.9262044062000001</v>
      </c>
      <c r="AB24" s="168">
        <v>9.2962949814000009</v>
      </c>
      <c r="AC24" s="168">
        <v>9.1365204372999997</v>
      </c>
      <c r="AD24" s="168">
        <v>9.3481787767999993</v>
      </c>
      <c r="AE24" s="168">
        <v>9.6756220711999994</v>
      </c>
      <c r="AF24" s="168">
        <v>10.182142289</v>
      </c>
      <c r="AG24" s="168">
        <v>10.336252292999999</v>
      </c>
      <c r="AH24" s="168">
        <v>10.163908843</v>
      </c>
      <c r="AI24" s="168">
        <v>10.151712453</v>
      </c>
      <c r="AJ24" s="168">
        <v>9.8295012089</v>
      </c>
      <c r="AK24" s="168">
        <v>9.5285856101000004</v>
      </c>
      <c r="AL24" s="168">
        <v>9.4219738081000006</v>
      </c>
      <c r="AM24" s="168">
        <v>9.4779254039000005</v>
      </c>
      <c r="AN24" s="168">
        <v>9.6567087097000002</v>
      </c>
      <c r="AO24" s="168">
        <v>9.5725143570999993</v>
      </c>
      <c r="AP24" s="168">
        <v>9.9256771039</v>
      </c>
      <c r="AQ24" s="168">
        <v>10.132725821999999</v>
      </c>
      <c r="AR24" s="168">
        <v>10.820770232999999</v>
      </c>
      <c r="AS24" s="168">
        <v>11.046255037</v>
      </c>
      <c r="AT24" s="168">
        <v>10.687490992000001</v>
      </c>
      <c r="AU24" s="168">
        <v>11.187850869</v>
      </c>
      <c r="AV24" s="168">
        <v>10.651922988000001</v>
      </c>
      <c r="AW24" s="168">
        <v>10.449431773000001</v>
      </c>
      <c r="AX24" s="168">
        <v>10.15622432</v>
      </c>
      <c r="AY24" s="168">
        <v>10.201092394</v>
      </c>
      <c r="AZ24" s="168">
        <v>10.45</v>
      </c>
      <c r="BA24" s="168">
        <v>10.42</v>
      </c>
      <c r="BB24" s="168">
        <v>10.759589999999999</v>
      </c>
      <c r="BC24" s="168">
        <v>10.881220000000001</v>
      </c>
      <c r="BD24" s="258">
        <v>11.553229999999999</v>
      </c>
      <c r="BE24" s="258">
        <v>11.725059999999999</v>
      </c>
      <c r="BF24" s="258">
        <v>11.28303</v>
      </c>
      <c r="BG24" s="258">
        <v>11.7157</v>
      </c>
      <c r="BH24" s="258">
        <v>11.06795</v>
      </c>
      <c r="BI24" s="258">
        <v>10.81706</v>
      </c>
      <c r="BJ24" s="258">
        <v>10.442030000000001</v>
      </c>
      <c r="BK24" s="258">
        <v>10.367599999999999</v>
      </c>
      <c r="BL24" s="258">
        <v>10.493729999999999</v>
      </c>
      <c r="BM24" s="258">
        <v>10.374370000000001</v>
      </c>
      <c r="BN24" s="258">
        <v>10.63505</v>
      </c>
      <c r="BO24" s="258">
        <v>10.64024</v>
      </c>
      <c r="BP24" s="258">
        <v>11.235670000000001</v>
      </c>
      <c r="BQ24" s="258">
        <v>11.43558</v>
      </c>
      <c r="BR24" s="258">
        <v>11.030480000000001</v>
      </c>
      <c r="BS24" s="258">
        <v>11.455349999999999</v>
      </c>
      <c r="BT24" s="258">
        <v>10.84807</v>
      </c>
      <c r="BU24" s="258">
        <v>10.6166</v>
      </c>
      <c r="BV24" s="258">
        <v>10.20913</v>
      </c>
    </row>
    <row r="25" spans="1:74" ht="11.1" customHeight="1" x14ac:dyDescent="0.2">
      <c r="A25" s="91" t="s">
        <v>616</v>
      </c>
      <c r="B25" s="161" t="s">
        <v>425</v>
      </c>
      <c r="C25" s="168">
        <v>12.911320523000001</v>
      </c>
      <c r="D25" s="168">
        <v>13.023989509</v>
      </c>
      <c r="E25" s="168">
        <v>12.80968296</v>
      </c>
      <c r="F25" s="168">
        <v>13.06359571</v>
      </c>
      <c r="G25" s="168">
        <v>13.635050548000001</v>
      </c>
      <c r="H25" s="168">
        <v>15.464039723999999</v>
      </c>
      <c r="I25" s="168">
        <v>16.159099424000001</v>
      </c>
      <c r="J25" s="168">
        <v>16.066681512999999</v>
      </c>
      <c r="K25" s="168">
        <v>16.255131692999999</v>
      </c>
      <c r="L25" s="168">
        <v>15.411523224</v>
      </c>
      <c r="M25" s="168">
        <v>14.248738242</v>
      </c>
      <c r="N25" s="168">
        <v>13.271224097999999</v>
      </c>
      <c r="O25" s="168">
        <v>13.281972274999999</v>
      </c>
      <c r="P25" s="168">
        <v>13.476176421</v>
      </c>
      <c r="Q25" s="168">
        <v>13.306090458</v>
      </c>
      <c r="R25" s="168">
        <v>13.157424401</v>
      </c>
      <c r="S25" s="168">
        <v>14.411673349000001</v>
      </c>
      <c r="T25" s="168">
        <v>16.350916095999999</v>
      </c>
      <c r="U25" s="168">
        <v>16.816324990999998</v>
      </c>
      <c r="V25" s="168">
        <v>17.445836307</v>
      </c>
      <c r="W25" s="168">
        <v>17.036475679999999</v>
      </c>
      <c r="X25" s="168">
        <v>15.989942981</v>
      </c>
      <c r="Y25" s="168">
        <v>14.752489200999999</v>
      </c>
      <c r="Z25" s="168">
        <v>14.067689441000001</v>
      </c>
      <c r="AA25" s="168">
        <v>14.113069649</v>
      </c>
      <c r="AB25" s="168">
        <v>14.589693131000001</v>
      </c>
      <c r="AC25" s="168">
        <v>14.557835549</v>
      </c>
      <c r="AD25" s="168">
        <v>15.314779383999999</v>
      </c>
      <c r="AE25" s="168">
        <v>15.14614877</v>
      </c>
      <c r="AF25" s="168">
        <v>17.171424212000002</v>
      </c>
      <c r="AG25" s="168">
        <v>17.758570464999998</v>
      </c>
      <c r="AH25" s="168">
        <v>18.035598104000002</v>
      </c>
      <c r="AI25" s="168">
        <v>18.415405014000001</v>
      </c>
      <c r="AJ25" s="168">
        <v>17.414490312000002</v>
      </c>
      <c r="AK25" s="168">
        <v>15.176191551000001</v>
      </c>
      <c r="AL25" s="168">
        <v>15.547235239000001</v>
      </c>
      <c r="AM25" s="168">
        <v>15.614324601</v>
      </c>
      <c r="AN25" s="168">
        <v>16.225554322000001</v>
      </c>
      <c r="AO25" s="168">
        <v>16.545492378999999</v>
      </c>
      <c r="AP25" s="168">
        <v>17.608381203</v>
      </c>
      <c r="AQ25" s="168">
        <v>16.824352181999998</v>
      </c>
      <c r="AR25" s="168">
        <v>18.935007363</v>
      </c>
      <c r="AS25" s="168">
        <v>19.889940857999999</v>
      </c>
      <c r="AT25" s="168">
        <v>20.677754844999999</v>
      </c>
      <c r="AU25" s="168">
        <v>20.409022211</v>
      </c>
      <c r="AV25" s="168">
        <v>19.399474425000001</v>
      </c>
      <c r="AW25" s="168">
        <v>17.879714976999999</v>
      </c>
      <c r="AX25" s="168">
        <v>16.651491006000001</v>
      </c>
      <c r="AY25" s="168">
        <v>18.312999386000001</v>
      </c>
      <c r="AZ25" s="168">
        <v>17.87</v>
      </c>
      <c r="BA25" s="168">
        <v>18.03</v>
      </c>
      <c r="BB25" s="168">
        <v>19.711829999999999</v>
      </c>
      <c r="BC25" s="168">
        <v>18.963730000000002</v>
      </c>
      <c r="BD25" s="258">
        <v>21.306629999999998</v>
      </c>
      <c r="BE25" s="258">
        <v>22.22681</v>
      </c>
      <c r="BF25" s="258">
        <v>22.97223</v>
      </c>
      <c r="BG25" s="258">
        <v>22.361820000000002</v>
      </c>
      <c r="BH25" s="258">
        <v>21.07687</v>
      </c>
      <c r="BI25" s="258">
        <v>19.298300000000001</v>
      </c>
      <c r="BJ25" s="258">
        <v>17.84141</v>
      </c>
      <c r="BK25" s="258">
        <v>19.337900000000001</v>
      </c>
      <c r="BL25" s="258">
        <v>18.56728</v>
      </c>
      <c r="BM25" s="258">
        <v>18.600739999999998</v>
      </c>
      <c r="BN25" s="258">
        <v>20.188739999999999</v>
      </c>
      <c r="BO25" s="258">
        <v>19.189699999999998</v>
      </c>
      <c r="BP25" s="258">
        <v>21.380849999999999</v>
      </c>
      <c r="BQ25" s="258">
        <v>22.50189</v>
      </c>
      <c r="BR25" s="258">
        <v>23.44003</v>
      </c>
      <c r="BS25" s="258">
        <v>22.847020000000001</v>
      </c>
      <c r="BT25" s="258">
        <v>21.53772</v>
      </c>
      <c r="BU25" s="258">
        <v>19.740819999999999</v>
      </c>
      <c r="BV25" s="258">
        <v>18.020409999999998</v>
      </c>
    </row>
    <row r="26" spans="1:74" ht="11.1" customHeight="1" x14ac:dyDescent="0.2">
      <c r="A26" s="91" t="s">
        <v>617</v>
      </c>
      <c r="B26" s="161" t="s">
        <v>399</v>
      </c>
      <c r="C26" s="168">
        <v>10.3</v>
      </c>
      <c r="D26" s="168">
        <v>10.54</v>
      </c>
      <c r="E26" s="168">
        <v>10.46</v>
      </c>
      <c r="F26" s="168">
        <v>10.52</v>
      </c>
      <c r="G26" s="168">
        <v>10.54</v>
      </c>
      <c r="H26" s="168">
        <v>10.9</v>
      </c>
      <c r="I26" s="168">
        <v>11.02</v>
      </c>
      <c r="J26" s="168">
        <v>11.02</v>
      </c>
      <c r="K26" s="168">
        <v>10.96</v>
      </c>
      <c r="L26" s="168">
        <v>10.74</v>
      </c>
      <c r="M26" s="168">
        <v>10.57</v>
      </c>
      <c r="N26" s="168">
        <v>10.32</v>
      </c>
      <c r="O26" s="168">
        <v>10.18</v>
      </c>
      <c r="P26" s="168">
        <v>10.3</v>
      </c>
      <c r="Q26" s="168">
        <v>10.34</v>
      </c>
      <c r="R26" s="168">
        <v>10.37</v>
      </c>
      <c r="S26" s="168">
        <v>10.4</v>
      </c>
      <c r="T26" s="168">
        <v>10.89</v>
      </c>
      <c r="U26" s="168">
        <v>10.84</v>
      </c>
      <c r="V26" s="168">
        <v>10.9</v>
      </c>
      <c r="W26" s="168">
        <v>11.02</v>
      </c>
      <c r="X26" s="168">
        <v>10.72</v>
      </c>
      <c r="Y26" s="168">
        <v>10.53</v>
      </c>
      <c r="Z26" s="168">
        <v>10.41</v>
      </c>
      <c r="AA26" s="168">
        <v>10.27</v>
      </c>
      <c r="AB26" s="168">
        <v>11.36</v>
      </c>
      <c r="AC26" s="168">
        <v>11.08</v>
      </c>
      <c r="AD26" s="168">
        <v>10.87</v>
      </c>
      <c r="AE26" s="168">
        <v>10.86</v>
      </c>
      <c r="AF26" s="168">
        <v>11.33</v>
      </c>
      <c r="AG26" s="168">
        <v>11.46</v>
      </c>
      <c r="AH26" s="168">
        <v>11.52</v>
      </c>
      <c r="AI26" s="168">
        <v>11.65</v>
      </c>
      <c r="AJ26" s="168">
        <v>11.52</v>
      </c>
      <c r="AK26" s="168">
        <v>11.29</v>
      </c>
      <c r="AL26" s="168">
        <v>11.15</v>
      </c>
      <c r="AM26" s="168">
        <v>11.36</v>
      </c>
      <c r="AN26" s="168">
        <v>11.79</v>
      </c>
      <c r="AO26" s="168">
        <v>11.77</v>
      </c>
      <c r="AP26" s="168">
        <v>11.93</v>
      </c>
      <c r="AQ26" s="168">
        <v>12.15</v>
      </c>
      <c r="AR26" s="168">
        <v>12.9</v>
      </c>
      <c r="AS26" s="168">
        <v>13.15</v>
      </c>
      <c r="AT26" s="168">
        <v>13.53</v>
      </c>
      <c r="AU26" s="168">
        <v>13.45</v>
      </c>
      <c r="AV26" s="168">
        <v>13.05</v>
      </c>
      <c r="AW26" s="168">
        <v>12.5</v>
      </c>
      <c r="AX26" s="168">
        <v>12.42</v>
      </c>
      <c r="AY26" s="168">
        <v>12.79</v>
      </c>
      <c r="AZ26" s="168">
        <v>12.77</v>
      </c>
      <c r="BA26" s="168">
        <v>12.52</v>
      </c>
      <c r="BB26" s="168">
        <v>12.46993</v>
      </c>
      <c r="BC26" s="168">
        <v>12.49892</v>
      </c>
      <c r="BD26" s="258">
        <v>13.07067</v>
      </c>
      <c r="BE26" s="258">
        <v>13.109579999999999</v>
      </c>
      <c r="BF26" s="258">
        <v>13.313330000000001</v>
      </c>
      <c r="BG26" s="258">
        <v>13.10239</v>
      </c>
      <c r="BH26" s="258">
        <v>12.63491</v>
      </c>
      <c r="BI26" s="258">
        <v>11.953989999999999</v>
      </c>
      <c r="BJ26" s="258">
        <v>11.813129999999999</v>
      </c>
      <c r="BK26" s="258">
        <v>12.210520000000001</v>
      </c>
      <c r="BL26" s="258">
        <v>12.24554</v>
      </c>
      <c r="BM26" s="258">
        <v>12.13733</v>
      </c>
      <c r="BN26" s="258">
        <v>12.24714</v>
      </c>
      <c r="BO26" s="258">
        <v>12.386290000000001</v>
      </c>
      <c r="BP26" s="258">
        <v>13.06917</v>
      </c>
      <c r="BQ26" s="258">
        <v>13.25825</v>
      </c>
      <c r="BR26" s="258">
        <v>13.584530000000001</v>
      </c>
      <c r="BS26" s="258">
        <v>13.445449999999999</v>
      </c>
      <c r="BT26" s="258">
        <v>12.9528</v>
      </c>
      <c r="BU26" s="258">
        <v>12.252359999999999</v>
      </c>
      <c r="BV26" s="258">
        <v>12.06378</v>
      </c>
    </row>
    <row r="27" spans="1:74" ht="11.1" customHeight="1" x14ac:dyDescent="0.2">
      <c r="A27" s="91"/>
      <c r="B27" s="93" t="s">
        <v>29</v>
      </c>
      <c r="C27" s="363"/>
      <c r="D27" s="363"/>
      <c r="E27" s="363"/>
      <c r="F27" s="363"/>
      <c r="G27" s="363"/>
      <c r="H27" s="363"/>
      <c r="I27" s="363"/>
      <c r="J27" s="363"/>
      <c r="K27" s="363"/>
      <c r="L27" s="363"/>
      <c r="M27" s="363"/>
      <c r="N27" s="363"/>
      <c r="O27" s="363"/>
      <c r="P27" s="363"/>
      <c r="Q27" s="363"/>
      <c r="R27" s="363"/>
      <c r="S27" s="363"/>
      <c r="T27" s="363"/>
      <c r="U27" s="363"/>
      <c r="V27" s="363"/>
      <c r="W27" s="363"/>
      <c r="X27" s="363"/>
      <c r="Y27" s="363"/>
      <c r="Z27" s="363"/>
      <c r="AA27" s="363"/>
      <c r="AB27" s="363"/>
      <c r="AC27" s="363"/>
      <c r="AD27" s="363"/>
      <c r="AE27" s="363"/>
      <c r="AF27" s="363"/>
      <c r="AG27" s="363"/>
      <c r="AH27" s="363"/>
      <c r="AI27" s="363"/>
      <c r="AJ27" s="363"/>
      <c r="AK27" s="363"/>
      <c r="AL27" s="363"/>
      <c r="AM27" s="363"/>
      <c r="AN27" s="363"/>
      <c r="AO27" s="363"/>
      <c r="AP27" s="363"/>
      <c r="AQ27" s="363"/>
      <c r="AR27" s="363"/>
      <c r="AS27" s="363"/>
      <c r="AT27" s="363"/>
      <c r="AU27" s="363"/>
      <c r="AV27" s="363"/>
      <c r="AW27" s="363"/>
      <c r="AX27" s="363"/>
      <c r="AY27" s="363"/>
      <c r="AZ27" s="363"/>
      <c r="BA27" s="363"/>
      <c r="BB27" s="363"/>
      <c r="BC27" s="363"/>
      <c r="BD27" s="364"/>
      <c r="BE27" s="364"/>
      <c r="BF27" s="364"/>
      <c r="BG27" s="364"/>
      <c r="BH27" s="364"/>
      <c r="BI27" s="364"/>
      <c r="BJ27" s="364"/>
      <c r="BK27" s="364"/>
      <c r="BL27" s="364"/>
      <c r="BM27" s="364"/>
      <c r="BN27" s="364"/>
      <c r="BO27" s="364"/>
      <c r="BP27" s="364"/>
      <c r="BQ27" s="364"/>
      <c r="BR27" s="364"/>
      <c r="BS27" s="364"/>
      <c r="BT27" s="364"/>
      <c r="BU27" s="364"/>
      <c r="BV27" s="364"/>
    </row>
    <row r="28" spans="1:74" ht="11.1" customHeight="1" x14ac:dyDescent="0.2">
      <c r="A28" s="91" t="s">
        <v>618</v>
      </c>
      <c r="B28" s="159" t="s">
        <v>418</v>
      </c>
      <c r="C28" s="168">
        <v>13.439342194</v>
      </c>
      <c r="D28" s="168">
        <v>14.068303342</v>
      </c>
      <c r="E28" s="168">
        <v>13.454841027000001</v>
      </c>
      <c r="F28" s="168">
        <v>13.185185892</v>
      </c>
      <c r="G28" s="168">
        <v>12.584726184999999</v>
      </c>
      <c r="H28" s="168">
        <v>13.152950235</v>
      </c>
      <c r="I28" s="168">
        <v>12.77394</v>
      </c>
      <c r="J28" s="168">
        <v>12.716706287999999</v>
      </c>
      <c r="K28" s="168">
        <v>12.923197577</v>
      </c>
      <c r="L28" s="168">
        <v>12.512631208</v>
      </c>
      <c r="M28" s="168">
        <v>13.181720771</v>
      </c>
      <c r="N28" s="168">
        <v>13.055725718</v>
      </c>
      <c r="O28" s="168">
        <v>13.217267387</v>
      </c>
      <c r="P28" s="168">
        <v>13.096735646000001</v>
      </c>
      <c r="Q28" s="168">
        <v>12.847841194000001</v>
      </c>
      <c r="R28" s="168">
        <v>12.859046425000001</v>
      </c>
      <c r="S28" s="168">
        <v>13.03534368</v>
      </c>
      <c r="T28" s="168">
        <v>12.823530775</v>
      </c>
      <c r="U28" s="168">
        <v>13.087591976000001</v>
      </c>
      <c r="V28" s="168">
        <v>13.040714662999999</v>
      </c>
      <c r="W28" s="168">
        <v>12.802897241</v>
      </c>
      <c r="X28" s="168">
        <v>12.516286856000001</v>
      </c>
      <c r="Y28" s="168">
        <v>12.562359388999999</v>
      </c>
      <c r="Z28" s="168">
        <v>12.713910773</v>
      </c>
      <c r="AA28" s="168">
        <v>12.422948471</v>
      </c>
      <c r="AB28" s="168">
        <v>13.228068444</v>
      </c>
      <c r="AC28" s="168">
        <v>12.750089239999999</v>
      </c>
      <c r="AD28" s="168">
        <v>11.906142044999999</v>
      </c>
      <c r="AE28" s="168">
        <v>12.064642473999999</v>
      </c>
      <c r="AF28" s="168">
        <v>12.646033853</v>
      </c>
      <c r="AG28" s="168">
        <v>12.856625482</v>
      </c>
      <c r="AH28" s="168">
        <v>12.70655597</v>
      </c>
      <c r="AI28" s="168">
        <v>13.052499578999999</v>
      </c>
      <c r="AJ28" s="168">
        <v>13.086565413000001</v>
      </c>
      <c r="AK28" s="168">
        <v>13.411839647000001</v>
      </c>
      <c r="AL28" s="168">
        <v>13.474086418000001</v>
      </c>
      <c r="AM28" s="168">
        <v>15.268598594</v>
      </c>
      <c r="AN28" s="168">
        <v>15.262515800999999</v>
      </c>
      <c r="AO28" s="168">
        <v>14.829016291</v>
      </c>
      <c r="AP28" s="168">
        <v>14.770588384</v>
      </c>
      <c r="AQ28" s="168">
        <v>15.042501529000001</v>
      </c>
      <c r="AR28" s="168">
        <v>15.676912019</v>
      </c>
      <c r="AS28" s="168">
        <v>15.784544966</v>
      </c>
      <c r="AT28" s="168">
        <v>16.159652969</v>
      </c>
      <c r="AU28" s="168">
        <v>15.822762657</v>
      </c>
      <c r="AV28" s="168">
        <v>14.95613322</v>
      </c>
      <c r="AW28" s="168">
        <v>14.773719161000001</v>
      </c>
      <c r="AX28" s="168">
        <v>16.381050419000001</v>
      </c>
      <c r="AY28" s="168">
        <v>16.380924180000001</v>
      </c>
      <c r="AZ28" s="168">
        <v>16.2</v>
      </c>
      <c r="BA28" s="168">
        <v>16.05</v>
      </c>
      <c r="BB28" s="168">
        <v>15.861980000000001</v>
      </c>
      <c r="BC28" s="168">
        <v>15.9011</v>
      </c>
      <c r="BD28" s="258">
        <v>16.41339</v>
      </c>
      <c r="BE28" s="258">
        <v>16.323450000000001</v>
      </c>
      <c r="BF28" s="258">
        <v>16.456679999999999</v>
      </c>
      <c r="BG28" s="258">
        <v>15.846220000000001</v>
      </c>
      <c r="BH28" s="258">
        <v>14.795959999999999</v>
      </c>
      <c r="BI28" s="258">
        <v>14.40028</v>
      </c>
      <c r="BJ28" s="258">
        <v>15.776149999999999</v>
      </c>
      <c r="BK28" s="258">
        <v>15.671609999999999</v>
      </c>
      <c r="BL28" s="258">
        <v>15.469429999999999</v>
      </c>
      <c r="BM28" s="258">
        <v>15.297879999999999</v>
      </c>
      <c r="BN28" s="258">
        <v>15.06434</v>
      </c>
      <c r="BO28" s="258">
        <v>15.25361</v>
      </c>
      <c r="BP28" s="258">
        <v>15.85957</v>
      </c>
      <c r="BQ28" s="258">
        <v>15.90315</v>
      </c>
      <c r="BR28" s="258">
        <v>16.200790000000001</v>
      </c>
      <c r="BS28" s="258">
        <v>15.795780000000001</v>
      </c>
      <c r="BT28" s="258">
        <v>14.90814</v>
      </c>
      <c r="BU28" s="258">
        <v>14.65291</v>
      </c>
      <c r="BV28" s="258">
        <v>16.209009999999999</v>
      </c>
    </row>
    <row r="29" spans="1:74" ht="11.1" customHeight="1" x14ac:dyDescent="0.2">
      <c r="A29" s="91" t="s">
        <v>619</v>
      </c>
      <c r="B29" s="148" t="s">
        <v>448</v>
      </c>
      <c r="C29" s="168">
        <v>6.8247028936999996</v>
      </c>
      <c r="D29" s="168">
        <v>6.7358529864000003</v>
      </c>
      <c r="E29" s="168">
        <v>6.6847739223999998</v>
      </c>
      <c r="F29" s="168">
        <v>6.5749873887000003</v>
      </c>
      <c r="G29" s="168">
        <v>6.6665550702000003</v>
      </c>
      <c r="H29" s="168">
        <v>6.3772597325999998</v>
      </c>
      <c r="I29" s="168">
        <v>6.5736319956999996</v>
      </c>
      <c r="J29" s="168">
        <v>6.6527027404999997</v>
      </c>
      <c r="K29" s="168">
        <v>6.4761132020999996</v>
      </c>
      <c r="L29" s="168">
        <v>6.4504799661999996</v>
      </c>
      <c r="M29" s="168">
        <v>6.4040350673999997</v>
      </c>
      <c r="N29" s="168">
        <v>6.4378547831999997</v>
      </c>
      <c r="O29" s="168">
        <v>6.4270655356999997</v>
      </c>
      <c r="P29" s="168">
        <v>6.4813402352000002</v>
      </c>
      <c r="Q29" s="168">
        <v>6.3032138796000003</v>
      </c>
      <c r="R29" s="168">
        <v>6.3328181225</v>
      </c>
      <c r="S29" s="168">
        <v>6.3648522463999999</v>
      </c>
      <c r="T29" s="168">
        <v>6.4174307717000003</v>
      </c>
      <c r="U29" s="168">
        <v>6.4847160788</v>
      </c>
      <c r="V29" s="168">
        <v>6.4197455364999998</v>
      </c>
      <c r="W29" s="168">
        <v>6.3974225639000002</v>
      </c>
      <c r="X29" s="168">
        <v>6.2597208706999998</v>
      </c>
      <c r="Y29" s="168">
        <v>6.2859094853000004</v>
      </c>
      <c r="Z29" s="168">
        <v>6.3420104778999997</v>
      </c>
      <c r="AA29" s="168">
        <v>6.3396190471000002</v>
      </c>
      <c r="AB29" s="168">
        <v>6.7377005798000003</v>
      </c>
      <c r="AC29" s="168">
        <v>6.4890401725000002</v>
      </c>
      <c r="AD29" s="168">
        <v>6.3598956999</v>
      </c>
      <c r="AE29" s="168">
        <v>6.4799137913999996</v>
      </c>
      <c r="AF29" s="168">
        <v>6.8237050268999999</v>
      </c>
      <c r="AG29" s="168">
        <v>6.9944182974000002</v>
      </c>
      <c r="AH29" s="168">
        <v>7.0778118276999997</v>
      </c>
      <c r="AI29" s="168">
        <v>7.1083969311999997</v>
      </c>
      <c r="AJ29" s="168">
        <v>7.2496738734999999</v>
      </c>
      <c r="AK29" s="168">
        <v>7.4660578033</v>
      </c>
      <c r="AL29" s="168">
        <v>7.1868959987999999</v>
      </c>
      <c r="AM29" s="168">
        <v>7.9633688153</v>
      </c>
      <c r="AN29" s="168">
        <v>7.9740659678999997</v>
      </c>
      <c r="AO29" s="168">
        <v>7.6874839938999999</v>
      </c>
      <c r="AP29" s="168">
        <v>7.8195955340000003</v>
      </c>
      <c r="AQ29" s="168">
        <v>8.2676516921999994</v>
      </c>
      <c r="AR29" s="168">
        <v>8.7646279926999995</v>
      </c>
      <c r="AS29" s="168">
        <v>9.2220727814999996</v>
      </c>
      <c r="AT29" s="168">
        <v>9.5705587043999998</v>
      </c>
      <c r="AU29" s="168">
        <v>9.1087812669999995</v>
      </c>
      <c r="AV29" s="168">
        <v>8.3256502888000004</v>
      </c>
      <c r="AW29" s="168">
        <v>8.1784756127999998</v>
      </c>
      <c r="AX29" s="168">
        <v>8.8790600983000001</v>
      </c>
      <c r="AY29" s="168">
        <v>8.5820805058000005</v>
      </c>
      <c r="AZ29" s="168">
        <v>8.35</v>
      </c>
      <c r="BA29" s="168">
        <v>7.97</v>
      </c>
      <c r="BB29" s="168">
        <v>7.8639970000000003</v>
      </c>
      <c r="BC29" s="168">
        <v>8.0539939999999994</v>
      </c>
      <c r="BD29" s="258">
        <v>8.6120409999999996</v>
      </c>
      <c r="BE29" s="258">
        <v>9.0362620000000007</v>
      </c>
      <c r="BF29" s="258">
        <v>9.1356029999999997</v>
      </c>
      <c r="BG29" s="258">
        <v>8.6781240000000004</v>
      </c>
      <c r="BH29" s="258">
        <v>8.0456269999999996</v>
      </c>
      <c r="BI29" s="258">
        <v>8.0521539999999998</v>
      </c>
      <c r="BJ29" s="258">
        <v>8.6343040000000002</v>
      </c>
      <c r="BK29" s="258">
        <v>8.9004340000000006</v>
      </c>
      <c r="BL29" s="258">
        <v>8.5770999999999997</v>
      </c>
      <c r="BM29" s="258">
        <v>8.2089110000000005</v>
      </c>
      <c r="BN29" s="258">
        <v>7.9717580000000003</v>
      </c>
      <c r="BO29" s="258">
        <v>8.184545</v>
      </c>
      <c r="BP29" s="258">
        <v>8.6335289999999993</v>
      </c>
      <c r="BQ29" s="258">
        <v>9.1913739999999997</v>
      </c>
      <c r="BR29" s="258">
        <v>9.4086250000000007</v>
      </c>
      <c r="BS29" s="258">
        <v>8.7879090000000009</v>
      </c>
      <c r="BT29" s="258">
        <v>8.0937210000000004</v>
      </c>
      <c r="BU29" s="258">
        <v>8.0712309999999992</v>
      </c>
      <c r="BV29" s="258">
        <v>8.6684239999999999</v>
      </c>
    </row>
    <row r="30" spans="1:74" ht="11.1" customHeight="1" x14ac:dyDescent="0.2">
      <c r="A30" s="91" t="s">
        <v>620</v>
      </c>
      <c r="B30" s="159" t="s">
        <v>419</v>
      </c>
      <c r="C30" s="168">
        <v>7.0625762889999999</v>
      </c>
      <c r="D30" s="168">
        <v>7.1329968091999998</v>
      </c>
      <c r="E30" s="168">
        <v>7.1024958488000003</v>
      </c>
      <c r="F30" s="168">
        <v>7.0157824004</v>
      </c>
      <c r="G30" s="168">
        <v>6.8490332557000002</v>
      </c>
      <c r="H30" s="168">
        <v>6.8851072340000004</v>
      </c>
      <c r="I30" s="168">
        <v>6.9438229576000001</v>
      </c>
      <c r="J30" s="168">
        <v>6.8705991872999999</v>
      </c>
      <c r="K30" s="168">
        <v>6.7406217714999999</v>
      </c>
      <c r="L30" s="168">
        <v>6.8926803061999999</v>
      </c>
      <c r="M30" s="168">
        <v>6.8160542882000001</v>
      </c>
      <c r="N30" s="168">
        <v>6.6069096498000004</v>
      </c>
      <c r="O30" s="168">
        <v>6.6578068922</v>
      </c>
      <c r="P30" s="168">
        <v>6.6908738697999999</v>
      </c>
      <c r="Q30" s="168">
        <v>6.5287158402000003</v>
      </c>
      <c r="R30" s="168">
        <v>6.7975839215000002</v>
      </c>
      <c r="S30" s="168">
        <v>6.8242303160000004</v>
      </c>
      <c r="T30" s="168">
        <v>6.9815446275999999</v>
      </c>
      <c r="U30" s="168">
        <v>6.9892020386000002</v>
      </c>
      <c r="V30" s="168">
        <v>6.8269002636999998</v>
      </c>
      <c r="W30" s="168">
        <v>6.8003334860000004</v>
      </c>
      <c r="X30" s="168">
        <v>6.7730877098000004</v>
      </c>
      <c r="Y30" s="168">
        <v>6.6938937074</v>
      </c>
      <c r="Z30" s="168">
        <v>6.7527188794999997</v>
      </c>
      <c r="AA30" s="168">
        <v>6.5946683356999998</v>
      </c>
      <c r="AB30" s="168">
        <v>7.3473519191000003</v>
      </c>
      <c r="AC30" s="168">
        <v>6.8314690316000002</v>
      </c>
      <c r="AD30" s="168">
        <v>6.7411302057000002</v>
      </c>
      <c r="AE30" s="168">
        <v>6.8480583908000003</v>
      </c>
      <c r="AF30" s="168">
        <v>7.1637419305999996</v>
      </c>
      <c r="AG30" s="168">
        <v>7.2952575303999998</v>
      </c>
      <c r="AH30" s="168">
        <v>7.3259164397000003</v>
      </c>
      <c r="AI30" s="168">
        <v>7.45402874</v>
      </c>
      <c r="AJ30" s="168">
        <v>7.6804445053999997</v>
      </c>
      <c r="AK30" s="168">
        <v>7.7885547268000002</v>
      </c>
      <c r="AL30" s="168">
        <v>7.5053069775000001</v>
      </c>
      <c r="AM30" s="168">
        <v>7.6186137744</v>
      </c>
      <c r="AN30" s="168">
        <v>7.8453188692999998</v>
      </c>
      <c r="AO30" s="168">
        <v>7.7178913444999999</v>
      </c>
      <c r="AP30" s="168">
        <v>8.0854557126</v>
      </c>
      <c r="AQ30" s="168">
        <v>8.6165042009999997</v>
      </c>
      <c r="AR30" s="168">
        <v>8.9205809904999995</v>
      </c>
      <c r="AS30" s="168">
        <v>9.0139477577000005</v>
      </c>
      <c r="AT30" s="168">
        <v>9.1526375171000005</v>
      </c>
      <c r="AU30" s="168">
        <v>8.7922239998999991</v>
      </c>
      <c r="AV30" s="168">
        <v>8.6890929965999995</v>
      </c>
      <c r="AW30" s="168">
        <v>8.3535142163000007</v>
      </c>
      <c r="AX30" s="168">
        <v>8.4627176753000004</v>
      </c>
      <c r="AY30" s="168">
        <v>8.3812868899000001</v>
      </c>
      <c r="AZ30" s="168">
        <v>8.41</v>
      </c>
      <c r="BA30" s="168">
        <v>8.2100000000000009</v>
      </c>
      <c r="BB30" s="168">
        <v>8.2817589999999992</v>
      </c>
      <c r="BC30" s="168">
        <v>8.7050750000000008</v>
      </c>
      <c r="BD30" s="258">
        <v>8.9215309999999999</v>
      </c>
      <c r="BE30" s="258">
        <v>9.031644</v>
      </c>
      <c r="BF30" s="258">
        <v>9.0418140000000005</v>
      </c>
      <c r="BG30" s="258">
        <v>8.6503890000000006</v>
      </c>
      <c r="BH30" s="258">
        <v>8.6969049999999992</v>
      </c>
      <c r="BI30" s="258">
        <v>8.4687300000000008</v>
      </c>
      <c r="BJ30" s="258">
        <v>8.4775600000000004</v>
      </c>
      <c r="BK30" s="258">
        <v>8.8236860000000004</v>
      </c>
      <c r="BL30" s="258">
        <v>8.9111510000000003</v>
      </c>
      <c r="BM30" s="258">
        <v>8.6898660000000003</v>
      </c>
      <c r="BN30" s="258">
        <v>8.6890059999999991</v>
      </c>
      <c r="BO30" s="258">
        <v>9.0413829999999997</v>
      </c>
      <c r="BP30" s="258">
        <v>9.2196949999999998</v>
      </c>
      <c r="BQ30" s="258">
        <v>9.3659560000000006</v>
      </c>
      <c r="BR30" s="258">
        <v>9.4396740000000001</v>
      </c>
      <c r="BS30" s="258">
        <v>8.9827159999999999</v>
      </c>
      <c r="BT30" s="258">
        <v>8.9618040000000008</v>
      </c>
      <c r="BU30" s="258">
        <v>8.7513419999999993</v>
      </c>
      <c r="BV30" s="258">
        <v>8.7494449999999997</v>
      </c>
    </row>
    <row r="31" spans="1:74" ht="11.1" customHeight="1" x14ac:dyDescent="0.2">
      <c r="A31" s="91" t="s">
        <v>621</v>
      </c>
      <c r="B31" s="159" t="s">
        <v>420</v>
      </c>
      <c r="C31" s="168">
        <v>6.7848683479999998</v>
      </c>
      <c r="D31" s="168">
        <v>7.1597665146000002</v>
      </c>
      <c r="E31" s="168">
        <v>7.2357136223999996</v>
      </c>
      <c r="F31" s="168">
        <v>6.7911945580999999</v>
      </c>
      <c r="G31" s="168">
        <v>7.0706599115</v>
      </c>
      <c r="H31" s="168">
        <v>7.8203868977999997</v>
      </c>
      <c r="I31" s="168">
        <v>8.024391026</v>
      </c>
      <c r="J31" s="168">
        <v>8.0607112675000003</v>
      </c>
      <c r="K31" s="168">
        <v>7.7760219996000002</v>
      </c>
      <c r="L31" s="168">
        <v>6.9746376640000003</v>
      </c>
      <c r="M31" s="168">
        <v>6.7401846263999996</v>
      </c>
      <c r="N31" s="168">
        <v>6.6376029024000003</v>
      </c>
      <c r="O31" s="168">
        <v>6.7198545871000004</v>
      </c>
      <c r="P31" s="168">
        <v>6.8608327616000002</v>
      </c>
      <c r="Q31" s="168">
        <v>7.0266901168000002</v>
      </c>
      <c r="R31" s="168">
        <v>6.9402286843000001</v>
      </c>
      <c r="S31" s="168">
        <v>7.0957065009000004</v>
      </c>
      <c r="T31" s="168">
        <v>7.5854529225</v>
      </c>
      <c r="U31" s="168">
        <v>7.9831805633000004</v>
      </c>
      <c r="V31" s="168">
        <v>7.7860921724000001</v>
      </c>
      <c r="W31" s="168">
        <v>7.4948935853999998</v>
      </c>
      <c r="X31" s="168">
        <v>6.7182768771000001</v>
      </c>
      <c r="Y31" s="168">
        <v>6.5305261128999996</v>
      </c>
      <c r="Z31" s="168">
        <v>6.4075210440000001</v>
      </c>
      <c r="AA31" s="168">
        <v>6.5390085628000003</v>
      </c>
      <c r="AB31" s="168">
        <v>7.6887506858999997</v>
      </c>
      <c r="AC31" s="168">
        <v>6.7081519269000003</v>
      </c>
      <c r="AD31" s="168">
        <v>6.9985164012999999</v>
      </c>
      <c r="AE31" s="168">
        <v>6.8622900054000002</v>
      </c>
      <c r="AF31" s="168">
        <v>8.0045221544</v>
      </c>
      <c r="AG31" s="168">
        <v>8.0217404806000001</v>
      </c>
      <c r="AH31" s="168">
        <v>7.9719006506000003</v>
      </c>
      <c r="AI31" s="168">
        <v>7.9769041450999998</v>
      </c>
      <c r="AJ31" s="168">
        <v>7.1558948824000002</v>
      </c>
      <c r="AK31" s="168">
        <v>7.0771081061999999</v>
      </c>
      <c r="AL31" s="168">
        <v>6.9497268762999997</v>
      </c>
      <c r="AM31" s="168">
        <v>7.1320724452000004</v>
      </c>
      <c r="AN31" s="168">
        <v>7.2523729099000001</v>
      </c>
      <c r="AO31" s="168">
        <v>7.1244801741000003</v>
      </c>
      <c r="AP31" s="168">
        <v>7.4289421482</v>
      </c>
      <c r="AQ31" s="168">
        <v>7.7235146856999997</v>
      </c>
      <c r="AR31" s="168">
        <v>8.7789556579999992</v>
      </c>
      <c r="AS31" s="168">
        <v>8.7704846202999995</v>
      </c>
      <c r="AT31" s="168">
        <v>8.765774059</v>
      </c>
      <c r="AU31" s="168">
        <v>8.5501497339999997</v>
      </c>
      <c r="AV31" s="168">
        <v>7.6211455166000004</v>
      </c>
      <c r="AW31" s="168">
        <v>7.4247117392000002</v>
      </c>
      <c r="AX31" s="168">
        <v>7.3332369068999999</v>
      </c>
      <c r="AY31" s="168">
        <v>7.4323532524000004</v>
      </c>
      <c r="AZ31" s="168">
        <v>7.41</v>
      </c>
      <c r="BA31" s="168">
        <v>7.32</v>
      </c>
      <c r="BB31" s="168">
        <v>7.4302299999999999</v>
      </c>
      <c r="BC31" s="168">
        <v>7.5518989999999997</v>
      </c>
      <c r="BD31" s="258">
        <v>8.4248720000000006</v>
      </c>
      <c r="BE31" s="258">
        <v>8.4416209999999996</v>
      </c>
      <c r="BF31" s="258">
        <v>8.4285920000000001</v>
      </c>
      <c r="BG31" s="258">
        <v>8.1876490000000004</v>
      </c>
      <c r="BH31" s="258">
        <v>7.4570730000000003</v>
      </c>
      <c r="BI31" s="258">
        <v>7.328608</v>
      </c>
      <c r="BJ31" s="258">
        <v>7.2555930000000002</v>
      </c>
      <c r="BK31" s="258">
        <v>7.6077589999999997</v>
      </c>
      <c r="BL31" s="258">
        <v>7.6355820000000003</v>
      </c>
      <c r="BM31" s="258">
        <v>7.5598359999999998</v>
      </c>
      <c r="BN31" s="258">
        <v>7.5777210000000004</v>
      </c>
      <c r="BO31" s="258">
        <v>7.6478869999999999</v>
      </c>
      <c r="BP31" s="258">
        <v>8.5754350000000006</v>
      </c>
      <c r="BQ31" s="258">
        <v>8.6138309999999993</v>
      </c>
      <c r="BR31" s="258">
        <v>8.6384679999999996</v>
      </c>
      <c r="BS31" s="258">
        <v>8.3920940000000002</v>
      </c>
      <c r="BT31" s="258">
        <v>7.5938619999999997</v>
      </c>
      <c r="BU31" s="258">
        <v>7.4857769999999997</v>
      </c>
      <c r="BV31" s="258">
        <v>7.4068370000000003</v>
      </c>
    </row>
    <row r="32" spans="1:74" ht="11.1" customHeight="1" x14ac:dyDescent="0.2">
      <c r="A32" s="91" t="s">
        <v>622</v>
      </c>
      <c r="B32" s="159" t="s">
        <v>421</v>
      </c>
      <c r="C32" s="168">
        <v>6.3210427455999998</v>
      </c>
      <c r="D32" s="168">
        <v>6.3504755503999997</v>
      </c>
      <c r="E32" s="168">
        <v>6.4437087755000002</v>
      </c>
      <c r="F32" s="168">
        <v>6.1866098025999996</v>
      </c>
      <c r="G32" s="168">
        <v>6.4082874784000001</v>
      </c>
      <c r="H32" s="168">
        <v>6.5961273636</v>
      </c>
      <c r="I32" s="168">
        <v>6.9676986352999997</v>
      </c>
      <c r="J32" s="168">
        <v>6.8968676036999996</v>
      </c>
      <c r="K32" s="168">
        <v>6.7181707455000002</v>
      </c>
      <c r="L32" s="168">
        <v>6.4200288328999999</v>
      </c>
      <c r="M32" s="168">
        <v>6.3989092447000004</v>
      </c>
      <c r="N32" s="168">
        <v>6.1347557003000004</v>
      </c>
      <c r="O32" s="168">
        <v>6.0515661856999996</v>
      </c>
      <c r="P32" s="168">
        <v>6.1468225091999997</v>
      </c>
      <c r="Q32" s="168">
        <v>5.9809495596</v>
      </c>
      <c r="R32" s="168">
        <v>6.2340350358999999</v>
      </c>
      <c r="S32" s="168">
        <v>5.9003762639000001</v>
      </c>
      <c r="T32" s="168">
        <v>6.3737728657000003</v>
      </c>
      <c r="U32" s="168">
        <v>6.6941014761000002</v>
      </c>
      <c r="V32" s="168">
        <v>6.4365569173999999</v>
      </c>
      <c r="W32" s="168">
        <v>6.5947067642999997</v>
      </c>
      <c r="X32" s="168">
        <v>6.1771795300000001</v>
      </c>
      <c r="Y32" s="168">
        <v>6.0052619374000002</v>
      </c>
      <c r="Z32" s="168">
        <v>6.3695819271999996</v>
      </c>
      <c r="AA32" s="168">
        <v>5.8947251439999997</v>
      </c>
      <c r="AB32" s="168">
        <v>6.4352609333000004</v>
      </c>
      <c r="AC32" s="168">
        <v>6.0460772943999999</v>
      </c>
      <c r="AD32" s="168">
        <v>5.9640857099</v>
      </c>
      <c r="AE32" s="168">
        <v>6.1967561717999997</v>
      </c>
      <c r="AF32" s="168">
        <v>6.3687729852999997</v>
      </c>
      <c r="AG32" s="168">
        <v>6.8072164721000004</v>
      </c>
      <c r="AH32" s="168">
        <v>6.9542200309000002</v>
      </c>
      <c r="AI32" s="168">
        <v>6.9978518759000004</v>
      </c>
      <c r="AJ32" s="168">
        <v>6.7959541619000001</v>
      </c>
      <c r="AK32" s="168">
        <v>6.7056289057000003</v>
      </c>
      <c r="AL32" s="168">
        <v>6.7264747498000004</v>
      </c>
      <c r="AM32" s="168">
        <v>6.6847657460000001</v>
      </c>
      <c r="AN32" s="168">
        <v>6.8668749304999999</v>
      </c>
      <c r="AO32" s="168">
        <v>6.9987132667000003</v>
      </c>
      <c r="AP32" s="168">
        <v>7.2743759502999996</v>
      </c>
      <c r="AQ32" s="168">
        <v>7.9125426744</v>
      </c>
      <c r="AR32" s="168">
        <v>9.0518731437</v>
      </c>
      <c r="AS32" s="168">
        <v>9.1570531718999995</v>
      </c>
      <c r="AT32" s="168">
        <v>9.3702701423000008</v>
      </c>
      <c r="AU32" s="168">
        <v>8.7694370098000007</v>
      </c>
      <c r="AV32" s="168">
        <v>7.9946526815999999</v>
      </c>
      <c r="AW32" s="168">
        <v>7.8146330261000001</v>
      </c>
      <c r="AX32" s="168">
        <v>8.3580143407000005</v>
      </c>
      <c r="AY32" s="168">
        <v>7.9421026302</v>
      </c>
      <c r="AZ32" s="168">
        <v>7.75</v>
      </c>
      <c r="BA32" s="168">
        <v>7.41</v>
      </c>
      <c r="BB32" s="168">
        <v>7.2743359999999999</v>
      </c>
      <c r="BC32" s="168">
        <v>7.5855300000000003</v>
      </c>
      <c r="BD32" s="258">
        <v>8.4629279999999998</v>
      </c>
      <c r="BE32" s="258">
        <v>8.5723420000000008</v>
      </c>
      <c r="BF32" s="258">
        <v>8.6765530000000002</v>
      </c>
      <c r="BG32" s="258">
        <v>8.0807719999999996</v>
      </c>
      <c r="BH32" s="258">
        <v>7.6589679999999998</v>
      </c>
      <c r="BI32" s="258">
        <v>7.4618729999999998</v>
      </c>
      <c r="BJ32" s="258">
        <v>7.9656890000000002</v>
      </c>
      <c r="BK32" s="258">
        <v>8.1612220000000004</v>
      </c>
      <c r="BL32" s="258">
        <v>8.1148059999999997</v>
      </c>
      <c r="BM32" s="258">
        <v>7.6481079999999997</v>
      </c>
      <c r="BN32" s="258">
        <v>7.3854110000000004</v>
      </c>
      <c r="BO32" s="258">
        <v>7.7298689999999999</v>
      </c>
      <c r="BP32" s="258">
        <v>8.4815140000000007</v>
      </c>
      <c r="BQ32" s="258">
        <v>8.7065570000000001</v>
      </c>
      <c r="BR32" s="258">
        <v>8.9120480000000004</v>
      </c>
      <c r="BS32" s="258">
        <v>8.2299059999999997</v>
      </c>
      <c r="BT32" s="258">
        <v>7.7545169999999999</v>
      </c>
      <c r="BU32" s="258">
        <v>7.5968470000000003</v>
      </c>
      <c r="BV32" s="258">
        <v>8.0761690000000002</v>
      </c>
    </row>
    <row r="33" spans="1:74" ht="11.1" customHeight="1" x14ac:dyDescent="0.2">
      <c r="A33" s="91" t="s">
        <v>623</v>
      </c>
      <c r="B33" s="159" t="s">
        <v>422</v>
      </c>
      <c r="C33" s="168">
        <v>5.7369947410000002</v>
      </c>
      <c r="D33" s="168">
        <v>5.7219653925999996</v>
      </c>
      <c r="E33" s="168">
        <v>5.6788642458999998</v>
      </c>
      <c r="F33" s="168">
        <v>5.7103132232</v>
      </c>
      <c r="G33" s="168">
        <v>5.7924228678</v>
      </c>
      <c r="H33" s="168">
        <v>5.8076737531999996</v>
      </c>
      <c r="I33" s="168">
        <v>6.0072749763999997</v>
      </c>
      <c r="J33" s="168">
        <v>5.8904760664999998</v>
      </c>
      <c r="K33" s="168">
        <v>5.9641374778999996</v>
      </c>
      <c r="L33" s="168">
        <v>5.5687278280000001</v>
      </c>
      <c r="M33" s="168">
        <v>5.8293621641</v>
      </c>
      <c r="N33" s="168">
        <v>5.4312056590999997</v>
      </c>
      <c r="O33" s="168">
        <v>5.5101687882999997</v>
      </c>
      <c r="P33" s="168">
        <v>5.4980937828999998</v>
      </c>
      <c r="Q33" s="168">
        <v>5.3987681709000004</v>
      </c>
      <c r="R33" s="168">
        <v>5.4344095648000001</v>
      </c>
      <c r="S33" s="168">
        <v>5.4730875518</v>
      </c>
      <c r="T33" s="168">
        <v>5.6226452120000001</v>
      </c>
      <c r="U33" s="168">
        <v>5.7348069328999998</v>
      </c>
      <c r="V33" s="168">
        <v>5.7361492156000002</v>
      </c>
      <c r="W33" s="168">
        <v>5.6414426132999997</v>
      </c>
      <c r="X33" s="168">
        <v>5.5569668345999998</v>
      </c>
      <c r="Y33" s="168">
        <v>5.5865003027000002</v>
      </c>
      <c r="Z33" s="168">
        <v>5.4116147912999999</v>
      </c>
      <c r="AA33" s="168">
        <v>5.4256635254000001</v>
      </c>
      <c r="AB33" s="168">
        <v>6.0731565225999997</v>
      </c>
      <c r="AC33" s="168">
        <v>5.5783862064000003</v>
      </c>
      <c r="AD33" s="168">
        <v>5.7447058860000002</v>
      </c>
      <c r="AE33" s="168">
        <v>5.6707102346999996</v>
      </c>
      <c r="AF33" s="168">
        <v>5.9716769947000001</v>
      </c>
      <c r="AG33" s="168">
        <v>6.2153885197000003</v>
      </c>
      <c r="AH33" s="168">
        <v>6.1996615134999997</v>
      </c>
      <c r="AI33" s="168">
        <v>6.1895866870000003</v>
      </c>
      <c r="AJ33" s="168">
        <v>6.2250311070000004</v>
      </c>
      <c r="AK33" s="168">
        <v>6.4528558184999998</v>
      </c>
      <c r="AL33" s="168">
        <v>5.8824351067</v>
      </c>
      <c r="AM33" s="168">
        <v>6.6325996136000001</v>
      </c>
      <c r="AN33" s="168">
        <v>6.2546011454999997</v>
      </c>
      <c r="AO33" s="168">
        <v>6.1588831419999996</v>
      </c>
      <c r="AP33" s="168">
        <v>6.8324505488999998</v>
      </c>
      <c r="AQ33" s="168">
        <v>7.1990168065000004</v>
      </c>
      <c r="AR33" s="168">
        <v>8.0195602690999994</v>
      </c>
      <c r="AS33" s="168">
        <v>8.2811322310000008</v>
      </c>
      <c r="AT33" s="168">
        <v>8.8487996989000006</v>
      </c>
      <c r="AU33" s="168">
        <v>8.0647034214000008</v>
      </c>
      <c r="AV33" s="168">
        <v>7.4272743046</v>
      </c>
      <c r="AW33" s="168">
        <v>7.6546460114999997</v>
      </c>
      <c r="AX33" s="168">
        <v>7.5236212395999997</v>
      </c>
      <c r="AY33" s="168">
        <v>7.0806596562999999</v>
      </c>
      <c r="AZ33" s="168">
        <v>7.22</v>
      </c>
      <c r="BA33" s="168">
        <v>6.66</v>
      </c>
      <c r="BB33" s="168">
        <v>7.0401410000000002</v>
      </c>
      <c r="BC33" s="168">
        <v>7.1031380000000004</v>
      </c>
      <c r="BD33" s="258">
        <v>7.7614919999999996</v>
      </c>
      <c r="BE33" s="258">
        <v>8.0328470000000003</v>
      </c>
      <c r="BF33" s="258">
        <v>8.4713030000000007</v>
      </c>
      <c r="BG33" s="258">
        <v>7.6522540000000001</v>
      </c>
      <c r="BH33" s="258">
        <v>7.2574839999999998</v>
      </c>
      <c r="BI33" s="258">
        <v>7.4633289999999999</v>
      </c>
      <c r="BJ33" s="258">
        <v>7.3382690000000004</v>
      </c>
      <c r="BK33" s="258">
        <v>7.3191420000000003</v>
      </c>
      <c r="BL33" s="258">
        <v>7.5893170000000003</v>
      </c>
      <c r="BM33" s="258">
        <v>6.8941330000000001</v>
      </c>
      <c r="BN33" s="258">
        <v>7.2022620000000002</v>
      </c>
      <c r="BO33" s="258">
        <v>7.289561</v>
      </c>
      <c r="BP33" s="258">
        <v>7.8438600000000003</v>
      </c>
      <c r="BQ33" s="258">
        <v>8.212313</v>
      </c>
      <c r="BR33" s="258">
        <v>8.7375310000000006</v>
      </c>
      <c r="BS33" s="258">
        <v>7.8387380000000002</v>
      </c>
      <c r="BT33" s="258">
        <v>7.3828329999999998</v>
      </c>
      <c r="BU33" s="258">
        <v>7.6433770000000001</v>
      </c>
      <c r="BV33" s="258">
        <v>7.4853969999999999</v>
      </c>
    </row>
    <row r="34" spans="1:74" ht="11.1" customHeight="1" x14ac:dyDescent="0.2">
      <c r="A34" s="91" t="s">
        <v>624</v>
      </c>
      <c r="B34" s="159" t="s">
        <v>423</v>
      </c>
      <c r="C34" s="168">
        <v>5.1752777771999998</v>
      </c>
      <c r="D34" s="168">
        <v>5.1546977637999998</v>
      </c>
      <c r="E34" s="168">
        <v>5.3718017819000003</v>
      </c>
      <c r="F34" s="168">
        <v>5.1336193306000002</v>
      </c>
      <c r="G34" s="168">
        <v>5.2902203368</v>
      </c>
      <c r="H34" s="168">
        <v>5.192562809</v>
      </c>
      <c r="I34" s="168">
        <v>5.4366847326999999</v>
      </c>
      <c r="J34" s="168">
        <v>6.6705051606000003</v>
      </c>
      <c r="K34" s="168">
        <v>5.6338573353000001</v>
      </c>
      <c r="L34" s="168">
        <v>5.4758772202000001</v>
      </c>
      <c r="M34" s="168">
        <v>5.4414879082000001</v>
      </c>
      <c r="N34" s="168">
        <v>4.9716944022999998</v>
      </c>
      <c r="O34" s="168">
        <v>4.9433925716999996</v>
      </c>
      <c r="P34" s="168">
        <v>5.0818534786000003</v>
      </c>
      <c r="Q34" s="168">
        <v>5.0546900494999996</v>
      </c>
      <c r="R34" s="168">
        <v>4.8845273050999998</v>
      </c>
      <c r="S34" s="168">
        <v>4.9542533906999999</v>
      </c>
      <c r="T34" s="168">
        <v>5.0658255270000003</v>
      </c>
      <c r="U34" s="168">
        <v>5.1760920513000004</v>
      </c>
      <c r="V34" s="168">
        <v>5.2973032121000001</v>
      </c>
      <c r="W34" s="168">
        <v>5.1359848263999996</v>
      </c>
      <c r="X34" s="168">
        <v>5.1576133975999996</v>
      </c>
      <c r="Y34" s="168">
        <v>4.972241135</v>
      </c>
      <c r="Z34" s="168">
        <v>4.9312789848999996</v>
      </c>
      <c r="AA34" s="168">
        <v>4.9772134049999996</v>
      </c>
      <c r="AB34" s="168">
        <v>9.4185719832999997</v>
      </c>
      <c r="AC34" s="168">
        <v>7.1690529208999996</v>
      </c>
      <c r="AD34" s="168">
        <v>5.9697717267000003</v>
      </c>
      <c r="AE34" s="168">
        <v>5.0351350303000002</v>
      </c>
      <c r="AF34" s="168">
        <v>5.5897180615000002</v>
      </c>
      <c r="AG34" s="168">
        <v>5.5672263601000003</v>
      </c>
      <c r="AH34" s="168">
        <v>6.0743497634999999</v>
      </c>
      <c r="AI34" s="168">
        <v>6.1856699822000003</v>
      </c>
      <c r="AJ34" s="168">
        <v>6.2185564420999997</v>
      </c>
      <c r="AK34" s="168">
        <v>6.1771899598999997</v>
      </c>
      <c r="AL34" s="168">
        <v>5.8008095613000004</v>
      </c>
      <c r="AM34" s="168">
        <v>5.9833153797999996</v>
      </c>
      <c r="AN34" s="168">
        <v>6.2902831249000002</v>
      </c>
      <c r="AO34" s="168">
        <v>6.3218826622000002</v>
      </c>
      <c r="AP34" s="168">
        <v>6.6773868933999996</v>
      </c>
      <c r="AQ34" s="168">
        <v>7.5698904131999996</v>
      </c>
      <c r="AR34" s="168">
        <v>7.5552260409000001</v>
      </c>
      <c r="AS34" s="168">
        <v>8.4686096822000003</v>
      </c>
      <c r="AT34" s="168">
        <v>7.9709125945999997</v>
      </c>
      <c r="AU34" s="168">
        <v>7.8150967401000004</v>
      </c>
      <c r="AV34" s="168">
        <v>7.4351358808999999</v>
      </c>
      <c r="AW34" s="168">
        <v>7.305486353</v>
      </c>
      <c r="AX34" s="168">
        <v>7.3785199754999997</v>
      </c>
      <c r="AY34" s="168">
        <v>6.9147651817</v>
      </c>
      <c r="AZ34" s="168">
        <v>6.81</v>
      </c>
      <c r="BA34" s="168">
        <v>6.43</v>
      </c>
      <c r="BB34" s="168">
        <v>6.7488710000000003</v>
      </c>
      <c r="BC34" s="168">
        <v>7.281034</v>
      </c>
      <c r="BD34" s="258">
        <v>7.0507590000000002</v>
      </c>
      <c r="BE34" s="258">
        <v>7.6964399999999999</v>
      </c>
      <c r="BF34" s="258">
        <v>8.0145009999999992</v>
      </c>
      <c r="BG34" s="258">
        <v>7.3842480000000004</v>
      </c>
      <c r="BH34" s="258">
        <v>7.1637149999999998</v>
      </c>
      <c r="BI34" s="258">
        <v>7.0770749999999998</v>
      </c>
      <c r="BJ34" s="258">
        <v>7.2437699999999996</v>
      </c>
      <c r="BK34" s="258">
        <v>7.211398</v>
      </c>
      <c r="BL34" s="258">
        <v>7.1241050000000001</v>
      </c>
      <c r="BM34" s="258">
        <v>6.6017070000000002</v>
      </c>
      <c r="BN34" s="258">
        <v>6.7883380000000004</v>
      </c>
      <c r="BO34" s="258">
        <v>7.1662460000000001</v>
      </c>
      <c r="BP34" s="258">
        <v>7.1343699999999997</v>
      </c>
      <c r="BQ34" s="258">
        <v>7.7894240000000003</v>
      </c>
      <c r="BR34" s="258">
        <v>7.6621940000000004</v>
      </c>
      <c r="BS34" s="258">
        <v>7.5842970000000003</v>
      </c>
      <c r="BT34" s="258">
        <v>7.2858010000000002</v>
      </c>
      <c r="BU34" s="258">
        <v>7.1813770000000003</v>
      </c>
      <c r="BV34" s="258">
        <v>7.4560019999999998</v>
      </c>
    </row>
    <row r="35" spans="1:74" ht="11.1" customHeight="1" x14ac:dyDescent="0.2">
      <c r="A35" s="91" t="s">
        <v>625</v>
      </c>
      <c r="B35" s="159" t="s">
        <v>424</v>
      </c>
      <c r="C35" s="168">
        <v>5.8880153435000002</v>
      </c>
      <c r="D35" s="168">
        <v>6.3659077994000004</v>
      </c>
      <c r="E35" s="168">
        <v>6.2774081980999998</v>
      </c>
      <c r="F35" s="168">
        <v>6.0109385051000004</v>
      </c>
      <c r="G35" s="168">
        <v>6.1416921605999999</v>
      </c>
      <c r="H35" s="168">
        <v>6.6858146671999998</v>
      </c>
      <c r="I35" s="168">
        <v>6.8151364583999996</v>
      </c>
      <c r="J35" s="168">
        <v>6.9726710946999999</v>
      </c>
      <c r="K35" s="168">
        <v>6.6758535013999998</v>
      </c>
      <c r="L35" s="168">
        <v>6.1389153822000004</v>
      </c>
      <c r="M35" s="168">
        <v>5.9403901545000002</v>
      </c>
      <c r="N35" s="168">
        <v>5.7753492462000002</v>
      </c>
      <c r="O35" s="168">
        <v>5.7414928578</v>
      </c>
      <c r="P35" s="168">
        <v>5.8256922607000003</v>
      </c>
      <c r="Q35" s="168">
        <v>5.8031350261999997</v>
      </c>
      <c r="R35" s="168">
        <v>5.7898191174000004</v>
      </c>
      <c r="S35" s="168">
        <v>6.1498845028</v>
      </c>
      <c r="T35" s="168">
        <v>6.6190566754000004</v>
      </c>
      <c r="U35" s="168">
        <v>6.9272708892999999</v>
      </c>
      <c r="V35" s="168">
        <v>7.0843920176999999</v>
      </c>
      <c r="W35" s="168">
        <v>6.7846341619999997</v>
      </c>
      <c r="X35" s="168">
        <v>6.155094761</v>
      </c>
      <c r="Y35" s="168">
        <v>5.9581445738000003</v>
      </c>
      <c r="Z35" s="168">
        <v>5.8354317780000002</v>
      </c>
      <c r="AA35" s="168">
        <v>5.8790266619000002</v>
      </c>
      <c r="AB35" s="168">
        <v>6.4948404327000002</v>
      </c>
      <c r="AC35" s="168">
        <v>6.2384845702999998</v>
      </c>
      <c r="AD35" s="168">
        <v>6.1815313331999997</v>
      </c>
      <c r="AE35" s="168">
        <v>6.4293646671999998</v>
      </c>
      <c r="AF35" s="168">
        <v>7.0885033223000002</v>
      </c>
      <c r="AG35" s="168">
        <v>7.4297416105999998</v>
      </c>
      <c r="AH35" s="168">
        <v>7.3221921175000002</v>
      </c>
      <c r="AI35" s="168">
        <v>7.2697758438999998</v>
      </c>
      <c r="AJ35" s="168">
        <v>6.6359548759999996</v>
      </c>
      <c r="AK35" s="168">
        <v>6.4617150443</v>
      </c>
      <c r="AL35" s="168">
        <v>6.3472505529000003</v>
      </c>
      <c r="AM35" s="168">
        <v>6.5046307455000001</v>
      </c>
      <c r="AN35" s="168">
        <v>6.5890357980000003</v>
      </c>
      <c r="AO35" s="168">
        <v>6.6344831222999998</v>
      </c>
      <c r="AP35" s="168">
        <v>6.9846457568</v>
      </c>
      <c r="AQ35" s="168">
        <v>7.1138962343000003</v>
      </c>
      <c r="AR35" s="168">
        <v>7.6809211469000003</v>
      </c>
      <c r="AS35" s="168">
        <v>8.1340956807999998</v>
      </c>
      <c r="AT35" s="168">
        <v>8.4101419549000003</v>
      </c>
      <c r="AU35" s="168">
        <v>8.7147386560999998</v>
      </c>
      <c r="AV35" s="168">
        <v>7.5654891133</v>
      </c>
      <c r="AW35" s="168">
        <v>7.4707685713999998</v>
      </c>
      <c r="AX35" s="168">
        <v>8.6112504869999995</v>
      </c>
      <c r="AY35" s="168">
        <v>8.0642390582000001</v>
      </c>
      <c r="AZ35" s="168">
        <v>7.46</v>
      </c>
      <c r="BA35" s="168">
        <v>7.44</v>
      </c>
      <c r="BB35" s="168">
        <v>7.5821110000000003</v>
      </c>
      <c r="BC35" s="168">
        <v>7.3618620000000004</v>
      </c>
      <c r="BD35" s="258">
        <v>8.0773969999999995</v>
      </c>
      <c r="BE35" s="258">
        <v>8.8489590000000007</v>
      </c>
      <c r="BF35" s="258">
        <v>9.1101159999999997</v>
      </c>
      <c r="BG35" s="258">
        <v>8.7543629999999997</v>
      </c>
      <c r="BH35" s="258">
        <v>7.7895029999999998</v>
      </c>
      <c r="BI35" s="258">
        <v>7.615939</v>
      </c>
      <c r="BJ35" s="258">
        <v>8.363721</v>
      </c>
      <c r="BK35" s="258">
        <v>8.0744089999999993</v>
      </c>
      <c r="BL35" s="258">
        <v>7.5844300000000002</v>
      </c>
      <c r="BM35" s="258">
        <v>7.5353300000000001</v>
      </c>
      <c r="BN35" s="258">
        <v>7.6492100000000001</v>
      </c>
      <c r="BO35" s="258">
        <v>7.7663549999999999</v>
      </c>
      <c r="BP35" s="258">
        <v>8.3368090000000006</v>
      </c>
      <c r="BQ35" s="258">
        <v>8.673826</v>
      </c>
      <c r="BR35" s="258">
        <v>9.3276579999999996</v>
      </c>
      <c r="BS35" s="258">
        <v>8.9948940000000004</v>
      </c>
      <c r="BT35" s="258">
        <v>8.0098970000000005</v>
      </c>
      <c r="BU35" s="258">
        <v>7.8180630000000004</v>
      </c>
      <c r="BV35" s="258">
        <v>8.6193270000000002</v>
      </c>
    </row>
    <row r="36" spans="1:74" ht="11.1" customHeight="1" x14ac:dyDescent="0.2">
      <c r="A36" s="91" t="s">
        <v>626</v>
      </c>
      <c r="B36" s="161" t="s">
        <v>425</v>
      </c>
      <c r="C36" s="168">
        <v>8.1047412639999994</v>
      </c>
      <c r="D36" s="168">
        <v>8.6968128806999996</v>
      </c>
      <c r="E36" s="168">
        <v>8.5040314928999994</v>
      </c>
      <c r="F36" s="168">
        <v>8.0975032883000004</v>
      </c>
      <c r="G36" s="168">
        <v>9.2003238803999992</v>
      </c>
      <c r="H36" s="168">
        <v>10.235392575000001</v>
      </c>
      <c r="I36" s="168">
        <v>10.784812506</v>
      </c>
      <c r="J36" s="168">
        <v>11.011780913000001</v>
      </c>
      <c r="K36" s="168">
        <v>10.940953629999999</v>
      </c>
      <c r="L36" s="168">
        <v>10.785451071000001</v>
      </c>
      <c r="M36" s="168">
        <v>9.9896994537000001</v>
      </c>
      <c r="N36" s="168">
        <v>8.7568280947999995</v>
      </c>
      <c r="O36" s="168">
        <v>8.4731726019</v>
      </c>
      <c r="P36" s="168">
        <v>8.5888088719999995</v>
      </c>
      <c r="Q36" s="168">
        <v>8.8763051477000001</v>
      </c>
      <c r="R36" s="168">
        <v>8.5583037653999998</v>
      </c>
      <c r="S36" s="168">
        <v>9.7189108121000007</v>
      </c>
      <c r="T36" s="168">
        <v>11.414875153000001</v>
      </c>
      <c r="U36" s="168">
        <v>11.96020785</v>
      </c>
      <c r="V36" s="168">
        <v>11.677496781</v>
      </c>
      <c r="W36" s="168">
        <v>11.998098976</v>
      </c>
      <c r="X36" s="168">
        <v>11.503539882</v>
      </c>
      <c r="Y36" s="168">
        <v>10.503197554</v>
      </c>
      <c r="Z36" s="168">
        <v>9.3845863570999999</v>
      </c>
      <c r="AA36" s="168">
        <v>9.2251632996000001</v>
      </c>
      <c r="AB36" s="168">
        <v>9.5480661790999992</v>
      </c>
      <c r="AC36" s="168">
        <v>9.5708327228000005</v>
      </c>
      <c r="AD36" s="168">
        <v>9.5368771658</v>
      </c>
      <c r="AE36" s="168">
        <v>10.104942889</v>
      </c>
      <c r="AF36" s="168">
        <v>11.43432844</v>
      </c>
      <c r="AG36" s="168">
        <v>12.334630693999999</v>
      </c>
      <c r="AH36" s="168">
        <v>12.115348915</v>
      </c>
      <c r="AI36" s="168">
        <v>12.333805347</v>
      </c>
      <c r="AJ36" s="168">
        <v>11.663353792000001</v>
      </c>
      <c r="AK36" s="168">
        <v>10.677790781000001</v>
      </c>
      <c r="AL36" s="168">
        <v>9.8740512949999992</v>
      </c>
      <c r="AM36" s="168">
        <v>9.8636193831999996</v>
      </c>
      <c r="AN36" s="168">
        <v>10.213198736000001</v>
      </c>
      <c r="AO36" s="168">
        <v>10.97408989</v>
      </c>
      <c r="AP36" s="168">
        <v>11.304958488</v>
      </c>
      <c r="AQ36" s="168">
        <v>11.784440086</v>
      </c>
      <c r="AR36" s="168">
        <v>12.748350617</v>
      </c>
      <c r="AS36" s="168">
        <v>13.997529521000001</v>
      </c>
      <c r="AT36" s="168">
        <v>14.175078394</v>
      </c>
      <c r="AU36" s="168">
        <v>14.301904809</v>
      </c>
      <c r="AV36" s="168">
        <v>13.544121627000001</v>
      </c>
      <c r="AW36" s="168">
        <v>11.876480043999999</v>
      </c>
      <c r="AX36" s="168">
        <v>12.435556006000001</v>
      </c>
      <c r="AY36" s="168">
        <v>11.901312602999999</v>
      </c>
      <c r="AZ36" s="168">
        <v>11.46</v>
      </c>
      <c r="BA36" s="168">
        <v>11.96</v>
      </c>
      <c r="BB36" s="168">
        <v>12.02618</v>
      </c>
      <c r="BC36" s="168">
        <v>12.112030000000001</v>
      </c>
      <c r="BD36" s="258">
        <v>13.20838</v>
      </c>
      <c r="BE36" s="258">
        <v>15.09137</v>
      </c>
      <c r="BF36" s="258">
        <v>15.23151</v>
      </c>
      <c r="BG36" s="258">
        <v>14.81676</v>
      </c>
      <c r="BH36" s="258">
        <v>14.128439999999999</v>
      </c>
      <c r="BI36" s="258">
        <v>12.28894</v>
      </c>
      <c r="BJ36" s="258">
        <v>12.45049</v>
      </c>
      <c r="BK36" s="258">
        <v>12.176780000000001</v>
      </c>
      <c r="BL36" s="258">
        <v>11.904439999999999</v>
      </c>
      <c r="BM36" s="258">
        <v>12.402799999999999</v>
      </c>
      <c r="BN36" s="258">
        <v>12.551769999999999</v>
      </c>
      <c r="BO36" s="258">
        <v>12.9079</v>
      </c>
      <c r="BP36" s="258">
        <v>13.863720000000001</v>
      </c>
      <c r="BQ36" s="258">
        <v>15.160830000000001</v>
      </c>
      <c r="BR36" s="258">
        <v>15.87632</v>
      </c>
      <c r="BS36" s="258">
        <v>15.48527</v>
      </c>
      <c r="BT36" s="258">
        <v>14.73944</v>
      </c>
      <c r="BU36" s="258">
        <v>12.829840000000001</v>
      </c>
      <c r="BV36" s="258">
        <v>13.05701</v>
      </c>
    </row>
    <row r="37" spans="1:74" ht="11.1" customHeight="1" x14ac:dyDescent="0.2">
      <c r="A37" s="91" t="s">
        <v>627</v>
      </c>
      <c r="B37" s="161" t="s">
        <v>399</v>
      </c>
      <c r="C37" s="168">
        <v>6.58</v>
      </c>
      <c r="D37" s="168">
        <v>6.69</v>
      </c>
      <c r="E37" s="168">
        <v>6.73</v>
      </c>
      <c r="F37" s="168">
        <v>6.51</v>
      </c>
      <c r="G37" s="168">
        <v>6.69</v>
      </c>
      <c r="H37" s="168">
        <v>6.87</v>
      </c>
      <c r="I37" s="168">
        <v>7.14</v>
      </c>
      <c r="J37" s="168">
        <v>7.4</v>
      </c>
      <c r="K37" s="168">
        <v>7.06</v>
      </c>
      <c r="L37" s="168">
        <v>6.84</v>
      </c>
      <c r="M37" s="168">
        <v>6.72</v>
      </c>
      <c r="N37" s="168">
        <v>6.38</v>
      </c>
      <c r="O37" s="168">
        <v>6.37</v>
      </c>
      <c r="P37" s="168">
        <v>6.44</v>
      </c>
      <c r="Q37" s="168">
        <v>6.39</v>
      </c>
      <c r="R37" s="168">
        <v>6.39</v>
      </c>
      <c r="S37" s="168">
        <v>6.54</v>
      </c>
      <c r="T37" s="168">
        <v>6.94</v>
      </c>
      <c r="U37" s="168">
        <v>7.16</v>
      </c>
      <c r="V37" s="168">
        <v>7.07</v>
      </c>
      <c r="W37" s="168">
        <v>7</v>
      </c>
      <c r="X37" s="168">
        <v>6.72</v>
      </c>
      <c r="Y37" s="168">
        <v>6.49</v>
      </c>
      <c r="Z37" s="168">
        <v>6.41</v>
      </c>
      <c r="AA37" s="168">
        <v>6.32</v>
      </c>
      <c r="AB37" s="168">
        <v>7.75</v>
      </c>
      <c r="AC37" s="168">
        <v>6.98</v>
      </c>
      <c r="AD37" s="168">
        <v>6.7</v>
      </c>
      <c r="AE37" s="168">
        <v>6.65</v>
      </c>
      <c r="AF37" s="168">
        <v>7.22</v>
      </c>
      <c r="AG37" s="168">
        <v>7.42</v>
      </c>
      <c r="AH37" s="168">
        <v>7.54</v>
      </c>
      <c r="AI37" s="168">
        <v>7.61</v>
      </c>
      <c r="AJ37" s="168">
        <v>7.44</v>
      </c>
      <c r="AK37" s="168">
        <v>7.37</v>
      </c>
      <c r="AL37" s="168">
        <v>7.06</v>
      </c>
      <c r="AM37" s="168">
        <v>7.3</v>
      </c>
      <c r="AN37" s="168">
        <v>7.47</v>
      </c>
      <c r="AO37" s="168">
        <v>7.5</v>
      </c>
      <c r="AP37" s="168">
        <v>7.84</v>
      </c>
      <c r="AQ37" s="168">
        <v>8.3699999999999992</v>
      </c>
      <c r="AR37" s="168">
        <v>8.9600000000000009</v>
      </c>
      <c r="AS37" s="168">
        <v>9.41</v>
      </c>
      <c r="AT37" s="168">
        <v>9.51</v>
      </c>
      <c r="AU37" s="168">
        <v>9.2200000000000006</v>
      </c>
      <c r="AV37" s="168">
        <v>8.61</v>
      </c>
      <c r="AW37" s="168">
        <v>8.31</v>
      </c>
      <c r="AX37" s="168">
        <v>8.6300000000000008</v>
      </c>
      <c r="AY37" s="168">
        <v>8.3000000000000007</v>
      </c>
      <c r="AZ37" s="168">
        <v>8.15</v>
      </c>
      <c r="BA37" s="168">
        <v>7.91</v>
      </c>
      <c r="BB37" s="168">
        <v>8.0348649999999999</v>
      </c>
      <c r="BC37" s="168">
        <v>8.2964400000000005</v>
      </c>
      <c r="BD37" s="258">
        <v>8.7766059999999992</v>
      </c>
      <c r="BE37" s="258">
        <v>9.2609019999999997</v>
      </c>
      <c r="BF37" s="258">
        <v>9.4550260000000002</v>
      </c>
      <c r="BG37" s="258">
        <v>8.9418570000000006</v>
      </c>
      <c r="BH37" s="258">
        <v>8.5097839999999998</v>
      </c>
      <c r="BI37" s="258">
        <v>8.222607</v>
      </c>
      <c r="BJ37" s="258">
        <v>8.4669840000000001</v>
      </c>
      <c r="BK37" s="258">
        <v>8.5486769999999996</v>
      </c>
      <c r="BL37" s="258">
        <v>8.4544969999999999</v>
      </c>
      <c r="BM37" s="258">
        <v>8.1549560000000003</v>
      </c>
      <c r="BN37" s="258">
        <v>8.192342</v>
      </c>
      <c r="BO37" s="258">
        <v>8.4672870000000007</v>
      </c>
      <c r="BP37" s="258">
        <v>8.9309360000000009</v>
      </c>
      <c r="BQ37" s="258">
        <v>9.3731109999999997</v>
      </c>
      <c r="BR37" s="258">
        <v>9.6047460000000004</v>
      </c>
      <c r="BS37" s="258">
        <v>9.1774529999999999</v>
      </c>
      <c r="BT37" s="258">
        <v>8.6875040000000006</v>
      </c>
      <c r="BU37" s="258">
        <v>8.4088530000000006</v>
      </c>
      <c r="BV37" s="258">
        <v>8.6829490000000007</v>
      </c>
    </row>
    <row r="38" spans="1:74" ht="11.1" customHeight="1" x14ac:dyDescent="0.2">
      <c r="A38" s="91"/>
      <c r="B38" s="93" t="s">
        <v>238</v>
      </c>
      <c r="C38" s="363"/>
      <c r="D38" s="363"/>
      <c r="E38" s="363"/>
      <c r="F38" s="363"/>
      <c r="G38" s="363"/>
      <c r="H38" s="363"/>
      <c r="I38" s="363"/>
      <c r="J38" s="363"/>
      <c r="K38" s="363"/>
      <c r="L38" s="363"/>
      <c r="M38" s="363"/>
      <c r="N38" s="363"/>
      <c r="O38" s="363"/>
      <c r="P38" s="363"/>
      <c r="Q38" s="363"/>
      <c r="R38" s="363"/>
      <c r="S38" s="363"/>
      <c r="T38" s="363"/>
      <c r="U38" s="363"/>
      <c r="V38" s="363"/>
      <c r="W38" s="363"/>
      <c r="X38" s="363"/>
      <c r="Y38" s="363"/>
      <c r="Z38" s="363"/>
      <c r="AA38" s="363"/>
      <c r="AB38" s="363"/>
      <c r="AC38" s="363"/>
      <c r="AD38" s="363"/>
      <c r="AE38" s="363"/>
      <c r="AF38" s="363"/>
      <c r="AG38" s="363"/>
      <c r="AH38" s="363"/>
      <c r="AI38" s="363"/>
      <c r="AJ38" s="363"/>
      <c r="AK38" s="363"/>
      <c r="AL38" s="363"/>
      <c r="AM38" s="363"/>
      <c r="AN38" s="363"/>
      <c r="AO38" s="363"/>
      <c r="AP38" s="363"/>
      <c r="AQ38" s="363"/>
      <c r="AR38" s="363"/>
      <c r="AS38" s="363"/>
      <c r="AT38" s="363"/>
      <c r="AU38" s="363"/>
      <c r="AV38" s="363"/>
      <c r="AW38" s="363"/>
      <c r="AX38" s="363"/>
      <c r="AY38" s="363"/>
      <c r="AZ38" s="363"/>
      <c r="BA38" s="363"/>
      <c r="BB38" s="363"/>
      <c r="BC38" s="363"/>
      <c r="BD38" s="364"/>
      <c r="BE38" s="364"/>
      <c r="BF38" s="364"/>
      <c r="BG38" s="364"/>
      <c r="BH38" s="364"/>
      <c r="BI38" s="364"/>
      <c r="BJ38" s="364"/>
      <c r="BK38" s="364"/>
      <c r="BL38" s="364"/>
      <c r="BM38" s="364"/>
      <c r="BN38" s="364"/>
      <c r="BO38" s="364"/>
      <c r="BP38" s="364"/>
      <c r="BQ38" s="364"/>
      <c r="BR38" s="364"/>
      <c r="BS38" s="364"/>
      <c r="BT38" s="364"/>
      <c r="BU38" s="364"/>
      <c r="BV38" s="364"/>
    </row>
    <row r="39" spans="1:74" ht="11.1" customHeight="1" x14ac:dyDescent="0.2">
      <c r="A39" s="209" t="s">
        <v>182</v>
      </c>
      <c r="B39" s="159" t="s">
        <v>418</v>
      </c>
      <c r="C39" s="168">
        <v>18.149331998000001</v>
      </c>
      <c r="D39" s="168">
        <v>18.510865759000001</v>
      </c>
      <c r="E39" s="168">
        <v>18.301195443000001</v>
      </c>
      <c r="F39" s="168">
        <v>17.940163477999999</v>
      </c>
      <c r="G39" s="168">
        <v>17.605542550999999</v>
      </c>
      <c r="H39" s="168">
        <v>17.680526696000001</v>
      </c>
      <c r="I39" s="168">
        <v>17.379248355000001</v>
      </c>
      <c r="J39" s="168">
        <v>17.681273834999999</v>
      </c>
      <c r="K39" s="168">
        <v>17.563305836000001</v>
      </c>
      <c r="L39" s="168">
        <v>17.173686779000001</v>
      </c>
      <c r="M39" s="168">
        <v>17.363076144000001</v>
      </c>
      <c r="N39" s="168">
        <v>17.737104516999999</v>
      </c>
      <c r="O39" s="168">
        <v>18.151293880000001</v>
      </c>
      <c r="P39" s="168">
        <v>18.235879573999998</v>
      </c>
      <c r="Q39" s="168">
        <v>17.847663726</v>
      </c>
      <c r="R39" s="168">
        <v>18.227605297</v>
      </c>
      <c r="S39" s="168">
        <v>17.659461226000001</v>
      </c>
      <c r="T39" s="168">
        <v>17.217496116</v>
      </c>
      <c r="U39" s="168">
        <v>17.778044477000002</v>
      </c>
      <c r="V39" s="168">
        <v>18.064607379000002</v>
      </c>
      <c r="W39" s="168">
        <v>17.600412343999999</v>
      </c>
      <c r="X39" s="168">
        <v>17.281480264999999</v>
      </c>
      <c r="Y39" s="168">
        <v>17.295956379</v>
      </c>
      <c r="Z39" s="168">
        <v>17.335335887999999</v>
      </c>
      <c r="AA39" s="168">
        <v>17.776443324999999</v>
      </c>
      <c r="AB39" s="168">
        <v>18.32975781</v>
      </c>
      <c r="AC39" s="168">
        <v>18.040709936999999</v>
      </c>
      <c r="AD39" s="168">
        <v>17.678583259</v>
      </c>
      <c r="AE39" s="168">
        <v>17.227672969</v>
      </c>
      <c r="AF39" s="168">
        <v>17.522131705</v>
      </c>
      <c r="AG39" s="168">
        <v>18.29640874</v>
      </c>
      <c r="AH39" s="168">
        <v>17.711812693999999</v>
      </c>
      <c r="AI39" s="168">
        <v>18.664801260000001</v>
      </c>
      <c r="AJ39" s="168">
        <v>18.130062918</v>
      </c>
      <c r="AK39" s="168">
        <v>18.176181427</v>
      </c>
      <c r="AL39" s="168">
        <v>18.708586466</v>
      </c>
      <c r="AM39" s="168">
        <v>19.966792909999999</v>
      </c>
      <c r="AN39" s="168">
        <v>21.170125931000001</v>
      </c>
      <c r="AO39" s="168">
        <v>20.275907664999998</v>
      </c>
      <c r="AP39" s="168">
        <v>19.908386359000001</v>
      </c>
      <c r="AQ39" s="168">
        <v>19.376410378999999</v>
      </c>
      <c r="AR39" s="168">
        <v>20.182767017</v>
      </c>
      <c r="AS39" s="168">
        <v>18.950087612000001</v>
      </c>
      <c r="AT39" s="168">
        <v>21.493956608000001</v>
      </c>
      <c r="AU39" s="168">
        <v>22.089222123999999</v>
      </c>
      <c r="AV39" s="168">
        <v>20.585075578000001</v>
      </c>
      <c r="AW39" s="168">
        <v>20.85881071</v>
      </c>
      <c r="AX39" s="168">
        <v>22.255505603</v>
      </c>
      <c r="AY39" s="168">
        <v>24.128395933</v>
      </c>
      <c r="AZ39" s="168">
        <v>24.74</v>
      </c>
      <c r="BA39" s="168">
        <v>24.2</v>
      </c>
      <c r="BB39" s="168">
        <v>22.875029999999999</v>
      </c>
      <c r="BC39" s="168">
        <v>21.790279999999999</v>
      </c>
      <c r="BD39" s="258">
        <v>22.190860000000001</v>
      </c>
      <c r="BE39" s="258">
        <v>20.48462</v>
      </c>
      <c r="BF39" s="258">
        <v>22.883590000000002</v>
      </c>
      <c r="BG39" s="258">
        <v>22.988530000000001</v>
      </c>
      <c r="BH39" s="258">
        <v>21.145520000000001</v>
      </c>
      <c r="BI39" s="258">
        <v>21.099409999999999</v>
      </c>
      <c r="BJ39" s="258">
        <v>22.2562</v>
      </c>
      <c r="BK39" s="258">
        <v>23.981280000000002</v>
      </c>
      <c r="BL39" s="258">
        <v>24.380520000000001</v>
      </c>
      <c r="BM39" s="258">
        <v>23.657810000000001</v>
      </c>
      <c r="BN39" s="258">
        <v>22.30518</v>
      </c>
      <c r="BO39" s="258">
        <v>21.214379999999998</v>
      </c>
      <c r="BP39" s="258">
        <v>21.620419999999999</v>
      </c>
      <c r="BQ39" s="258">
        <v>20.046779999999998</v>
      </c>
      <c r="BR39" s="258">
        <v>22.57743</v>
      </c>
      <c r="BS39" s="258">
        <v>22.874199999999998</v>
      </c>
      <c r="BT39" s="258">
        <v>21.18346</v>
      </c>
      <c r="BU39" s="258">
        <v>21.364229999999999</v>
      </c>
      <c r="BV39" s="258">
        <v>22.72081</v>
      </c>
    </row>
    <row r="40" spans="1:74" ht="11.1" customHeight="1" x14ac:dyDescent="0.2">
      <c r="A40" s="209" t="s">
        <v>183</v>
      </c>
      <c r="B40" s="148" t="s">
        <v>448</v>
      </c>
      <c r="C40" s="168">
        <v>11.862801253000001</v>
      </c>
      <c r="D40" s="168">
        <v>12.219363463000001</v>
      </c>
      <c r="E40" s="168">
        <v>11.920696275999999</v>
      </c>
      <c r="F40" s="168">
        <v>11.981400376</v>
      </c>
      <c r="G40" s="168">
        <v>12.09228753</v>
      </c>
      <c r="H40" s="168">
        <v>12.606440640000001</v>
      </c>
      <c r="I40" s="168">
        <v>13.111894194</v>
      </c>
      <c r="J40" s="168">
        <v>12.975597919</v>
      </c>
      <c r="K40" s="168">
        <v>12.791058173</v>
      </c>
      <c r="L40" s="168">
        <v>12.189709969000001</v>
      </c>
      <c r="M40" s="168">
        <v>11.979892089</v>
      </c>
      <c r="N40" s="168">
        <v>12.082169699</v>
      </c>
      <c r="O40" s="168">
        <v>11.998824128000001</v>
      </c>
      <c r="P40" s="168">
        <v>11.941091981</v>
      </c>
      <c r="Q40" s="168">
        <v>11.943497695</v>
      </c>
      <c r="R40" s="168">
        <v>12.062476918</v>
      </c>
      <c r="S40" s="168">
        <v>12.431506477999999</v>
      </c>
      <c r="T40" s="168">
        <v>13.083899672999999</v>
      </c>
      <c r="U40" s="168">
        <v>13.341087238</v>
      </c>
      <c r="V40" s="168">
        <v>13.178905598</v>
      </c>
      <c r="W40" s="168">
        <v>13.088005725</v>
      </c>
      <c r="X40" s="168">
        <v>12.556513152000001</v>
      </c>
      <c r="Y40" s="168">
        <v>12.381100903</v>
      </c>
      <c r="Z40" s="168">
        <v>12.287772523999999</v>
      </c>
      <c r="AA40" s="168">
        <v>12.432120586</v>
      </c>
      <c r="AB40" s="168">
        <v>12.741433477999999</v>
      </c>
      <c r="AC40" s="168">
        <v>12.457346444000001</v>
      </c>
      <c r="AD40" s="168">
        <v>12.266248034</v>
      </c>
      <c r="AE40" s="168">
        <v>12.754375878999999</v>
      </c>
      <c r="AF40" s="168">
        <v>13.642961256</v>
      </c>
      <c r="AG40" s="168">
        <v>13.899615572</v>
      </c>
      <c r="AH40" s="168">
        <v>13.980900413000001</v>
      </c>
      <c r="AI40" s="168">
        <v>13.944542489</v>
      </c>
      <c r="AJ40" s="168">
        <v>13.55286452</v>
      </c>
      <c r="AK40" s="168">
        <v>13.274581189999999</v>
      </c>
      <c r="AL40" s="168">
        <v>13.197308083999999</v>
      </c>
      <c r="AM40" s="168">
        <v>14.004501496</v>
      </c>
      <c r="AN40" s="168">
        <v>14.337332395000001</v>
      </c>
      <c r="AO40" s="168">
        <v>13.945602587</v>
      </c>
      <c r="AP40" s="168">
        <v>13.885914594000001</v>
      </c>
      <c r="AQ40" s="168">
        <v>14.431372664</v>
      </c>
      <c r="AR40" s="168">
        <v>15.584014841</v>
      </c>
      <c r="AS40" s="168">
        <v>16.014191106999998</v>
      </c>
      <c r="AT40" s="168">
        <v>16.156892401</v>
      </c>
      <c r="AU40" s="168">
        <v>16.370883125999999</v>
      </c>
      <c r="AV40" s="168">
        <v>15.270735361</v>
      </c>
      <c r="AW40" s="168">
        <v>15.022748139999999</v>
      </c>
      <c r="AX40" s="168">
        <v>15.536334994000001</v>
      </c>
      <c r="AY40" s="168">
        <v>15.814612630999999</v>
      </c>
      <c r="AZ40" s="168">
        <v>15.44</v>
      </c>
      <c r="BA40" s="168">
        <v>14.89</v>
      </c>
      <c r="BB40" s="168">
        <v>14.39977</v>
      </c>
      <c r="BC40" s="168">
        <v>14.54813</v>
      </c>
      <c r="BD40" s="258">
        <v>15.417859999999999</v>
      </c>
      <c r="BE40" s="258">
        <v>15.63388</v>
      </c>
      <c r="BF40" s="258">
        <v>15.479839999999999</v>
      </c>
      <c r="BG40" s="258">
        <v>15.50024</v>
      </c>
      <c r="BH40" s="258">
        <v>14.41127</v>
      </c>
      <c r="BI40" s="258">
        <v>14.208489999999999</v>
      </c>
      <c r="BJ40" s="258">
        <v>14.649039999999999</v>
      </c>
      <c r="BK40" s="258">
        <v>15.25867</v>
      </c>
      <c r="BL40" s="258">
        <v>15.100160000000001</v>
      </c>
      <c r="BM40" s="258">
        <v>14.680400000000001</v>
      </c>
      <c r="BN40" s="258">
        <v>14.361359999999999</v>
      </c>
      <c r="BO40" s="258">
        <v>14.68487</v>
      </c>
      <c r="BP40" s="258">
        <v>15.67961</v>
      </c>
      <c r="BQ40" s="258">
        <v>16.06578</v>
      </c>
      <c r="BR40" s="258">
        <v>16.03154</v>
      </c>
      <c r="BS40" s="258">
        <v>16.094799999999999</v>
      </c>
      <c r="BT40" s="258">
        <v>14.93451</v>
      </c>
      <c r="BU40" s="258">
        <v>14.680540000000001</v>
      </c>
      <c r="BV40" s="258">
        <v>15.10741</v>
      </c>
    </row>
    <row r="41" spans="1:74" ht="11.1" customHeight="1" x14ac:dyDescent="0.2">
      <c r="A41" s="209" t="s">
        <v>184</v>
      </c>
      <c r="B41" s="159" t="s">
        <v>419</v>
      </c>
      <c r="C41" s="168">
        <v>10.089276071</v>
      </c>
      <c r="D41" s="168">
        <v>10.185242538000001</v>
      </c>
      <c r="E41" s="168">
        <v>10.150038372999999</v>
      </c>
      <c r="F41" s="168">
        <v>10.110744102</v>
      </c>
      <c r="G41" s="168">
        <v>10.07052577</v>
      </c>
      <c r="H41" s="168">
        <v>10.205822357000001</v>
      </c>
      <c r="I41" s="168">
        <v>10.377333671000001</v>
      </c>
      <c r="J41" s="168">
        <v>10.232573851</v>
      </c>
      <c r="K41" s="168">
        <v>9.9739770460999999</v>
      </c>
      <c r="L41" s="168">
        <v>10.012338755</v>
      </c>
      <c r="M41" s="168">
        <v>10.106851986000001</v>
      </c>
      <c r="N41" s="168">
        <v>9.9196807823000004</v>
      </c>
      <c r="O41" s="168">
        <v>9.9737473689999998</v>
      </c>
      <c r="P41" s="168">
        <v>9.9371537633999996</v>
      </c>
      <c r="Q41" s="168">
        <v>9.9400268509000007</v>
      </c>
      <c r="R41" s="168">
        <v>10.394726446</v>
      </c>
      <c r="S41" s="168">
        <v>10.44491921</v>
      </c>
      <c r="T41" s="168">
        <v>10.603651782</v>
      </c>
      <c r="U41" s="168">
        <v>10.529563536</v>
      </c>
      <c r="V41" s="168">
        <v>10.357260096999999</v>
      </c>
      <c r="W41" s="168">
        <v>10.291185819000001</v>
      </c>
      <c r="X41" s="168">
        <v>10.281987669999999</v>
      </c>
      <c r="Y41" s="168">
        <v>10.255142497</v>
      </c>
      <c r="Z41" s="168">
        <v>10.274998577</v>
      </c>
      <c r="AA41" s="168">
        <v>10.143850759999999</v>
      </c>
      <c r="AB41" s="168">
        <v>10.47656205</v>
      </c>
      <c r="AC41" s="168">
        <v>10.413395342999999</v>
      </c>
      <c r="AD41" s="168">
        <v>10.368309731</v>
      </c>
      <c r="AE41" s="168">
        <v>10.509110948</v>
      </c>
      <c r="AF41" s="168">
        <v>10.848228288</v>
      </c>
      <c r="AG41" s="168">
        <v>10.857105824</v>
      </c>
      <c r="AH41" s="168">
        <v>10.961540009</v>
      </c>
      <c r="AI41" s="168">
        <v>10.795474269</v>
      </c>
      <c r="AJ41" s="168">
        <v>10.920596266</v>
      </c>
      <c r="AK41" s="168">
        <v>11.067099268</v>
      </c>
      <c r="AL41" s="168">
        <v>10.837100145000001</v>
      </c>
      <c r="AM41" s="168">
        <v>10.981164400999999</v>
      </c>
      <c r="AN41" s="168">
        <v>11.233480797</v>
      </c>
      <c r="AO41" s="168">
        <v>11.108607692</v>
      </c>
      <c r="AP41" s="168">
        <v>11.336110753</v>
      </c>
      <c r="AQ41" s="168">
        <v>11.811529371000001</v>
      </c>
      <c r="AR41" s="168">
        <v>12.388691688</v>
      </c>
      <c r="AS41" s="168">
        <v>12.636552116000001</v>
      </c>
      <c r="AT41" s="168">
        <v>12.693285691</v>
      </c>
      <c r="AU41" s="168">
        <v>12.363362815</v>
      </c>
      <c r="AV41" s="168">
        <v>12.168824954</v>
      </c>
      <c r="AW41" s="168">
        <v>12.004210012</v>
      </c>
      <c r="AX41" s="168">
        <v>12.130915048</v>
      </c>
      <c r="AY41" s="168">
        <v>12.214445718</v>
      </c>
      <c r="AZ41" s="168">
        <v>12.26</v>
      </c>
      <c r="BA41" s="168">
        <v>12.13</v>
      </c>
      <c r="BB41" s="168">
        <v>11.966989999999999</v>
      </c>
      <c r="BC41" s="168">
        <v>12.21528</v>
      </c>
      <c r="BD41" s="258">
        <v>12.625389999999999</v>
      </c>
      <c r="BE41" s="258">
        <v>12.782489999999999</v>
      </c>
      <c r="BF41" s="258">
        <v>12.64306</v>
      </c>
      <c r="BG41" s="258">
        <v>12.150460000000001</v>
      </c>
      <c r="BH41" s="258">
        <v>11.89343</v>
      </c>
      <c r="BI41" s="258">
        <v>11.6861</v>
      </c>
      <c r="BJ41" s="258">
        <v>11.662050000000001</v>
      </c>
      <c r="BK41" s="258">
        <v>11.931330000000001</v>
      </c>
      <c r="BL41" s="258">
        <v>12.02515</v>
      </c>
      <c r="BM41" s="258">
        <v>11.91173</v>
      </c>
      <c r="BN41" s="258">
        <v>11.82907</v>
      </c>
      <c r="BO41" s="258">
        <v>12.142440000000001</v>
      </c>
      <c r="BP41" s="258">
        <v>12.59267</v>
      </c>
      <c r="BQ41" s="258">
        <v>12.80425</v>
      </c>
      <c r="BR41" s="258">
        <v>12.78303</v>
      </c>
      <c r="BS41" s="258">
        <v>12.36293</v>
      </c>
      <c r="BT41" s="258">
        <v>12.14587</v>
      </c>
      <c r="BU41" s="258">
        <v>11.97171</v>
      </c>
      <c r="BV41" s="258">
        <v>11.96571</v>
      </c>
    </row>
    <row r="42" spans="1:74" ht="11.1" customHeight="1" x14ac:dyDescent="0.2">
      <c r="A42" s="209" t="s">
        <v>185</v>
      </c>
      <c r="B42" s="159" t="s">
        <v>420</v>
      </c>
      <c r="C42" s="168">
        <v>8.8829420254000002</v>
      </c>
      <c r="D42" s="168">
        <v>9.1418435559999995</v>
      </c>
      <c r="E42" s="168">
        <v>9.2513079513999994</v>
      </c>
      <c r="F42" s="168">
        <v>9.2649863457000006</v>
      </c>
      <c r="G42" s="168">
        <v>9.8607936997000003</v>
      </c>
      <c r="H42" s="168">
        <v>10.659363417</v>
      </c>
      <c r="I42" s="168">
        <v>10.781232076</v>
      </c>
      <c r="J42" s="168">
        <v>10.731649103000001</v>
      </c>
      <c r="K42" s="168">
        <v>10.173892124</v>
      </c>
      <c r="L42" s="168">
        <v>9.3284452096999999</v>
      </c>
      <c r="M42" s="168">
        <v>9.0589062139000003</v>
      </c>
      <c r="N42" s="168">
        <v>8.9539406953</v>
      </c>
      <c r="O42" s="168">
        <v>8.9760171273000005</v>
      </c>
      <c r="P42" s="168">
        <v>9.0638984741000002</v>
      </c>
      <c r="Q42" s="168">
        <v>9.2397012995000001</v>
      </c>
      <c r="R42" s="168">
        <v>9.4101001378000007</v>
      </c>
      <c r="S42" s="168">
        <v>10.034203178</v>
      </c>
      <c r="T42" s="168">
        <v>10.611095621</v>
      </c>
      <c r="U42" s="168">
        <v>10.799472160000001</v>
      </c>
      <c r="V42" s="168">
        <v>10.618192684</v>
      </c>
      <c r="W42" s="168">
        <v>9.9738065749999993</v>
      </c>
      <c r="X42" s="168">
        <v>9.2968527483999992</v>
      </c>
      <c r="Y42" s="168">
        <v>9.0428865331000008</v>
      </c>
      <c r="Z42" s="168">
        <v>8.8859715579999996</v>
      </c>
      <c r="AA42" s="168">
        <v>8.8449262799999993</v>
      </c>
      <c r="AB42" s="168">
        <v>9.4070852485999996</v>
      </c>
      <c r="AC42" s="168">
        <v>9.1603786829999994</v>
      </c>
      <c r="AD42" s="168">
        <v>9.4342151620999992</v>
      </c>
      <c r="AE42" s="168">
        <v>9.6163198525000002</v>
      </c>
      <c r="AF42" s="168">
        <v>10.905063438000001</v>
      </c>
      <c r="AG42" s="168">
        <v>10.936480811999999</v>
      </c>
      <c r="AH42" s="168">
        <v>10.885321586</v>
      </c>
      <c r="AI42" s="168">
        <v>10.675511650000001</v>
      </c>
      <c r="AJ42" s="168">
        <v>9.6168408503999991</v>
      </c>
      <c r="AK42" s="168">
        <v>9.5269431651000005</v>
      </c>
      <c r="AL42" s="168">
        <v>9.3308164474000002</v>
      </c>
      <c r="AM42" s="168">
        <v>9.4222830415000001</v>
      </c>
      <c r="AN42" s="168">
        <v>9.5337555311000006</v>
      </c>
      <c r="AO42" s="168">
        <v>9.6352172883999998</v>
      </c>
      <c r="AP42" s="168">
        <v>9.8758714225999995</v>
      </c>
      <c r="AQ42" s="168">
        <v>10.305454734</v>
      </c>
      <c r="AR42" s="168">
        <v>11.619983298999999</v>
      </c>
      <c r="AS42" s="168">
        <v>11.864687780000001</v>
      </c>
      <c r="AT42" s="168">
        <v>11.857454478999999</v>
      </c>
      <c r="AU42" s="168">
        <v>11.423109628000001</v>
      </c>
      <c r="AV42" s="168">
        <v>10.277968887</v>
      </c>
      <c r="AW42" s="168">
        <v>10.044970376</v>
      </c>
      <c r="AX42" s="168">
        <v>9.7824964820000009</v>
      </c>
      <c r="AY42" s="168">
        <v>9.7395239355999994</v>
      </c>
      <c r="AZ42" s="168">
        <v>10</v>
      </c>
      <c r="BA42" s="168">
        <v>9.93</v>
      </c>
      <c r="BB42" s="168">
        <v>9.8753010000000003</v>
      </c>
      <c r="BC42" s="168">
        <v>10.12332</v>
      </c>
      <c r="BD42" s="258">
        <v>11.297280000000001</v>
      </c>
      <c r="BE42" s="258">
        <v>11.459250000000001</v>
      </c>
      <c r="BF42" s="258">
        <v>11.38532</v>
      </c>
      <c r="BG42" s="258">
        <v>10.965579999999999</v>
      </c>
      <c r="BH42" s="258">
        <v>9.9167079999999999</v>
      </c>
      <c r="BI42" s="258">
        <v>9.6734559999999998</v>
      </c>
      <c r="BJ42" s="258">
        <v>9.4029980000000002</v>
      </c>
      <c r="BK42" s="258">
        <v>9.5176990000000004</v>
      </c>
      <c r="BL42" s="258">
        <v>9.8882989999999999</v>
      </c>
      <c r="BM42" s="258">
        <v>9.9032959999999992</v>
      </c>
      <c r="BN42" s="258">
        <v>9.9064479999999993</v>
      </c>
      <c r="BO42" s="258">
        <v>10.19271</v>
      </c>
      <c r="BP42" s="258">
        <v>11.424060000000001</v>
      </c>
      <c r="BQ42" s="258">
        <v>11.58938</v>
      </c>
      <c r="BR42" s="258">
        <v>11.52492</v>
      </c>
      <c r="BS42" s="258">
        <v>11.102690000000001</v>
      </c>
      <c r="BT42" s="258">
        <v>10.00591</v>
      </c>
      <c r="BU42" s="258">
        <v>9.7497740000000004</v>
      </c>
      <c r="BV42" s="258">
        <v>9.4660770000000003</v>
      </c>
    </row>
    <row r="43" spans="1:74" ht="11.1" customHeight="1" x14ac:dyDescent="0.2">
      <c r="A43" s="209" t="s">
        <v>186</v>
      </c>
      <c r="B43" s="159" t="s">
        <v>421</v>
      </c>
      <c r="C43" s="168">
        <v>9.8336723757000009</v>
      </c>
      <c r="D43" s="168">
        <v>10.009126934999999</v>
      </c>
      <c r="E43" s="168">
        <v>9.9189052676999996</v>
      </c>
      <c r="F43" s="168">
        <v>9.9118950931000001</v>
      </c>
      <c r="G43" s="168">
        <v>9.8818616728999995</v>
      </c>
      <c r="H43" s="168">
        <v>10.169758901</v>
      </c>
      <c r="I43" s="168">
        <v>10.287556037</v>
      </c>
      <c r="J43" s="168">
        <v>10.231360708</v>
      </c>
      <c r="K43" s="168">
        <v>10.155747177</v>
      </c>
      <c r="L43" s="168">
        <v>9.9418437299000004</v>
      </c>
      <c r="M43" s="168">
        <v>9.9979287084999999</v>
      </c>
      <c r="N43" s="168">
        <v>9.6839922009000006</v>
      </c>
      <c r="O43" s="168">
        <v>9.6679691789</v>
      </c>
      <c r="P43" s="168">
        <v>9.7919136199000008</v>
      </c>
      <c r="Q43" s="168">
        <v>9.7325726427999992</v>
      </c>
      <c r="R43" s="168">
        <v>9.9117437052999993</v>
      </c>
      <c r="S43" s="168">
        <v>9.2932570579</v>
      </c>
      <c r="T43" s="168">
        <v>10.005103653000001</v>
      </c>
      <c r="U43" s="168">
        <v>10.075236072999999</v>
      </c>
      <c r="V43" s="168">
        <v>10.074701875000001</v>
      </c>
      <c r="W43" s="168">
        <v>10.093977214000001</v>
      </c>
      <c r="X43" s="168">
        <v>9.7907542500000009</v>
      </c>
      <c r="Y43" s="168">
        <v>9.6353303122000007</v>
      </c>
      <c r="Z43" s="168">
        <v>9.8213343988999995</v>
      </c>
      <c r="AA43" s="168">
        <v>9.5429613343999993</v>
      </c>
      <c r="AB43" s="168">
        <v>10.011575271</v>
      </c>
      <c r="AC43" s="168">
        <v>9.8391448074000003</v>
      </c>
      <c r="AD43" s="168">
        <v>9.6064852755000008</v>
      </c>
      <c r="AE43" s="168">
        <v>9.8816992311000007</v>
      </c>
      <c r="AF43" s="168">
        <v>10.161424759000001</v>
      </c>
      <c r="AG43" s="168">
        <v>10.294443143000001</v>
      </c>
      <c r="AH43" s="168">
        <v>10.375150103999999</v>
      </c>
      <c r="AI43" s="168">
        <v>10.483623158</v>
      </c>
      <c r="AJ43" s="168">
        <v>10.378677060999999</v>
      </c>
      <c r="AK43" s="168">
        <v>10.356187099</v>
      </c>
      <c r="AL43" s="168">
        <v>10.31605444</v>
      </c>
      <c r="AM43" s="168">
        <v>10.547611316999999</v>
      </c>
      <c r="AN43" s="168">
        <v>10.901365888999999</v>
      </c>
      <c r="AO43" s="168">
        <v>10.955017844</v>
      </c>
      <c r="AP43" s="168">
        <v>11.003282198999999</v>
      </c>
      <c r="AQ43" s="168">
        <v>11.479847737</v>
      </c>
      <c r="AR43" s="168">
        <v>12.080280026000001</v>
      </c>
      <c r="AS43" s="168">
        <v>12.336617548</v>
      </c>
      <c r="AT43" s="168">
        <v>12.523156277</v>
      </c>
      <c r="AU43" s="168">
        <v>12.421575109000001</v>
      </c>
      <c r="AV43" s="168">
        <v>11.918305715000001</v>
      </c>
      <c r="AW43" s="168">
        <v>11.626848094</v>
      </c>
      <c r="AX43" s="168">
        <v>11.819507532999999</v>
      </c>
      <c r="AY43" s="168">
        <v>12.163858521</v>
      </c>
      <c r="AZ43" s="168">
        <v>12.25</v>
      </c>
      <c r="BA43" s="168">
        <v>11.74</v>
      </c>
      <c r="BB43" s="168">
        <v>11.557729999999999</v>
      </c>
      <c r="BC43" s="168">
        <v>11.78776</v>
      </c>
      <c r="BD43" s="258">
        <v>12.149419999999999</v>
      </c>
      <c r="BE43" s="258">
        <v>12.206759999999999</v>
      </c>
      <c r="BF43" s="258">
        <v>12.177759999999999</v>
      </c>
      <c r="BG43" s="258">
        <v>11.95941</v>
      </c>
      <c r="BH43" s="258">
        <v>11.37515</v>
      </c>
      <c r="BI43" s="258">
        <v>10.945130000000001</v>
      </c>
      <c r="BJ43" s="258">
        <v>11.020060000000001</v>
      </c>
      <c r="BK43" s="258">
        <v>11.41685</v>
      </c>
      <c r="BL43" s="258">
        <v>11.56854</v>
      </c>
      <c r="BM43" s="258">
        <v>11.11429</v>
      </c>
      <c r="BN43" s="258">
        <v>10.988899999999999</v>
      </c>
      <c r="BO43" s="258">
        <v>11.343830000000001</v>
      </c>
      <c r="BP43" s="258">
        <v>11.78809</v>
      </c>
      <c r="BQ43" s="258">
        <v>11.933770000000001</v>
      </c>
      <c r="BR43" s="258">
        <v>11.997490000000001</v>
      </c>
      <c r="BS43" s="258">
        <v>11.84193</v>
      </c>
      <c r="BT43" s="258">
        <v>11.296200000000001</v>
      </c>
      <c r="BU43" s="258">
        <v>10.90737</v>
      </c>
      <c r="BV43" s="258">
        <v>11.00351</v>
      </c>
    </row>
    <row r="44" spans="1:74" ht="11.1" customHeight="1" x14ac:dyDescent="0.2">
      <c r="A44" s="209" t="s">
        <v>187</v>
      </c>
      <c r="B44" s="159" t="s">
        <v>422</v>
      </c>
      <c r="C44" s="168">
        <v>9.2685112172000004</v>
      </c>
      <c r="D44" s="168">
        <v>9.3589470057999993</v>
      </c>
      <c r="E44" s="168">
        <v>9.2304978584999997</v>
      </c>
      <c r="F44" s="168">
        <v>9.2557051998999995</v>
      </c>
      <c r="G44" s="168">
        <v>9.3379007414000004</v>
      </c>
      <c r="H44" s="168">
        <v>9.5792881630999993</v>
      </c>
      <c r="I44" s="168">
        <v>9.7265755998000003</v>
      </c>
      <c r="J44" s="168">
        <v>9.6176581816999995</v>
      </c>
      <c r="K44" s="168">
        <v>9.5450700349000002</v>
      </c>
      <c r="L44" s="168">
        <v>9.2361580307000004</v>
      </c>
      <c r="M44" s="168">
        <v>9.4469656129999997</v>
      </c>
      <c r="N44" s="168">
        <v>9.0909998677000008</v>
      </c>
      <c r="O44" s="168">
        <v>9.2855445152999998</v>
      </c>
      <c r="P44" s="168">
        <v>9.1794590982000006</v>
      </c>
      <c r="Q44" s="168">
        <v>9.1491224299000002</v>
      </c>
      <c r="R44" s="168">
        <v>9.1974724250000008</v>
      </c>
      <c r="S44" s="168">
        <v>9.2800521980999999</v>
      </c>
      <c r="T44" s="168">
        <v>9.5169813238999996</v>
      </c>
      <c r="U44" s="168">
        <v>9.5492360419000004</v>
      </c>
      <c r="V44" s="168">
        <v>9.4735658263999998</v>
      </c>
      <c r="W44" s="168">
        <v>9.4605195927000008</v>
      </c>
      <c r="X44" s="168">
        <v>9.2638047297000004</v>
      </c>
      <c r="Y44" s="168">
        <v>9.3343055802000006</v>
      </c>
      <c r="Z44" s="168">
        <v>9.0508807972999996</v>
      </c>
      <c r="AA44" s="168">
        <v>9.2044567203999996</v>
      </c>
      <c r="AB44" s="168">
        <v>9.5949716718999998</v>
      </c>
      <c r="AC44" s="168">
        <v>9.3726458364000003</v>
      </c>
      <c r="AD44" s="168">
        <v>9.5583602693999996</v>
      </c>
      <c r="AE44" s="168">
        <v>9.4940991515000004</v>
      </c>
      <c r="AF44" s="168">
        <v>9.8112944357000007</v>
      </c>
      <c r="AG44" s="168">
        <v>9.9790640298</v>
      </c>
      <c r="AH44" s="168">
        <v>10.005723528000001</v>
      </c>
      <c r="AI44" s="168">
        <v>9.9588732876999995</v>
      </c>
      <c r="AJ44" s="168">
        <v>9.8192193107999994</v>
      </c>
      <c r="AK44" s="168">
        <v>10.032157196</v>
      </c>
      <c r="AL44" s="168">
        <v>9.2822886861999994</v>
      </c>
      <c r="AM44" s="168">
        <v>10.274211975</v>
      </c>
      <c r="AN44" s="168">
        <v>10.041847637</v>
      </c>
      <c r="AO44" s="168">
        <v>10.028918848</v>
      </c>
      <c r="AP44" s="168">
        <v>10.387907773</v>
      </c>
      <c r="AQ44" s="168">
        <v>10.680277443</v>
      </c>
      <c r="AR44" s="168">
        <v>11.434263908</v>
      </c>
      <c r="AS44" s="168">
        <v>11.842622303000001</v>
      </c>
      <c r="AT44" s="168">
        <v>12.35939434</v>
      </c>
      <c r="AU44" s="168">
        <v>11.821644796999999</v>
      </c>
      <c r="AV44" s="168">
        <v>11.251410148</v>
      </c>
      <c r="AW44" s="168">
        <v>11.399133841999999</v>
      </c>
      <c r="AX44" s="168">
        <v>11.039104645</v>
      </c>
      <c r="AY44" s="168">
        <v>11.095272951</v>
      </c>
      <c r="AZ44" s="168">
        <v>11.33</v>
      </c>
      <c r="BA44" s="168">
        <v>10.68</v>
      </c>
      <c r="BB44" s="168">
        <v>10.600390000000001</v>
      </c>
      <c r="BC44" s="168">
        <v>10.70702</v>
      </c>
      <c r="BD44" s="258">
        <v>11.228249999999999</v>
      </c>
      <c r="BE44" s="258">
        <v>11.52929</v>
      </c>
      <c r="BF44" s="258">
        <v>11.90926</v>
      </c>
      <c r="BG44" s="258">
        <v>11.364140000000001</v>
      </c>
      <c r="BH44" s="258">
        <v>10.945119999999999</v>
      </c>
      <c r="BI44" s="258">
        <v>11.08135</v>
      </c>
      <c r="BJ44" s="258">
        <v>10.7483</v>
      </c>
      <c r="BK44" s="258">
        <v>11.055960000000001</v>
      </c>
      <c r="BL44" s="258">
        <v>11.4717</v>
      </c>
      <c r="BM44" s="258">
        <v>10.919129999999999</v>
      </c>
      <c r="BN44" s="258">
        <v>10.896380000000001</v>
      </c>
      <c r="BO44" s="258">
        <v>11.02725</v>
      </c>
      <c r="BP44" s="258">
        <v>11.504720000000001</v>
      </c>
      <c r="BQ44" s="258">
        <v>11.83156</v>
      </c>
      <c r="BR44" s="258">
        <v>12.26671</v>
      </c>
      <c r="BS44" s="258">
        <v>11.698969999999999</v>
      </c>
      <c r="BT44" s="258">
        <v>11.24564</v>
      </c>
      <c r="BU44" s="258">
        <v>11.388730000000001</v>
      </c>
      <c r="BV44" s="258">
        <v>11.00999</v>
      </c>
    </row>
    <row r="45" spans="1:74" ht="11.1" customHeight="1" x14ac:dyDescent="0.2">
      <c r="A45" s="209" t="s">
        <v>188</v>
      </c>
      <c r="B45" s="159" t="s">
        <v>423</v>
      </c>
      <c r="C45" s="168">
        <v>8.0633995055999996</v>
      </c>
      <c r="D45" s="168">
        <v>8.1029276007999993</v>
      </c>
      <c r="E45" s="168">
        <v>8.1630944702000008</v>
      </c>
      <c r="F45" s="168">
        <v>7.9922442395999997</v>
      </c>
      <c r="G45" s="168">
        <v>8.1839106761</v>
      </c>
      <c r="H45" s="168">
        <v>8.3560908915999992</v>
      </c>
      <c r="I45" s="168">
        <v>8.5513765079000006</v>
      </c>
      <c r="J45" s="168">
        <v>9.0806455885999995</v>
      </c>
      <c r="K45" s="168">
        <v>8.7883473616999996</v>
      </c>
      <c r="L45" s="168">
        <v>8.4323564192999996</v>
      </c>
      <c r="M45" s="168">
        <v>8.2099847824999994</v>
      </c>
      <c r="N45" s="168">
        <v>7.9422804251999999</v>
      </c>
      <c r="O45" s="168">
        <v>7.8467659756000003</v>
      </c>
      <c r="P45" s="168">
        <v>7.9934838592000004</v>
      </c>
      <c r="Q45" s="168">
        <v>7.9048222523999998</v>
      </c>
      <c r="R45" s="168">
        <v>7.9492574305000003</v>
      </c>
      <c r="S45" s="168">
        <v>8.0873061345000004</v>
      </c>
      <c r="T45" s="168">
        <v>8.3841000936000007</v>
      </c>
      <c r="U45" s="168">
        <v>8.4712213503000005</v>
      </c>
      <c r="V45" s="168">
        <v>8.5251086039999997</v>
      </c>
      <c r="W45" s="168">
        <v>8.5179021139</v>
      </c>
      <c r="X45" s="168">
        <v>8.1230622444999998</v>
      </c>
      <c r="Y45" s="168">
        <v>7.9787959294000004</v>
      </c>
      <c r="Z45" s="168">
        <v>7.8921249232999999</v>
      </c>
      <c r="AA45" s="168">
        <v>7.9747965323000001</v>
      </c>
      <c r="AB45" s="168">
        <v>11.377812797000001</v>
      </c>
      <c r="AC45" s="168">
        <v>9.5433839758999994</v>
      </c>
      <c r="AD45" s="168">
        <v>9.0495416732000002</v>
      </c>
      <c r="AE45" s="168">
        <v>8.3869055685999996</v>
      </c>
      <c r="AF45" s="168">
        <v>8.6808259187000001</v>
      </c>
      <c r="AG45" s="168">
        <v>8.7618662362999995</v>
      </c>
      <c r="AH45" s="168">
        <v>9.0998667106000006</v>
      </c>
      <c r="AI45" s="168">
        <v>9.2222075914000001</v>
      </c>
      <c r="AJ45" s="168">
        <v>9.0345426518000007</v>
      </c>
      <c r="AK45" s="168">
        <v>8.8781372487999999</v>
      </c>
      <c r="AL45" s="168">
        <v>8.5886935824999995</v>
      </c>
      <c r="AM45" s="168">
        <v>8.8336271111000002</v>
      </c>
      <c r="AN45" s="168">
        <v>9.1837199730000005</v>
      </c>
      <c r="AO45" s="168">
        <v>9.1454978561000004</v>
      </c>
      <c r="AP45" s="168">
        <v>9.2876821385999992</v>
      </c>
      <c r="AQ45" s="168">
        <v>10.110644463</v>
      </c>
      <c r="AR45" s="168">
        <v>10.612770518</v>
      </c>
      <c r="AS45" s="168">
        <v>11.275345128</v>
      </c>
      <c r="AT45" s="168">
        <v>11.232281997999999</v>
      </c>
      <c r="AU45" s="168">
        <v>11.112332295</v>
      </c>
      <c r="AV45" s="168">
        <v>10.657708826</v>
      </c>
      <c r="AW45" s="168">
        <v>10.310839305</v>
      </c>
      <c r="AX45" s="168">
        <v>10.334410161999999</v>
      </c>
      <c r="AY45" s="168">
        <v>10.058198766</v>
      </c>
      <c r="AZ45" s="168">
        <v>10.220000000000001</v>
      </c>
      <c r="BA45" s="168">
        <v>9.66</v>
      </c>
      <c r="BB45" s="168">
        <v>9.6086880000000008</v>
      </c>
      <c r="BC45" s="168">
        <v>10.14772</v>
      </c>
      <c r="BD45" s="258">
        <v>10.509410000000001</v>
      </c>
      <c r="BE45" s="258">
        <v>11.024850000000001</v>
      </c>
      <c r="BF45" s="258">
        <v>11.11802</v>
      </c>
      <c r="BG45" s="258">
        <v>10.80279</v>
      </c>
      <c r="BH45" s="258">
        <v>10.344620000000001</v>
      </c>
      <c r="BI45" s="258">
        <v>9.9412710000000004</v>
      </c>
      <c r="BJ45" s="258">
        <v>10.01821</v>
      </c>
      <c r="BK45" s="258">
        <v>10.00996</v>
      </c>
      <c r="BL45" s="258">
        <v>10.271380000000001</v>
      </c>
      <c r="BM45" s="258">
        <v>9.7286409999999997</v>
      </c>
      <c r="BN45" s="258">
        <v>9.7400859999999998</v>
      </c>
      <c r="BO45" s="258">
        <v>10.36101</v>
      </c>
      <c r="BP45" s="258">
        <v>10.88775</v>
      </c>
      <c r="BQ45" s="258">
        <v>11.45696</v>
      </c>
      <c r="BR45" s="258">
        <v>11.420870000000001</v>
      </c>
      <c r="BS45" s="258">
        <v>11.29838</v>
      </c>
      <c r="BT45" s="258">
        <v>10.73657</v>
      </c>
      <c r="BU45" s="258">
        <v>10.27814</v>
      </c>
      <c r="BV45" s="258">
        <v>10.35281</v>
      </c>
    </row>
    <row r="46" spans="1:74" ht="11.1" customHeight="1" x14ac:dyDescent="0.2">
      <c r="A46" s="209" t="s">
        <v>189</v>
      </c>
      <c r="B46" s="159" t="s">
        <v>424</v>
      </c>
      <c r="C46" s="168">
        <v>8.9713247226000004</v>
      </c>
      <c r="D46" s="168">
        <v>9.2124322126999996</v>
      </c>
      <c r="E46" s="168">
        <v>9.0748713024000001</v>
      </c>
      <c r="F46" s="168">
        <v>9.0582297756999992</v>
      </c>
      <c r="G46" s="168">
        <v>9.2795512364999997</v>
      </c>
      <c r="H46" s="168">
        <v>9.8313350713999998</v>
      </c>
      <c r="I46" s="168">
        <v>10.027770654999999</v>
      </c>
      <c r="J46" s="168">
        <v>10.014735215</v>
      </c>
      <c r="K46" s="168">
        <v>9.7370709574000003</v>
      </c>
      <c r="L46" s="168">
        <v>9.2427614102</v>
      </c>
      <c r="M46" s="168">
        <v>8.8582261505000002</v>
      </c>
      <c r="N46" s="168">
        <v>8.8026720843999993</v>
      </c>
      <c r="O46" s="168">
        <v>8.7518389771000002</v>
      </c>
      <c r="P46" s="168">
        <v>8.7997615044999993</v>
      </c>
      <c r="Q46" s="168">
        <v>8.7692576326000005</v>
      </c>
      <c r="R46" s="168">
        <v>9.0023418258000003</v>
      </c>
      <c r="S46" s="168">
        <v>9.4647547615000001</v>
      </c>
      <c r="T46" s="168">
        <v>9.9316442268999996</v>
      </c>
      <c r="U46" s="168">
        <v>10.101440029000001</v>
      </c>
      <c r="V46" s="168">
        <v>10.066548757</v>
      </c>
      <c r="W46" s="168">
        <v>9.9401290021000008</v>
      </c>
      <c r="X46" s="168">
        <v>9.2594995219000005</v>
      </c>
      <c r="Y46" s="168">
        <v>8.9745514885999995</v>
      </c>
      <c r="Z46" s="168">
        <v>8.9776761427</v>
      </c>
      <c r="AA46" s="168">
        <v>8.9780638650999993</v>
      </c>
      <c r="AB46" s="168">
        <v>9.2756048029000002</v>
      </c>
      <c r="AC46" s="168">
        <v>9.1293217665000004</v>
      </c>
      <c r="AD46" s="168">
        <v>9.2058486218999995</v>
      </c>
      <c r="AE46" s="168">
        <v>9.5185290274999996</v>
      </c>
      <c r="AF46" s="168">
        <v>10.139329587000001</v>
      </c>
      <c r="AG46" s="168">
        <v>10.344944759000001</v>
      </c>
      <c r="AH46" s="168">
        <v>10.283764660999999</v>
      </c>
      <c r="AI46" s="168">
        <v>10.232449710999999</v>
      </c>
      <c r="AJ46" s="168">
        <v>9.6881249080000007</v>
      </c>
      <c r="AK46" s="168">
        <v>9.4270788592999999</v>
      </c>
      <c r="AL46" s="168">
        <v>9.4723043978000003</v>
      </c>
      <c r="AM46" s="168">
        <v>9.5604173900999996</v>
      </c>
      <c r="AN46" s="168">
        <v>9.6559170765999998</v>
      </c>
      <c r="AO46" s="168">
        <v>9.5943251018000009</v>
      </c>
      <c r="AP46" s="168">
        <v>9.8806669945000003</v>
      </c>
      <c r="AQ46" s="168">
        <v>10.14100066</v>
      </c>
      <c r="AR46" s="168">
        <v>10.830186553000001</v>
      </c>
      <c r="AS46" s="168">
        <v>11.152989168</v>
      </c>
      <c r="AT46" s="168">
        <v>11.114366070000001</v>
      </c>
      <c r="AU46" s="168">
        <v>11.331316521</v>
      </c>
      <c r="AV46" s="168">
        <v>10.601793370999999</v>
      </c>
      <c r="AW46" s="168">
        <v>10.386294167000001</v>
      </c>
      <c r="AX46" s="168">
        <v>10.646011256</v>
      </c>
      <c r="AY46" s="168">
        <v>10.583611759</v>
      </c>
      <c r="AZ46" s="168">
        <v>10.55</v>
      </c>
      <c r="BA46" s="168">
        <v>10.47</v>
      </c>
      <c r="BB46" s="168">
        <v>10.65343</v>
      </c>
      <c r="BC46" s="168">
        <v>10.71313</v>
      </c>
      <c r="BD46" s="258">
        <v>11.40042</v>
      </c>
      <c r="BE46" s="258">
        <v>11.8558</v>
      </c>
      <c r="BF46" s="258">
        <v>11.81766</v>
      </c>
      <c r="BG46" s="258">
        <v>11.7776</v>
      </c>
      <c r="BH46" s="258">
        <v>11.050789999999999</v>
      </c>
      <c r="BI46" s="258">
        <v>10.710710000000001</v>
      </c>
      <c r="BJ46" s="258">
        <v>10.789249999999999</v>
      </c>
      <c r="BK46" s="258">
        <v>10.714169999999999</v>
      </c>
      <c r="BL46" s="258">
        <v>10.62617</v>
      </c>
      <c r="BM46" s="258">
        <v>10.47162</v>
      </c>
      <c r="BN46" s="258">
        <v>10.60586</v>
      </c>
      <c r="BO46" s="258">
        <v>10.76793</v>
      </c>
      <c r="BP46" s="258">
        <v>11.35474</v>
      </c>
      <c r="BQ46" s="258">
        <v>11.63475</v>
      </c>
      <c r="BR46" s="258">
        <v>11.65715</v>
      </c>
      <c r="BS46" s="258">
        <v>11.60643</v>
      </c>
      <c r="BT46" s="258">
        <v>10.933020000000001</v>
      </c>
      <c r="BU46" s="258">
        <v>10.624840000000001</v>
      </c>
      <c r="BV46" s="258">
        <v>10.72058</v>
      </c>
    </row>
    <row r="47" spans="1:74" ht="11.1" customHeight="1" x14ac:dyDescent="0.2">
      <c r="A47" s="209" t="s">
        <v>190</v>
      </c>
      <c r="B47" s="161" t="s">
        <v>425</v>
      </c>
      <c r="C47" s="168">
        <v>12.649967021</v>
      </c>
      <c r="D47" s="168">
        <v>12.889412603</v>
      </c>
      <c r="E47" s="168">
        <v>12.73103706</v>
      </c>
      <c r="F47" s="168">
        <v>12.360639086000001</v>
      </c>
      <c r="G47" s="168">
        <v>13.268198739000001</v>
      </c>
      <c r="H47" s="168">
        <v>14.752997595</v>
      </c>
      <c r="I47" s="168">
        <v>15.198322189000001</v>
      </c>
      <c r="J47" s="168">
        <v>15.304648684</v>
      </c>
      <c r="K47" s="168">
        <v>15.500759367000001</v>
      </c>
      <c r="L47" s="168">
        <v>13.557717094999999</v>
      </c>
      <c r="M47" s="168">
        <v>13.714150425</v>
      </c>
      <c r="N47" s="168">
        <v>13.113817546</v>
      </c>
      <c r="O47" s="168">
        <v>13.238500602</v>
      </c>
      <c r="P47" s="168">
        <v>13.244130651000001</v>
      </c>
      <c r="Q47" s="168">
        <v>13.180752954000001</v>
      </c>
      <c r="R47" s="168">
        <v>13.050612762</v>
      </c>
      <c r="S47" s="168">
        <v>13.832249626999999</v>
      </c>
      <c r="T47" s="168">
        <v>15.320399731</v>
      </c>
      <c r="U47" s="168">
        <v>15.927494217</v>
      </c>
      <c r="V47" s="168">
        <v>16.252640761999999</v>
      </c>
      <c r="W47" s="168">
        <v>16.437216918000001</v>
      </c>
      <c r="X47" s="168">
        <v>15.663639570999999</v>
      </c>
      <c r="Y47" s="168">
        <v>14.498665976</v>
      </c>
      <c r="Z47" s="168">
        <v>14.062828640999999</v>
      </c>
      <c r="AA47" s="168">
        <v>14.129643102999999</v>
      </c>
      <c r="AB47" s="168">
        <v>14.366013778999999</v>
      </c>
      <c r="AC47" s="168">
        <v>14.506487778</v>
      </c>
      <c r="AD47" s="168">
        <v>14.696522495</v>
      </c>
      <c r="AE47" s="168">
        <v>14.981000716</v>
      </c>
      <c r="AF47" s="168">
        <v>16.288065301</v>
      </c>
      <c r="AG47" s="168">
        <v>17.092020684000001</v>
      </c>
      <c r="AH47" s="168">
        <v>17.336418221999999</v>
      </c>
      <c r="AI47" s="168">
        <v>17.550130328000002</v>
      </c>
      <c r="AJ47" s="168">
        <v>16.113103925000001</v>
      </c>
      <c r="AK47" s="168">
        <v>15.08916159</v>
      </c>
      <c r="AL47" s="168">
        <v>15.142195721</v>
      </c>
      <c r="AM47" s="168">
        <v>15.406169599</v>
      </c>
      <c r="AN47" s="168">
        <v>15.650828689000001</v>
      </c>
      <c r="AO47" s="168">
        <v>16.264205124</v>
      </c>
      <c r="AP47" s="168">
        <v>16.354157039</v>
      </c>
      <c r="AQ47" s="168">
        <v>16.991138346</v>
      </c>
      <c r="AR47" s="168">
        <v>18.879051994000001</v>
      </c>
      <c r="AS47" s="168">
        <v>19.216369067999999</v>
      </c>
      <c r="AT47" s="168">
        <v>19.916660643</v>
      </c>
      <c r="AU47" s="168">
        <v>19.908594168</v>
      </c>
      <c r="AV47" s="168">
        <v>18.313455183999999</v>
      </c>
      <c r="AW47" s="168">
        <v>17.039127830999998</v>
      </c>
      <c r="AX47" s="168">
        <v>16.282382118000001</v>
      </c>
      <c r="AY47" s="168">
        <v>17.640466644</v>
      </c>
      <c r="AZ47" s="168">
        <v>17.18</v>
      </c>
      <c r="BA47" s="168">
        <v>17.38</v>
      </c>
      <c r="BB47" s="168">
        <v>18.077490000000001</v>
      </c>
      <c r="BC47" s="168">
        <v>18.400500000000001</v>
      </c>
      <c r="BD47" s="258">
        <v>20.250900000000001</v>
      </c>
      <c r="BE47" s="258">
        <v>20.704609999999999</v>
      </c>
      <c r="BF47" s="258">
        <v>21.3996</v>
      </c>
      <c r="BG47" s="258">
        <v>21.11129</v>
      </c>
      <c r="BH47" s="258">
        <v>19.272829999999999</v>
      </c>
      <c r="BI47" s="258">
        <v>18.009509999999999</v>
      </c>
      <c r="BJ47" s="258">
        <v>16.989470000000001</v>
      </c>
      <c r="BK47" s="258">
        <v>18.242809999999999</v>
      </c>
      <c r="BL47" s="258">
        <v>17.603660000000001</v>
      </c>
      <c r="BM47" s="258">
        <v>17.707850000000001</v>
      </c>
      <c r="BN47" s="258">
        <v>18.697209999999998</v>
      </c>
      <c r="BO47" s="258">
        <v>18.90193</v>
      </c>
      <c r="BP47" s="258">
        <v>20.849029999999999</v>
      </c>
      <c r="BQ47" s="258">
        <v>21.193280000000001</v>
      </c>
      <c r="BR47" s="258">
        <v>22.059049999999999</v>
      </c>
      <c r="BS47" s="258">
        <v>21.762029999999999</v>
      </c>
      <c r="BT47" s="258">
        <v>19.623080000000002</v>
      </c>
      <c r="BU47" s="258">
        <v>18.53717</v>
      </c>
      <c r="BV47" s="258">
        <v>17.4251</v>
      </c>
    </row>
    <row r="48" spans="1:74" ht="11.1" customHeight="1" x14ac:dyDescent="0.2">
      <c r="A48" s="209" t="s">
        <v>191</v>
      </c>
      <c r="B48" s="162" t="s">
        <v>399</v>
      </c>
      <c r="C48" s="169">
        <v>10.24</v>
      </c>
      <c r="D48" s="169">
        <v>10.4</v>
      </c>
      <c r="E48" s="169">
        <v>10.34</v>
      </c>
      <c r="F48" s="169">
        <v>10.24</v>
      </c>
      <c r="G48" s="169">
        <v>10.38</v>
      </c>
      <c r="H48" s="169">
        <v>10.74</v>
      </c>
      <c r="I48" s="169">
        <v>11</v>
      </c>
      <c r="J48" s="169">
        <v>11.05</v>
      </c>
      <c r="K48" s="169">
        <v>10.82</v>
      </c>
      <c r="L48" s="169">
        <v>10.39</v>
      </c>
      <c r="M48" s="169">
        <v>10.38</v>
      </c>
      <c r="N48" s="169">
        <v>10.220000000000001</v>
      </c>
      <c r="O48" s="169">
        <v>10.220000000000001</v>
      </c>
      <c r="P48" s="169">
        <v>10.220000000000001</v>
      </c>
      <c r="Q48" s="169">
        <v>10.210000000000001</v>
      </c>
      <c r="R48" s="169">
        <v>10.34</v>
      </c>
      <c r="S48" s="169">
        <v>10.39</v>
      </c>
      <c r="T48" s="169">
        <v>10.88</v>
      </c>
      <c r="U48" s="169">
        <v>11.06</v>
      </c>
      <c r="V48" s="169">
        <v>11.02</v>
      </c>
      <c r="W48" s="169">
        <v>10.99</v>
      </c>
      <c r="X48" s="169">
        <v>10.65</v>
      </c>
      <c r="Y48" s="169">
        <v>10.38</v>
      </c>
      <c r="Z48" s="169">
        <v>10.37</v>
      </c>
      <c r="AA48" s="169">
        <v>10.29</v>
      </c>
      <c r="AB48" s="169">
        <v>11.16</v>
      </c>
      <c r="AC48" s="169">
        <v>10.84</v>
      </c>
      <c r="AD48" s="169">
        <v>10.63</v>
      </c>
      <c r="AE48" s="169">
        <v>10.69</v>
      </c>
      <c r="AF48" s="169">
        <v>11.25</v>
      </c>
      <c r="AG48" s="169">
        <v>11.45</v>
      </c>
      <c r="AH48" s="169">
        <v>11.55</v>
      </c>
      <c r="AI48" s="169">
        <v>11.59</v>
      </c>
      <c r="AJ48" s="169">
        <v>11.24</v>
      </c>
      <c r="AK48" s="169">
        <v>11.14</v>
      </c>
      <c r="AL48" s="169">
        <v>11.03</v>
      </c>
      <c r="AM48" s="169">
        <v>11.34</v>
      </c>
      <c r="AN48" s="169">
        <v>11.56</v>
      </c>
      <c r="AO48" s="169">
        <v>11.6</v>
      </c>
      <c r="AP48" s="169">
        <v>11.72</v>
      </c>
      <c r="AQ48" s="169">
        <v>12.12</v>
      </c>
      <c r="AR48" s="169">
        <v>12.89</v>
      </c>
      <c r="AS48" s="169">
        <v>13.25</v>
      </c>
      <c r="AT48" s="169">
        <v>13.58</v>
      </c>
      <c r="AU48" s="169">
        <v>13.49</v>
      </c>
      <c r="AV48" s="169">
        <v>12.79</v>
      </c>
      <c r="AW48" s="169">
        <v>12.46</v>
      </c>
      <c r="AX48" s="169">
        <v>12.52</v>
      </c>
      <c r="AY48" s="169">
        <v>12.78</v>
      </c>
      <c r="AZ48" s="169">
        <v>12.81</v>
      </c>
      <c r="BA48" s="169">
        <v>12.49</v>
      </c>
      <c r="BB48" s="169">
        <v>12.37724</v>
      </c>
      <c r="BC48" s="169">
        <v>12.518829999999999</v>
      </c>
      <c r="BD48" s="280">
        <v>13.111470000000001</v>
      </c>
      <c r="BE48" s="280">
        <v>13.344440000000001</v>
      </c>
      <c r="BF48" s="280">
        <v>13.53923</v>
      </c>
      <c r="BG48" s="280">
        <v>13.281890000000001</v>
      </c>
      <c r="BH48" s="280">
        <v>12.566549999999999</v>
      </c>
      <c r="BI48" s="280">
        <v>12.17408</v>
      </c>
      <c r="BJ48" s="280">
        <v>12.14498</v>
      </c>
      <c r="BK48" s="280">
        <v>12.52126</v>
      </c>
      <c r="BL48" s="280">
        <v>12.595929999999999</v>
      </c>
      <c r="BM48" s="280">
        <v>12.314769999999999</v>
      </c>
      <c r="BN48" s="280">
        <v>12.3017</v>
      </c>
      <c r="BO48" s="280">
        <v>12.50583</v>
      </c>
      <c r="BP48" s="280">
        <v>13.15996</v>
      </c>
      <c r="BQ48" s="280">
        <v>13.43604</v>
      </c>
      <c r="BR48" s="280">
        <v>13.69106</v>
      </c>
      <c r="BS48" s="280">
        <v>13.503220000000001</v>
      </c>
      <c r="BT48" s="280">
        <v>12.75079</v>
      </c>
      <c r="BU48" s="280">
        <v>12.38336</v>
      </c>
      <c r="BV48" s="280">
        <v>12.356920000000001</v>
      </c>
    </row>
    <row r="49" spans="1:74" s="351" customFormat="1" ht="12" customHeight="1" x14ac:dyDescent="0.2">
      <c r="A49" s="350"/>
      <c r="B49" s="701" t="s">
        <v>851</v>
      </c>
      <c r="C49" s="624"/>
      <c r="D49" s="624"/>
      <c r="E49" s="624"/>
      <c r="F49" s="624"/>
      <c r="G49" s="624"/>
      <c r="H49" s="624"/>
      <c r="I49" s="624"/>
      <c r="J49" s="624"/>
      <c r="K49" s="624"/>
      <c r="L49" s="624"/>
      <c r="M49" s="624"/>
      <c r="N49" s="624"/>
      <c r="O49" s="624"/>
      <c r="P49" s="624"/>
      <c r="Q49" s="624"/>
      <c r="AY49" s="379"/>
      <c r="AZ49" s="379"/>
      <c r="BA49" s="379"/>
      <c r="BB49" s="379"/>
      <c r="BC49" s="379"/>
      <c r="BD49" s="509"/>
      <c r="BE49" s="509"/>
      <c r="BF49" s="509"/>
      <c r="BG49" s="379"/>
      <c r="BH49" s="379"/>
      <c r="BI49" s="379"/>
      <c r="BJ49" s="379"/>
    </row>
    <row r="50" spans="1:74" s="351" customFormat="1" ht="12" customHeight="1" x14ac:dyDescent="0.2">
      <c r="A50" s="350"/>
      <c r="B50" s="645" t="s">
        <v>790</v>
      </c>
      <c r="C50" s="646"/>
      <c r="D50" s="646"/>
      <c r="E50" s="646"/>
      <c r="F50" s="646"/>
      <c r="G50" s="646"/>
      <c r="H50" s="646"/>
      <c r="I50" s="646"/>
      <c r="J50" s="646"/>
      <c r="K50" s="646"/>
      <c r="L50" s="646"/>
      <c r="M50" s="646"/>
      <c r="N50" s="646"/>
      <c r="O50" s="646"/>
      <c r="P50" s="646"/>
      <c r="Q50" s="646"/>
      <c r="AY50" s="379"/>
      <c r="AZ50" s="379"/>
      <c r="BA50" s="379"/>
      <c r="BB50" s="379"/>
      <c r="BC50" s="379"/>
      <c r="BD50" s="509"/>
      <c r="BE50" s="509"/>
      <c r="BF50" s="509"/>
      <c r="BG50" s="379"/>
      <c r="BH50" s="379"/>
      <c r="BI50" s="379"/>
      <c r="BJ50" s="379"/>
    </row>
    <row r="51" spans="1:74" s="351" customFormat="1" ht="12" customHeight="1" x14ac:dyDescent="0.2">
      <c r="A51" s="350"/>
      <c r="B51" s="665" t="str">
        <f>"Notes: "&amp;"EIA completed modeling and analysis for this report on " &amp;Dates!D2&amp;"."</f>
        <v>Notes: EIA completed modeling and analysis for this report on Monday June 5, 2023.</v>
      </c>
      <c r="C51" s="687"/>
      <c r="D51" s="687"/>
      <c r="E51" s="687"/>
      <c r="F51" s="687"/>
      <c r="G51" s="687"/>
      <c r="H51" s="687"/>
      <c r="I51" s="687"/>
      <c r="J51" s="687"/>
      <c r="K51" s="687"/>
      <c r="L51" s="687"/>
      <c r="M51" s="687"/>
      <c r="N51" s="687"/>
      <c r="O51" s="687"/>
      <c r="P51" s="687"/>
      <c r="Q51" s="666"/>
      <c r="AY51" s="379"/>
      <c r="AZ51" s="379"/>
      <c r="BA51" s="379"/>
      <c r="BB51" s="379"/>
      <c r="BC51" s="379"/>
      <c r="BD51" s="509"/>
      <c r="BE51" s="509"/>
      <c r="BF51" s="509"/>
      <c r="BG51" s="379"/>
      <c r="BH51" s="379"/>
      <c r="BI51" s="379"/>
      <c r="BJ51" s="379"/>
    </row>
    <row r="52" spans="1:74" s="351" customFormat="1" ht="12" customHeight="1" x14ac:dyDescent="0.2">
      <c r="A52" s="350"/>
      <c r="B52" s="638" t="s">
        <v>338</v>
      </c>
      <c r="C52" s="637"/>
      <c r="D52" s="637"/>
      <c r="E52" s="637"/>
      <c r="F52" s="637"/>
      <c r="G52" s="637"/>
      <c r="H52" s="637"/>
      <c r="I52" s="637"/>
      <c r="J52" s="637"/>
      <c r="K52" s="637"/>
      <c r="L52" s="637"/>
      <c r="M52" s="637"/>
      <c r="N52" s="637"/>
      <c r="O52" s="637"/>
      <c r="P52" s="637"/>
      <c r="Q52" s="637"/>
      <c r="AY52" s="379"/>
      <c r="AZ52" s="379"/>
      <c r="BA52" s="379"/>
      <c r="BB52" s="379"/>
      <c r="BC52" s="379"/>
      <c r="BD52" s="509"/>
      <c r="BE52" s="509"/>
      <c r="BF52" s="509"/>
      <c r="BG52" s="379"/>
      <c r="BH52" s="379"/>
      <c r="BI52" s="379"/>
      <c r="BJ52" s="379"/>
    </row>
    <row r="53" spans="1:74" s="351" customFormat="1" ht="12" customHeight="1" x14ac:dyDescent="0.2">
      <c r="A53" s="350"/>
      <c r="B53" s="647" t="s">
        <v>124</v>
      </c>
      <c r="C53" s="646"/>
      <c r="D53" s="646"/>
      <c r="E53" s="646"/>
      <c r="F53" s="646"/>
      <c r="G53" s="646"/>
      <c r="H53" s="646"/>
      <c r="I53" s="646"/>
      <c r="J53" s="646"/>
      <c r="K53" s="646"/>
      <c r="L53" s="646"/>
      <c r="M53" s="646"/>
      <c r="N53" s="646"/>
      <c r="O53" s="646"/>
      <c r="P53" s="646"/>
      <c r="Q53" s="646"/>
      <c r="AY53" s="379"/>
      <c r="AZ53" s="379"/>
      <c r="BA53" s="379"/>
      <c r="BB53" s="379"/>
      <c r="BC53" s="379"/>
      <c r="BD53" s="509"/>
      <c r="BE53" s="509"/>
      <c r="BF53" s="509"/>
      <c r="BG53" s="379"/>
      <c r="BH53" s="379"/>
      <c r="BI53" s="379"/>
      <c r="BJ53" s="379"/>
    </row>
    <row r="54" spans="1:74" s="351" customFormat="1" ht="12" customHeight="1" x14ac:dyDescent="0.2">
      <c r="A54" s="350"/>
      <c r="B54" s="633" t="s">
        <v>840</v>
      </c>
      <c r="C54" s="630"/>
      <c r="D54" s="630"/>
      <c r="E54" s="630"/>
      <c r="F54" s="630"/>
      <c r="G54" s="630"/>
      <c r="H54" s="630"/>
      <c r="I54" s="630"/>
      <c r="J54" s="630"/>
      <c r="K54" s="630"/>
      <c r="L54" s="630"/>
      <c r="M54" s="630"/>
      <c r="N54" s="630"/>
      <c r="O54" s="630"/>
      <c r="P54" s="630"/>
      <c r="Q54" s="624"/>
      <c r="AY54" s="379"/>
      <c r="AZ54" s="379"/>
      <c r="BA54" s="379"/>
      <c r="BB54" s="379"/>
      <c r="BC54" s="379"/>
      <c r="BD54" s="509"/>
      <c r="BE54" s="509"/>
      <c r="BF54" s="509"/>
      <c r="BG54" s="379"/>
      <c r="BH54" s="379"/>
      <c r="BI54" s="379"/>
      <c r="BJ54" s="379"/>
    </row>
    <row r="55" spans="1:74" s="351" customFormat="1" ht="12" customHeight="1" x14ac:dyDescent="0.2">
      <c r="A55" s="350"/>
      <c r="B55" s="683" t="s">
        <v>841</v>
      </c>
      <c r="C55" s="624"/>
      <c r="D55" s="624"/>
      <c r="E55" s="624"/>
      <c r="F55" s="624"/>
      <c r="G55" s="624"/>
      <c r="H55" s="624"/>
      <c r="I55" s="624"/>
      <c r="J55" s="624"/>
      <c r="K55" s="624"/>
      <c r="L55" s="624"/>
      <c r="M55" s="624"/>
      <c r="N55" s="624"/>
      <c r="O55" s="624"/>
      <c r="P55" s="624"/>
      <c r="Q55" s="624"/>
      <c r="AY55" s="379"/>
      <c r="AZ55" s="379"/>
      <c r="BA55" s="379"/>
      <c r="BB55" s="379"/>
      <c r="BC55" s="379"/>
      <c r="BD55" s="509"/>
      <c r="BE55" s="509"/>
      <c r="BF55" s="509"/>
      <c r="BG55" s="379"/>
      <c r="BH55" s="379"/>
      <c r="BI55" s="379"/>
      <c r="BJ55" s="379"/>
    </row>
    <row r="56" spans="1:74" s="351" customFormat="1" ht="12" customHeight="1" x14ac:dyDescent="0.2">
      <c r="A56" s="350"/>
      <c r="B56" s="631" t="s">
        <v>847</v>
      </c>
      <c r="C56" s="630"/>
      <c r="D56" s="630"/>
      <c r="E56" s="630"/>
      <c r="F56" s="630"/>
      <c r="G56" s="630"/>
      <c r="H56" s="630"/>
      <c r="I56" s="630"/>
      <c r="J56" s="630"/>
      <c r="K56" s="630"/>
      <c r="L56" s="630"/>
      <c r="M56" s="630"/>
      <c r="N56" s="630"/>
      <c r="O56" s="630"/>
      <c r="P56" s="630"/>
      <c r="Q56" s="624"/>
      <c r="AY56" s="379"/>
      <c r="AZ56" s="379"/>
      <c r="BA56" s="379"/>
      <c r="BB56" s="379"/>
      <c r="BC56" s="379"/>
      <c r="BD56" s="509"/>
      <c r="BE56" s="509"/>
      <c r="BF56" s="509"/>
      <c r="BG56" s="379"/>
      <c r="BH56" s="379"/>
      <c r="BI56" s="379"/>
      <c r="BJ56" s="379"/>
    </row>
    <row r="57" spans="1:74" s="351" customFormat="1" ht="12" customHeight="1" x14ac:dyDescent="0.2">
      <c r="A57" s="350"/>
      <c r="B57" s="633" t="s">
        <v>813</v>
      </c>
      <c r="C57" s="634"/>
      <c r="D57" s="634"/>
      <c r="E57" s="634"/>
      <c r="F57" s="634"/>
      <c r="G57" s="634"/>
      <c r="H57" s="634"/>
      <c r="I57" s="634"/>
      <c r="J57" s="634"/>
      <c r="K57" s="634"/>
      <c r="L57" s="634"/>
      <c r="M57" s="634"/>
      <c r="N57" s="634"/>
      <c r="O57" s="634"/>
      <c r="P57" s="634"/>
      <c r="Q57" s="624"/>
      <c r="AY57" s="379"/>
      <c r="AZ57" s="379"/>
      <c r="BA57" s="379"/>
      <c r="BB57" s="379"/>
      <c r="BC57" s="379"/>
      <c r="BD57" s="509"/>
      <c r="BE57" s="509"/>
      <c r="BF57" s="509"/>
      <c r="BG57" s="379"/>
      <c r="BH57" s="379"/>
      <c r="BI57" s="379"/>
      <c r="BJ57" s="379"/>
    </row>
    <row r="58" spans="1:74" s="347" customFormat="1" ht="12" customHeight="1" x14ac:dyDescent="0.2">
      <c r="A58" s="322"/>
      <c r="B58" s="654" t="s">
        <v>1283</v>
      </c>
      <c r="C58" s="624"/>
      <c r="D58" s="624"/>
      <c r="E58" s="624"/>
      <c r="F58" s="624"/>
      <c r="G58" s="624"/>
      <c r="H58" s="624"/>
      <c r="I58" s="624"/>
      <c r="J58" s="624"/>
      <c r="K58" s="624"/>
      <c r="L58" s="624"/>
      <c r="M58" s="624"/>
      <c r="N58" s="624"/>
      <c r="O58" s="624"/>
      <c r="P58" s="624"/>
      <c r="Q58" s="624"/>
      <c r="AY58" s="378"/>
      <c r="AZ58" s="378"/>
      <c r="BA58" s="378"/>
      <c r="BB58" s="378"/>
      <c r="BC58" s="378"/>
      <c r="BD58" s="507"/>
      <c r="BE58" s="507"/>
      <c r="BF58" s="507"/>
      <c r="BG58" s="378"/>
      <c r="BH58" s="378"/>
      <c r="BI58" s="378"/>
      <c r="BJ58" s="378"/>
    </row>
    <row r="59" spans="1:74" x14ac:dyDescent="0.2">
      <c r="A59" s="95"/>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268"/>
      <c r="AZ59" s="268"/>
      <c r="BA59" s="268"/>
      <c r="BB59" s="268"/>
      <c r="BC59" s="268"/>
      <c r="BD59" s="510"/>
      <c r="BE59" s="510"/>
      <c r="BF59" s="510"/>
      <c r="BG59" s="268"/>
      <c r="BH59" s="268"/>
      <c r="BI59" s="268"/>
      <c r="BJ59" s="268"/>
      <c r="BK59" s="268"/>
      <c r="BL59" s="268"/>
      <c r="BM59" s="268"/>
      <c r="BN59" s="268"/>
      <c r="BO59" s="268"/>
      <c r="BP59" s="268"/>
      <c r="BQ59" s="268"/>
      <c r="BR59" s="268"/>
      <c r="BS59" s="268"/>
      <c r="BT59" s="268"/>
      <c r="BU59" s="268"/>
      <c r="BV59" s="268"/>
    </row>
    <row r="60" spans="1:74" x14ac:dyDescent="0.2">
      <c r="A60" s="95"/>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268"/>
      <c r="AZ60" s="268"/>
      <c r="BA60" s="268"/>
      <c r="BB60" s="268"/>
      <c r="BC60" s="268"/>
      <c r="BD60" s="510"/>
      <c r="BE60" s="510"/>
      <c r="BF60" s="510"/>
      <c r="BG60" s="268"/>
      <c r="BH60" s="268"/>
      <c r="BI60" s="268"/>
      <c r="BJ60" s="268"/>
      <c r="BK60" s="268"/>
      <c r="BL60" s="268"/>
      <c r="BM60" s="268"/>
      <c r="BN60" s="268"/>
      <c r="BO60" s="268"/>
      <c r="BP60" s="268"/>
      <c r="BQ60" s="268"/>
      <c r="BR60" s="268"/>
      <c r="BS60" s="268"/>
      <c r="BT60" s="268"/>
      <c r="BU60" s="268"/>
      <c r="BV60" s="268"/>
    </row>
    <row r="61" spans="1:74" x14ac:dyDescent="0.2">
      <c r="A61" s="95"/>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268"/>
      <c r="AZ61" s="268"/>
      <c r="BA61" s="268"/>
      <c r="BB61" s="268"/>
      <c r="BC61" s="268"/>
      <c r="BD61" s="510"/>
      <c r="BE61" s="510"/>
      <c r="BF61" s="510"/>
      <c r="BG61" s="268"/>
      <c r="BH61" s="268"/>
      <c r="BI61" s="268"/>
      <c r="BJ61" s="268"/>
      <c r="BK61" s="268"/>
      <c r="BL61" s="268"/>
      <c r="BM61" s="268"/>
      <c r="BN61" s="268"/>
      <c r="BO61" s="268"/>
      <c r="BP61" s="268"/>
      <c r="BQ61" s="268"/>
      <c r="BR61" s="268"/>
      <c r="BS61" s="268"/>
      <c r="BT61" s="268"/>
      <c r="BU61" s="268"/>
      <c r="BV61" s="268"/>
    </row>
    <row r="62" spans="1:74" x14ac:dyDescent="0.2">
      <c r="A62" s="95"/>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268"/>
      <c r="AZ62" s="268"/>
      <c r="BA62" s="268"/>
      <c r="BB62" s="268"/>
      <c r="BC62" s="268"/>
      <c r="BD62" s="510"/>
      <c r="BE62" s="510"/>
      <c r="BF62" s="510"/>
      <c r="BG62" s="268"/>
      <c r="BH62" s="268"/>
      <c r="BI62" s="268"/>
      <c r="BJ62" s="268"/>
      <c r="BK62" s="268"/>
      <c r="BL62" s="268"/>
      <c r="BM62" s="268"/>
      <c r="BN62" s="268"/>
      <c r="BO62" s="268"/>
      <c r="BP62" s="268"/>
      <c r="BQ62" s="268"/>
      <c r="BR62" s="268"/>
      <c r="BS62" s="268"/>
      <c r="BT62" s="268"/>
      <c r="BU62" s="268"/>
      <c r="BV62" s="268"/>
    </row>
    <row r="63" spans="1:74" x14ac:dyDescent="0.2">
      <c r="A63" s="95"/>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268"/>
      <c r="AZ63" s="268"/>
      <c r="BA63" s="268"/>
      <c r="BB63" s="268"/>
      <c r="BC63" s="268"/>
      <c r="BD63" s="510"/>
      <c r="BE63" s="510"/>
      <c r="BF63" s="510"/>
      <c r="BG63" s="268"/>
      <c r="BH63" s="268"/>
      <c r="BI63" s="268"/>
      <c r="BJ63" s="268"/>
      <c r="BK63" s="268"/>
      <c r="BL63" s="268"/>
      <c r="BM63" s="268"/>
      <c r="BN63" s="268"/>
      <c r="BO63" s="268"/>
      <c r="BP63" s="268"/>
      <c r="BQ63" s="268"/>
      <c r="BR63" s="268"/>
      <c r="BS63" s="268"/>
      <c r="BT63" s="268"/>
      <c r="BU63" s="268"/>
      <c r="BV63" s="268"/>
    </row>
    <row r="64" spans="1:74" x14ac:dyDescent="0.2">
      <c r="A64" s="95"/>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268"/>
      <c r="AZ64" s="268"/>
      <c r="BA64" s="268"/>
      <c r="BB64" s="268"/>
      <c r="BC64" s="268"/>
      <c r="BD64" s="510"/>
      <c r="BE64" s="510"/>
      <c r="BF64" s="510"/>
      <c r="BG64" s="268"/>
      <c r="BH64" s="268"/>
      <c r="BI64" s="268"/>
      <c r="BJ64" s="268"/>
      <c r="BK64" s="268"/>
      <c r="BL64" s="268"/>
      <c r="BM64" s="268"/>
      <c r="BN64" s="268"/>
      <c r="BO64" s="268"/>
      <c r="BP64" s="268"/>
      <c r="BQ64" s="268"/>
      <c r="BR64" s="268"/>
      <c r="BS64" s="268"/>
      <c r="BT64" s="268"/>
      <c r="BU64" s="268"/>
      <c r="BV64" s="268"/>
    </row>
    <row r="65" spans="1:74" x14ac:dyDescent="0.2">
      <c r="A65" s="95"/>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268"/>
      <c r="AZ65" s="268"/>
      <c r="BA65" s="268"/>
      <c r="BB65" s="268"/>
      <c r="BC65" s="268"/>
      <c r="BD65" s="510"/>
      <c r="BE65" s="510"/>
      <c r="BF65" s="510"/>
      <c r="BG65" s="268"/>
      <c r="BH65" s="268"/>
      <c r="BI65" s="268"/>
      <c r="BJ65" s="268"/>
      <c r="BK65" s="268"/>
      <c r="BL65" s="268"/>
      <c r="BM65" s="268"/>
      <c r="BN65" s="268"/>
      <c r="BO65" s="268"/>
      <c r="BP65" s="268"/>
      <c r="BQ65" s="268"/>
      <c r="BR65" s="268"/>
      <c r="BS65" s="268"/>
      <c r="BT65" s="268"/>
      <c r="BU65" s="268"/>
      <c r="BV65" s="268"/>
    </row>
    <row r="66" spans="1:74" x14ac:dyDescent="0.2">
      <c r="A66" s="95"/>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268"/>
      <c r="AZ66" s="268"/>
      <c r="BA66" s="268"/>
      <c r="BB66" s="268"/>
      <c r="BC66" s="268"/>
      <c r="BD66" s="510"/>
      <c r="BE66" s="510"/>
      <c r="BF66" s="510"/>
      <c r="BG66" s="268"/>
      <c r="BH66" s="268"/>
      <c r="BI66" s="268"/>
      <c r="BJ66" s="268"/>
      <c r="BK66" s="268"/>
      <c r="BL66" s="268"/>
      <c r="BM66" s="268"/>
      <c r="BN66" s="268"/>
      <c r="BO66" s="268"/>
      <c r="BP66" s="268"/>
      <c r="BQ66" s="268"/>
      <c r="BR66" s="268"/>
      <c r="BS66" s="268"/>
      <c r="BT66" s="268"/>
      <c r="BU66" s="268"/>
      <c r="BV66" s="268"/>
    </row>
    <row r="67" spans="1:74" x14ac:dyDescent="0.2">
      <c r="A67" s="95"/>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268"/>
      <c r="AZ67" s="268"/>
      <c r="BA67" s="268"/>
      <c r="BB67" s="268"/>
      <c r="BC67" s="268"/>
      <c r="BD67" s="510"/>
      <c r="BE67" s="510"/>
      <c r="BF67" s="510"/>
      <c r="BG67" s="268"/>
      <c r="BH67" s="268"/>
      <c r="BI67" s="268"/>
      <c r="BJ67" s="268"/>
      <c r="BK67" s="268"/>
      <c r="BL67" s="268"/>
      <c r="BM67" s="268"/>
      <c r="BN67" s="268"/>
      <c r="BO67" s="268"/>
      <c r="BP67" s="268"/>
      <c r="BQ67" s="268"/>
      <c r="BR67" s="268"/>
      <c r="BS67" s="268"/>
      <c r="BT67" s="268"/>
      <c r="BU67" s="268"/>
      <c r="BV67" s="268"/>
    </row>
    <row r="68" spans="1:74" x14ac:dyDescent="0.2">
      <c r="BK68" s="269"/>
      <c r="BL68" s="269"/>
      <c r="BM68" s="269"/>
      <c r="BN68" s="269"/>
      <c r="BO68" s="269"/>
      <c r="BP68" s="269"/>
      <c r="BQ68" s="269"/>
      <c r="BR68" s="269"/>
      <c r="BS68" s="269"/>
      <c r="BT68" s="269"/>
      <c r="BU68" s="269"/>
      <c r="BV68" s="269"/>
    </row>
    <row r="69" spans="1:74" x14ac:dyDescent="0.2">
      <c r="A69" s="95"/>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268"/>
      <c r="AZ69" s="268"/>
      <c r="BA69" s="268"/>
      <c r="BB69" s="268"/>
      <c r="BC69" s="268"/>
      <c r="BD69" s="510"/>
      <c r="BE69" s="510"/>
      <c r="BF69" s="510"/>
      <c r="BG69" s="268"/>
      <c r="BH69" s="268"/>
      <c r="BI69" s="268"/>
      <c r="BJ69" s="268"/>
      <c r="BK69" s="268"/>
      <c r="BL69" s="268"/>
      <c r="BM69" s="268"/>
      <c r="BN69" s="268"/>
      <c r="BO69" s="268"/>
      <c r="BP69" s="268"/>
      <c r="BQ69" s="268"/>
      <c r="BR69" s="268"/>
      <c r="BS69" s="268"/>
      <c r="BT69" s="268"/>
      <c r="BU69" s="268"/>
      <c r="BV69" s="268"/>
    </row>
    <row r="70" spans="1:74" x14ac:dyDescent="0.2">
      <c r="A70" s="95"/>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268"/>
      <c r="AZ70" s="268"/>
      <c r="BA70" s="268"/>
      <c r="BB70" s="268"/>
      <c r="BC70" s="268"/>
      <c r="BD70" s="510"/>
      <c r="BE70" s="510"/>
      <c r="BF70" s="510"/>
      <c r="BG70" s="268"/>
      <c r="BH70" s="268"/>
      <c r="BI70" s="268"/>
      <c r="BJ70" s="268"/>
      <c r="BK70" s="268"/>
      <c r="BL70" s="268"/>
      <c r="BM70" s="268"/>
      <c r="BN70" s="268"/>
      <c r="BO70" s="268"/>
      <c r="BP70" s="268"/>
      <c r="BQ70" s="268"/>
      <c r="BR70" s="268"/>
      <c r="BS70" s="268"/>
      <c r="BT70" s="268"/>
      <c r="BU70" s="268"/>
      <c r="BV70" s="268"/>
    </row>
    <row r="71" spans="1:74" x14ac:dyDescent="0.2">
      <c r="A71" s="95"/>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268"/>
      <c r="AZ71" s="268"/>
      <c r="BA71" s="268"/>
      <c r="BB71" s="268"/>
      <c r="BC71" s="268"/>
      <c r="BD71" s="510"/>
      <c r="BE71" s="510"/>
      <c r="BF71" s="510"/>
      <c r="BG71" s="268"/>
      <c r="BH71" s="268"/>
      <c r="BI71" s="268"/>
      <c r="BJ71" s="268"/>
      <c r="BK71" s="268"/>
      <c r="BL71" s="268"/>
      <c r="BM71" s="268"/>
      <c r="BN71" s="268"/>
      <c r="BO71" s="268"/>
      <c r="BP71" s="268"/>
      <c r="BQ71" s="268"/>
      <c r="BR71" s="268"/>
      <c r="BS71" s="268"/>
      <c r="BT71" s="268"/>
      <c r="BU71" s="268"/>
      <c r="BV71" s="268"/>
    </row>
    <row r="72" spans="1:74" x14ac:dyDescent="0.2">
      <c r="A72" s="95"/>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268"/>
      <c r="AZ72" s="268"/>
      <c r="BA72" s="268"/>
      <c r="BB72" s="268"/>
      <c r="BC72" s="268"/>
      <c r="BD72" s="510"/>
      <c r="BE72" s="510"/>
      <c r="BF72" s="510"/>
      <c r="BG72" s="268"/>
      <c r="BH72" s="268"/>
      <c r="BI72" s="268"/>
      <c r="BJ72" s="268"/>
      <c r="BK72" s="268"/>
      <c r="BL72" s="268"/>
      <c r="BM72" s="268"/>
      <c r="BN72" s="268"/>
      <c r="BO72" s="268"/>
      <c r="BP72" s="268"/>
      <c r="BQ72" s="268"/>
      <c r="BR72" s="268"/>
      <c r="BS72" s="268"/>
      <c r="BT72" s="268"/>
      <c r="BU72" s="268"/>
      <c r="BV72" s="268"/>
    </row>
    <row r="73" spans="1:74" x14ac:dyDescent="0.2">
      <c r="A73" s="95"/>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268"/>
      <c r="AZ73" s="268"/>
      <c r="BA73" s="268"/>
      <c r="BB73" s="268"/>
      <c r="BC73" s="268"/>
      <c r="BD73" s="510"/>
      <c r="BE73" s="510"/>
      <c r="BF73" s="510"/>
      <c r="BG73" s="268"/>
      <c r="BH73" s="268"/>
      <c r="BI73" s="268"/>
      <c r="BJ73" s="268"/>
      <c r="BK73" s="268"/>
      <c r="BL73" s="268"/>
      <c r="BM73" s="268"/>
      <c r="BN73" s="268"/>
      <c r="BO73" s="268"/>
      <c r="BP73" s="268"/>
      <c r="BQ73" s="268"/>
      <c r="BR73" s="268"/>
      <c r="BS73" s="268"/>
      <c r="BT73" s="268"/>
      <c r="BU73" s="268"/>
      <c r="BV73" s="268"/>
    </row>
    <row r="74" spans="1:74" x14ac:dyDescent="0.2">
      <c r="A74" s="95"/>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268"/>
      <c r="AZ74" s="268"/>
      <c r="BA74" s="268"/>
      <c r="BB74" s="268"/>
      <c r="BC74" s="268"/>
      <c r="BD74" s="510"/>
      <c r="BE74" s="510"/>
      <c r="BF74" s="510"/>
      <c r="BG74" s="268"/>
      <c r="BH74" s="268"/>
      <c r="BI74" s="268"/>
      <c r="BJ74" s="268"/>
      <c r="BK74" s="268"/>
      <c r="BL74" s="268"/>
      <c r="BM74" s="268"/>
      <c r="BN74" s="268"/>
      <c r="BO74" s="268"/>
      <c r="BP74" s="268"/>
      <c r="BQ74" s="268"/>
      <c r="BR74" s="268"/>
      <c r="BS74" s="268"/>
      <c r="BT74" s="268"/>
      <c r="BU74" s="268"/>
      <c r="BV74" s="268"/>
    </row>
    <row r="75" spans="1:74" x14ac:dyDescent="0.2">
      <c r="A75" s="95"/>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268"/>
      <c r="AZ75" s="268"/>
      <c r="BA75" s="268"/>
      <c r="BB75" s="268"/>
      <c r="BC75" s="268"/>
      <c r="BD75" s="510"/>
      <c r="BE75" s="510"/>
      <c r="BF75" s="510"/>
      <c r="BG75" s="268"/>
      <c r="BH75" s="268"/>
      <c r="BI75" s="268"/>
      <c r="BJ75" s="268"/>
      <c r="BK75" s="268"/>
      <c r="BL75" s="268"/>
      <c r="BM75" s="268"/>
      <c r="BN75" s="268"/>
      <c r="BO75" s="268"/>
      <c r="BP75" s="268"/>
      <c r="BQ75" s="268"/>
      <c r="BR75" s="268"/>
      <c r="BS75" s="268"/>
      <c r="BT75" s="268"/>
      <c r="BU75" s="268"/>
      <c r="BV75" s="268"/>
    </row>
    <row r="76" spans="1:74" x14ac:dyDescent="0.2">
      <c r="A76" s="95"/>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268"/>
      <c r="AZ76" s="268"/>
      <c r="BA76" s="268"/>
      <c r="BB76" s="268"/>
      <c r="BC76" s="268"/>
      <c r="BD76" s="510"/>
      <c r="BE76" s="510"/>
      <c r="BF76" s="510"/>
      <c r="BG76" s="268"/>
      <c r="BH76" s="268"/>
      <c r="BI76" s="268"/>
      <c r="BJ76" s="268"/>
      <c r="BK76" s="268"/>
      <c r="BL76" s="268"/>
      <c r="BM76" s="268"/>
      <c r="BN76" s="268"/>
      <c r="BO76" s="268"/>
      <c r="BP76" s="268"/>
      <c r="BQ76" s="268"/>
      <c r="BR76" s="268"/>
      <c r="BS76" s="268"/>
      <c r="BT76" s="268"/>
      <c r="BU76" s="268"/>
      <c r="BV76" s="268"/>
    </row>
    <row r="77" spans="1:74" x14ac:dyDescent="0.2">
      <c r="A77" s="95"/>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268"/>
      <c r="AZ77" s="268"/>
      <c r="BA77" s="268"/>
      <c r="BB77" s="268"/>
      <c r="BC77" s="268"/>
      <c r="BD77" s="510"/>
      <c r="BE77" s="510"/>
      <c r="BF77" s="510"/>
      <c r="BG77" s="268"/>
      <c r="BH77" s="268"/>
      <c r="BI77" s="268"/>
      <c r="BJ77" s="268"/>
      <c r="BK77" s="268"/>
      <c r="BL77" s="268"/>
      <c r="BM77" s="268"/>
      <c r="BN77" s="268"/>
      <c r="BO77" s="268"/>
      <c r="BP77" s="268"/>
      <c r="BQ77" s="268"/>
      <c r="BR77" s="268"/>
      <c r="BS77" s="268"/>
      <c r="BT77" s="268"/>
      <c r="BU77" s="268"/>
      <c r="BV77" s="268"/>
    </row>
    <row r="78" spans="1:74" x14ac:dyDescent="0.2">
      <c r="BK78" s="269"/>
      <c r="BL78" s="269"/>
      <c r="BM78" s="269"/>
      <c r="BN78" s="269"/>
      <c r="BO78" s="269"/>
      <c r="BP78" s="269"/>
      <c r="BQ78" s="269"/>
      <c r="BR78" s="269"/>
      <c r="BS78" s="269"/>
      <c r="BT78" s="269"/>
      <c r="BU78" s="269"/>
      <c r="BV78" s="269"/>
    </row>
    <row r="79" spans="1:74" x14ac:dyDescent="0.2">
      <c r="BK79" s="269"/>
      <c r="BL79" s="269"/>
      <c r="BM79" s="269"/>
      <c r="BN79" s="269"/>
      <c r="BO79" s="269"/>
      <c r="BP79" s="269"/>
      <c r="BQ79" s="269"/>
      <c r="BR79" s="269"/>
      <c r="BS79" s="269"/>
      <c r="BT79" s="269"/>
      <c r="BU79" s="269"/>
      <c r="BV79" s="269"/>
    </row>
    <row r="80" spans="1:74" x14ac:dyDescent="0.2">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270"/>
      <c r="AZ80" s="270"/>
      <c r="BA80" s="270"/>
      <c r="BB80" s="270"/>
      <c r="BC80" s="270"/>
      <c r="BD80" s="511"/>
      <c r="BE80" s="511"/>
      <c r="BF80" s="511"/>
      <c r="BG80" s="270"/>
      <c r="BH80" s="270"/>
      <c r="BI80" s="270"/>
      <c r="BJ80" s="270"/>
      <c r="BK80" s="270"/>
      <c r="BL80" s="270"/>
      <c r="BM80" s="270"/>
      <c r="BN80" s="270"/>
      <c r="BO80" s="270"/>
      <c r="BP80" s="270"/>
      <c r="BQ80" s="270"/>
      <c r="BR80" s="270"/>
      <c r="BS80" s="270"/>
      <c r="BT80" s="270"/>
      <c r="BU80" s="270"/>
      <c r="BV80" s="270"/>
    </row>
    <row r="81" spans="3:74" x14ac:dyDescent="0.2">
      <c r="BK81" s="269"/>
      <c r="BL81" s="269"/>
      <c r="BM81" s="269"/>
      <c r="BN81" s="269"/>
      <c r="BO81" s="269"/>
      <c r="BP81" s="269"/>
      <c r="BQ81" s="269"/>
      <c r="BR81" s="269"/>
      <c r="BS81" s="269"/>
      <c r="BT81" s="269"/>
      <c r="BU81" s="269"/>
      <c r="BV81" s="269"/>
    </row>
    <row r="82" spans="3:74" x14ac:dyDescent="0.2">
      <c r="BK82" s="269"/>
      <c r="BL82" s="269"/>
      <c r="BM82" s="269"/>
      <c r="BN82" s="269"/>
      <c r="BO82" s="269"/>
      <c r="BP82" s="269"/>
      <c r="BQ82" s="269"/>
      <c r="BR82" s="269"/>
      <c r="BS82" s="269"/>
      <c r="BT82" s="269"/>
      <c r="BU82" s="269"/>
      <c r="BV82" s="269"/>
    </row>
    <row r="83" spans="3:74" x14ac:dyDescent="0.2">
      <c r="BK83" s="269"/>
      <c r="BL83" s="269"/>
      <c r="BM83" s="269"/>
      <c r="BN83" s="269"/>
      <c r="BO83" s="269"/>
      <c r="BP83" s="269"/>
      <c r="BQ83" s="269"/>
      <c r="BR83" s="269"/>
      <c r="BS83" s="269"/>
      <c r="BT83" s="269"/>
      <c r="BU83" s="269"/>
      <c r="BV83" s="269"/>
    </row>
    <row r="84" spans="3:74" x14ac:dyDescent="0.2">
      <c r="BK84" s="269"/>
      <c r="BL84" s="269"/>
      <c r="BM84" s="269"/>
      <c r="BN84" s="269"/>
      <c r="BO84" s="269"/>
      <c r="BP84" s="269"/>
      <c r="BQ84" s="269"/>
      <c r="BR84" s="269"/>
      <c r="BS84" s="269"/>
      <c r="BT84" s="269"/>
      <c r="BU84" s="269"/>
      <c r="BV84" s="269"/>
    </row>
    <row r="85" spans="3:74" x14ac:dyDescent="0.2">
      <c r="BK85" s="269"/>
      <c r="BL85" s="269"/>
      <c r="BM85" s="269"/>
      <c r="BN85" s="269"/>
      <c r="BO85" s="269"/>
      <c r="BP85" s="269"/>
      <c r="BQ85" s="269"/>
      <c r="BR85" s="269"/>
      <c r="BS85" s="269"/>
      <c r="BT85" s="269"/>
      <c r="BU85" s="269"/>
      <c r="BV85" s="269"/>
    </row>
    <row r="86" spans="3:74" x14ac:dyDescent="0.2">
      <c r="BK86" s="269"/>
      <c r="BL86" s="269"/>
      <c r="BM86" s="269"/>
      <c r="BN86" s="269"/>
      <c r="BO86" s="269"/>
      <c r="BP86" s="269"/>
      <c r="BQ86" s="269"/>
      <c r="BR86" s="269"/>
      <c r="BS86" s="269"/>
      <c r="BT86" s="269"/>
      <c r="BU86" s="269"/>
      <c r="BV86" s="269"/>
    </row>
    <row r="87" spans="3:74" x14ac:dyDescent="0.2">
      <c r="BK87" s="269"/>
      <c r="BL87" s="269"/>
      <c r="BM87" s="269"/>
      <c r="BN87" s="269"/>
      <c r="BO87" s="269"/>
      <c r="BP87" s="269"/>
      <c r="BQ87" s="269"/>
      <c r="BR87" s="269"/>
      <c r="BS87" s="269"/>
      <c r="BT87" s="269"/>
      <c r="BU87" s="269"/>
      <c r="BV87" s="269"/>
    </row>
    <row r="88" spans="3:74" x14ac:dyDescent="0.2">
      <c r="BK88" s="269"/>
      <c r="BL88" s="269"/>
      <c r="BM88" s="269"/>
      <c r="BN88" s="269"/>
      <c r="BO88" s="269"/>
      <c r="BP88" s="269"/>
      <c r="BQ88" s="269"/>
      <c r="BR88" s="269"/>
      <c r="BS88" s="269"/>
      <c r="BT88" s="269"/>
      <c r="BU88" s="269"/>
      <c r="BV88" s="269"/>
    </row>
    <row r="89" spans="3:74" x14ac:dyDescent="0.2">
      <c r="BK89" s="269"/>
      <c r="BL89" s="269"/>
      <c r="BM89" s="269"/>
      <c r="BN89" s="269"/>
      <c r="BO89" s="269"/>
      <c r="BP89" s="269"/>
      <c r="BQ89" s="269"/>
      <c r="BR89" s="269"/>
      <c r="BS89" s="269"/>
      <c r="BT89" s="269"/>
      <c r="BU89" s="269"/>
      <c r="BV89" s="269"/>
    </row>
    <row r="90" spans="3:74" x14ac:dyDescent="0.2">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271"/>
      <c r="AZ90" s="271"/>
      <c r="BA90" s="271"/>
      <c r="BB90" s="271"/>
      <c r="BC90" s="271"/>
      <c r="BD90" s="512"/>
      <c r="BE90" s="512"/>
      <c r="BF90" s="512"/>
      <c r="BG90" s="271"/>
      <c r="BH90" s="271"/>
      <c r="BI90" s="271"/>
      <c r="BJ90" s="271"/>
      <c r="BK90" s="271"/>
      <c r="BL90" s="271"/>
      <c r="BM90" s="271"/>
      <c r="BN90" s="271"/>
      <c r="BO90" s="271"/>
      <c r="BP90" s="271"/>
      <c r="BQ90" s="271"/>
      <c r="BR90" s="271"/>
      <c r="BS90" s="271"/>
      <c r="BT90" s="271"/>
      <c r="BU90" s="271"/>
      <c r="BV90" s="271"/>
    </row>
    <row r="91" spans="3:74" x14ac:dyDescent="0.2">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271"/>
      <c r="AZ91" s="271"/>
      <c r="BA91" s="271"/>
      <c r="BB91" s="271"/>
      <c r="BC91" s="271"/>
      <c r="BD91" s="512"/>
      <c r="BE91" s="512"/>
      <c r="BF91" s="512"/>
      <c r="BG91" s="271"/>
      <c r="BH91" s="271"/>
      <c r="BI91" s="271"/>
      <c r="BJ91" s="271"/>
      <c r="BK91" s="271"/>
      <c r="BL91" s="271"/>
      <c r="BM91" s="271"/>
      <c r="BN91" s="271"/>
      <c r="BO91" s="271"/>
      <c r="BP91" s="271"/>
      <c r="BQ91" s="271"/>
      <c r="BR91" s="271"/>
      <c r="BS91" s="271"/>
      <c r="BT91" s="271"/>
      <c r="BU91" s="271"/>
      <c r="BV91" s="271"/>
    </row>
    <row r="92" spans="3:74" x14ac:dyDescent="0.2">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271"/>
      <c r="AZ92" s="271"/>
      <c r="BA92" s="271"/>
      <c r="BB92" s="271"/>
      <c r="BC92" s="271"/>
      <c r="BD92" s="512"/>
      <c r="BE92" s="512"/>
      <c r="BF92" s="512"/>
      <c r="BG92" s="271"/>
      <c r="BH92" s="271"/>
      <c r="BI92" s="271"/>
      <c r="BJ92" s="271"/>
      <c r="BK92" s="271"/>
      <c r="BL92" s="271"/>
      <c r="BM92" s="271"/>
      <c r="BN92" s="271"/>
      <c r="BO92" s="271"/>
      <c r="BP92" s="271"/>
      <c r="BQ92" s="271"/>
      <c r="BR92" s="271"/>
      <c r="BS92" s="271"/>
      <c r="BT92" s="271"/>
      <c r="BU92" s="271"/>
      <c r="BV92" s="271"/>
    </row>
    <row r="93" spans="3:74" x14ac:dyDescent="0.2">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c r="AX93" s="98"/>
      <c r="AY93" s="271"/>
      <c r="AZ93" s="271"/>
      <c r="BA93" s="271"/>
      <c r="BB93" s="271"/>
      <c r="BC93" s="271"/>
      <c r="BD93" s="512"/>
      <c r="BE93" s="512"/>
      <c r="BF93" s="512"/>
      <c r="BG93" s="271"/>
      <c r="BH93" s="271"/>
      <c r="BI93" s="271"/>
      <c r="BJ93" s="271"/>
      <c r="BK93" s="271"/>
      <c r="BL93" s="271"/>
      <c r="BM93" s="271"/>
      <c r="BN93" s="271"/>
      <c r="BO93" s="271"/>
      <c r="BP93" s="271"/>
      <c r="BQ93" s="271"/>
      <c r="BR93" s="271"/>
      <c r="BS93" s="271"/>
      <c r="BT93" s="271"/>
      <c r="BU93" s="271"/>
      <c r="BV93" s="271"/>
    </row>
    <row r="94" spans="3:74" x14ac:dyDescent="0.2">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271"/>
      <c r="AZ94" s="271"/>
      <c r="BA94" s="271"/>
      <c r="BB94" s="271"/>
      <c r="BC94" s="271"/>
      <c r="BD94" s="512"/>
      <c r="BE94" s="512"/>
      <c r="BF94" s="512"/>
      <c r="BG94" s="271"/>
      <c r="BH94" s="271"/>
      <c r="BI94" s="271"/>
      <c r="BJ94" s="271"/>
      <c r="BK94" s="271"/>
      <c r="BL94" s="271"/>
      <c r="BM94" s="271"/>
      <c r="BN94" s="271"/>
      <c r="BO94" s="271"/>
      <c r="BP94" s="271"/>
      <c r="BQ94" s="271"/>
      <c r="BR94" s="271"/>
      <c r="BS94" s="271"/>
      <c r="BT94" s="271"/>
      <c r="BU94" s="271"/>
      <c r="BV94" s="271"/>
    </row>
    <row r="95" spans="3:74" x14ac:dyDescent="0.2">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c r="AX95" s="98"/>
      <c r="AY95" s="271"/>
      <c r="AZ95" s="271"/>
      <c r="BA95" s="271"/>
      <c r="BB95" s="271"/>
      <c r="BC95" s="271"/>
      <c r="BD95" s="512"/>
      <c r="BE95" s="512"/>
      <c r="BF95" s="512"/>
      <c r="BG95" s="271"/>
      <c r="BH95" s="271"/>
      <c r="BI95" s="271"/>
      <c r="BJ95" s="271"/>
      <c r="BK95" s="271"/>
      <c r="BL95" s="271"/>
      <c r="BM95" s="271"/>
      <c r="BN95" s="271"/>
      <c r="BO95" s="271"/>
      <c r="BP95" s="271"/>
      <c r="BQ95" s="271"/>
      <c r="BR95" s="271"/>
      <c r="BS95" s="271"/>
      <c r="BT95" s="271"/>
      <c r="BU95" s="271"/>
      <c r="BV95" s="271"/>
    </row>
    <row r="96" spans="3:74" x14ac:dyDescent="0.2">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271"/>
      <c r="AZ96" s="271"/>
      <c r="BA96" s="271"/>
      <c r="BB96" s="271"/>
      <c r="BC96" s="271"/>
      <c r="BD96" s="512"/>
      <c r="BE96" s="512"/>
      <c r="BF96" s="512"/>
      <c r="BG96" s="271"/>
      <c r="BH96" s="271"/>
      <c r="BI96" s="271"/>
      <c r="BJ96" s="271"/>
      <c r="BK96" s="271"/>
      <c r="BL96" s="271"/>
      <c r="BM96" s="271"/>
      <c r="BN96" s="271"/>
      <c r="BO96" s="271"/>
      <c r="BP96" s="271"/>
      <c r="BQ96" s="271"/>
      <c r="BR96" s="271"/>
      <c r="BS96" s="271"/>
      <c r="BT96" s="271"/>
      <c r="BU96" s="271"/>
      <c r="BV96" s="271"/>
    </row>
    <row r="97" spans="3:74" x14ac:dyDescent="0.2">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271"/>
      <c r="AZ97" s="271"/>
      <c r="BA97" s="271"/>
      <c r="BB97" s="271"/>
      <c r="BC97" s="271"/>
      <c r="BD97" s="512"/>
      <c r="BE97" s="512"/>
      <c r="BF97" s="512"/>
      <c r="BG97" s="271"/>
      <c r="BH97" s="271"/>
      <c r="BI97" s="271"/>
      <c r="BJ97" s="271"/>
      <c r="BK97" s="271"/>
      <c r="BL97" s="271"/>
      <c r="BM97" s="271"/>
      <c r="BN97" s="271"/>
      <c r="BO97" s="271"/>
      <c r="BP97" s="271"/>
      <c r="BQ97" s="271"/>
      <c r="BR97" s="271"/>
      <c r="BS97" s="271"/>
      <c r="BT97" s="271"/>
      <c r="BU97" s="271"/>
      <c r="BV97" s="271"/>
    </row>
    <row r="98" spans="3:74" x14ac:dyDescent="0.2">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271"/>
      <c r="AZ98" s="271"/>
      <c r="BA98" s="271"/>
      <c r="BB98" s="271"/>
      <c r="BC98" s="271"/>
      <c r="BD98" s="512"/>
      <c r="BE98" s="512"/>
      <c r="BF98" s="512"/>
      <c r="BG98" s="271"/>
      <c r="BH98" s="271"/>
      <c r="BI98" s="271"/>
      <c r="BJ98" s="271"/>
      <c r="BK98" s="271"/>
      <c r="BL98" s="271"/>
      <c r="BM98" s="271"/>
      <c r="BN98" s="271"/>
      <c r="BO98" s="271"/>
      <c r="BP98" s="271"/>
      <c r="BQ98" s="271"/>
      <c r="BR98" s="271"/>
      <c r="BS98" s="271"/>
      <c r="BT98" s="271"/>
      <c r="BU98" s="271"/>
      <c r="BV98" s="271"/>
    </row>
    <row r="99" spans="3:74" x14ac:dyDescent="0.2">
      <c r="BK99" s="269"/>
      <c r="BL99" s="269"/>
      <c r="BM99" s="269"/>
      <c r="BN99" s="269"/>
      <c r="BO99" s="269"/>
      <c r="BP99" s="269"/>
      <c r="BQ99" s="269"/>
      <c r="BR99" s="269"/>
      <c r="BS99" s="269"/>
      <c r="BT99" s="269"/>
      <c r="BU99" s="269"/>
      <c r="BV99" s="269"/>
    </row>
    <row r="100" spans="3:74" x14ac:dyDescent="0.2">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272"/>
      <c r="AZ100" s="272"/>
      <c r="BA100" s="272"/>
      <c r="BB100" s="272"/>
      <c r="BC100" s="272"/>
      <c r="BD100" s="513"/>
      <c r="BE100" s="513"/>
      <c r="BF100" s="513"/>
      <c r="BG100" s="272"/>
      <c r="BH100" s="272"/>
      <c r="BI100" s="272"/>
      <c r="BJ100" s="272"/>
      <c r="BK100" s="272"/>
      <c r="BL100" s="272"/>
      <c r="BM100" s="272"/>
      <c r="BN100" s="272"/>
      <c r="BO100" s="272"/>
      <c r="BP100" s="272"/>
      <c r="BQ100" s="272"/>
      <c r="BR100" s="272"/>
      <c r="BS100" s="272"/>
      <c r="BT100" s="272"/>
      <c r="BU100" s="272"/>
      <c r="BV100" s="272"/>
    </row>
    <row r="101" spans="3:74" x14ac:dyDescent="0.2">
      <c r="BK101" s="269"/>
      <c r="BL101" s="269"/>
      <c r="BM101" s="269"/>
      <c r="BN101" s="269"/>
      <c r="BO101" s="269"/>
      <c r="BP101" s="269"/>
      <c r="BQ101" s="269"/>
      <c r="BR101" s="269"/>
      <c r="BS101" s="269"/>
      <c r="BT101" s="269"/>
      <c r="BU101" s="269"/>
      <c r="BV101" s="269"/>
    </row>
    <row r="102" spans="3:74" x14ac:dyDescent="0.2">
      <c r="BK102" s="269"/>
      <c r="BL102" s="269"/>
      <c r="BM102" s="269"/>
      <c r="BN102" s="269"/>
      <c r="BO102" s="269"/>
      <c r="BP102" s="269"/>
      <c r="BQ102" s="269"/>
      <c r="BR102" s="269"/>
      <c r="BS102" s="269"/>
      <c r="BT102" s="269"/>
      <c r="BU102" s="269"/>
      <c r="BV102" s="269"/>
    </row>
    <row r="103" spans="3:74" x14ac:dyDescent="0.2">
      <c r="BK103" s="269"/>
      <c r="BL103" s="269"/>
      <c r="BM103" s="269"/>
      <c r="BN103" s="269"/>
      <c r="BO103" s="269"/>
      <c r="BP103" s="269"/>
      <c r="BQ103" s="269"/>
      <c r="BR103" s="269"/>
      <c r="BS103" s="269"/>
      <c r="BT103" s="269"/>
      <c r="BU103" s="269"/>
      <c r="BV103" s="269"/>
    </row>
    <row r="104" spans="3:74" x14ac:dyDescent="0.2">
      <c r="BK104" s="269"/>
      <c r="BL104" s="269"/>
      <c r="BM104" s="269"/>
      <c r="BN104" s="269"/>
      <c r="BO104" s="269"/>
      <c r="BP104" s="269"/>
      <c r="BQ104" s="269"/>
      <c r="BR104" s="269"/>
      <c r="BS104" s="269"/>
      <c r="BT104" s="269"/>
      <c r="BU104" s="269"/>
      <c r="BV104" s="269"/>
    </row>
    <row r="105" spans="3:74" x14ac:dyDescent="0.2">
      <c r="BK105" s="269"/>
      <c r="BL105" s="269"/>
      <c r="BM105" s="269"/>
      <c r="BN105" s="269"/>
      <c r="BO105" s="269"/>
      <c r="BP105" s="269"/>
      <c r="BQ105" s="269"/>
      <c r="BR105" s="269"/>
      <c r="BS105" s="269"/>
      <c r="BT105" s="269"/>
      <c r="BU105" s="269"/>
      <c r="BV105" s="269"/>
    </row>
    <row r="106" spans="3:74" x14ac:dyDescent="0.2">
      <c r="BK106" s="269"/>
      <c r="BL106" s="269"/>
      <c r="BM106" s="269"/>
      <c r="BN106" s="269"/>
      <c r="BO106" s="269"/>
      <c r="BP106" s="269"/>
      <c r="BQ106" s="269"/>
      <c r="BR106" s="269"/>
      <c r="BS106" s="269"/>
      <c r="BT106" s="269"/>
      <c r="BU106" s="269"/>
      <c r="BV106" s="269"/>
    </row>
    <row r="107" spans="3:74" x14ac:dyDescent="0.2">
      <c r="BK107" s="269"/>
      <c r="BL107" s="269"/>
      <c r="BM107" s="269"/>
      <c r="BN107" s="269"/>
      <c r="BO107" s="269"/>
      <c r="BP107" s="269"/>
      <c r="BQ107" s="269"/>
      <c r="BR107" s="269"/>
      <c r="BS107" s="269"/>
      <c r="BT107" s="269"/>
      <c r="BU107" s="269"/>
      <c r="BV107" s="269"/>
    </row>
    <row r="108" spans="3:74" x14ac:dyDescent="0.2">
      <c r="BK108" s="269"/>
      <c r="BL108" s="269"/>
      <c r="BM108" s="269"/>
      <c r="BN108" s="269"/>
      <c r="BO108" s="269"/>
      <c r="BP108" s="269"/>
      <c r="BQ108" s="269"/>
      <c r="BR108" s="269"/>
      <c r="BS108" s="269"/>
      <c r="BT108" s="269"/>
      <c r="BU108" s="269"/>
      <c r="BV108" s="269"/>
    </row>
    <row r="109" spans="3:74" x14ac:dyDescent="0.2">
      <c r="BK109" s="269"/>
      <c r="BL109" s="269"/>
      <c r="BM109" s="269"/>
      <c r="BN109" s="269"/>
      <c r="BO109" s="269"/>
      <c r="BP109" s="269"/>
      <c r="BQ109" s="269"/>
      <c r="BR109" s="269"/>
      <c r="BS109" s="269"/>
      <c r="BT109" s="269"/>
      <c r="BU109" s="269"/>
      <c r="BV109" s="269"/>
    </row>
    <row r="110" spans="3:74" x14ac:dyDescent="0.2">
      <c r="BK110" s="269"/>
      <c r="BL110" s="269"/>
      <c r="BM110" s="269"/>
      <c r="BN110" s="269"/>
      <c r="BO110" s="269"/>
      <c r="BP110" s="269"/>
      <c r="BQ110" s="269"/>
      <c r="BR110" s="269"/>
      <c r="BS110" s="269"/>
      <c r="BT110" s="269"/>
      <c r="BU110" s="269"/>
      <c r="BV110" s="269"/>
    </row>
    <row r="111" spans="3:74" x14ac:dyDescent="0.2">
      <c r="BK111" s="269"/>
      <c r="BL111" s="269"/>
      <c r="BM111" s="269"/>
      <c r="BN111" s="269"/>
      <c r="BO111" s="269"/>
      <c r="BP111" s="269"/>
      <c r="BQ111" s="269"/>
      <c r="BR111" s="269"/>
      <c r="BS111" s="269"/>
      <c r="BT111" s="269"/>
      <c r="BU111" s="269"/>
      <c r="BV111" s="269"/>
    </row>
    <row r="112" spans="3:74" x14ac:dyDescent="0.2">
      <c r="BK112" s="269"/>
      <c r="BL112" s="269"/>
      <c r="BM112" s="269"/>
      <c r="BN112" s="269"/>
      <c r="BO112" s="269"/>
      <c r="BP112" s="269"/>
      <c r="BQ112" s="269"/>
      <c r="BR112" s="269"/>
      <c r="BS112" s="269"/>
      <c r="BT112" s="269"/>
      <c r="BU112" s="269"/>
      <c r="BV112" s="269"/>
    </row>
    <row r="113" spans="63:74" x14ac:dyDescent="0.2">
      <c r="BK113" s="269"/>
      <c r="BL113" s="269"/>
      <c r="BM113" s="269"/>
      <c r="BN113" s="269"/>
      <c r="BO113" s="269"/>
      <c r="BP113" s="269"/>
      <c r="BQ113" s="269"/>
      <c r="BR113" s="269"/>
      <c r="BS113" s="269"/>
      <c r="BT113" s="269"/>
      <c r="BU113" s="269"/>
      <c r="BV113" s="269"/>
    </row>
    <row r="114" spans="63:74" x14ac:dyDescent="0.2">
      <c r="BK114" s="269"/>
      <c r="BL114" s="269"/>
      <c r="BM114" s="269"/>
      <c r="BN114" s="269"/>
      <c r="BO114" s="269"/>
      <c r="BP114" s="269"/>
      <c r="BQ114" s="269"/>
      <c r="BR114" s="269"/>
      <c r="BS114" s="269"/>
      <c r="BT114" s="269"/>
      <c r="BU114" s="269"/>
      <c r="BV114" s="269"/>
    </row>
    <row r="115" spans="63:74" x14ac:dyDescent="0.2">
      <c r="BK115" s="269"/>
      <c r="BL115" s="269"/>
      <c r="BM115" s="269"/>
      <c r="BN115" s="269"/>
      <c r="BO115" s="269"/>
      <c r="BP115" s="269"/>
      <c r="BQ115" s="269"/>
      <c r="BR115" s="269"/>
      <c r="BS115" s="269"/>
      <c r="BT115" s="269"/>
      <c r="BU115" s="269"/>
      <c r="BV115" s="269"/>
    </row>
    <row r="116" spans="63:74" x14ac:dyDescent="0.2">
      <c r="BK116" s="269"/>
      <c r="BL116" s="269"/>
      <c r="BM116" s="269"/>
      <c r="BN116" s="269"/>
      <c r="BO116" s="269"/>
      <c r="BP116" s="269"/>
      <c r="BQ116" s="269"/>
      <c r="BR116" s="269"/>
      <c r="BS116" s="269"/>
      <c r="BT116" s="269"/>
      <c r="BU116" s="269"/>
      <c r="BV116" s="269"/>
    </row>
    <row r="117" spans="63:74" x14ac:dyDescent="0.2">
      <c r="BK117" s="269"/>
      <c r="BL117" s="269"/>
      <c r="BM117" s="269"/>
      <c r="BN117" s="269"/>
      <c r="BO117" s="269"/>
      <c r="BP117" s="269"/>
      <c r="BQ117" s="269"/>
      <c r="BR117" s="269"/>
      <c r="BS117" s="269"/>
      <c r="BT117" s="269"/>
      <c r="BU117" s="269"/>
      <c r="BV117" s="269"/>
    </row>
    <row r="118" spans="63:74" x14ac:dyDescent="0.2">
      <c r="BK118" s="269"/>
      <c r="BL118" s="269"/>
      <c r="BM118" s="269"/>
      <c r="BN118" s="269"/>
      <c r="BO118" s="269"/>
      <c r="BP118" s="269"/>
      <c r="BQ118" s="269"/>
      <c r="BR118" s="269"/>
      <c r="BS118" s="269"/>
      <c r="BT118" s="269"/>
      <c r="BU118" s="269"/>
      <c r="BV118" s="269"/>
    </row>
    <row r="119" spans="63:74" x14ac:dyDescent="0.2">
      <c r="BK119" s="269"/>
      <c r="BL119" s="269"/>
      <c r="BM119" s="269"/>
      <c r="BN119" s="269"/>
      <c r="BO119" s="269"/>
      <c r="BP119" s="269"/>
      <c r="BQ119" s="269"/>
      <c r="BR119" s="269"/>
      <c r="BS119" s="269"/>
      <c r="BT119" s="269"/>
      <c r="BU119" s="269"/>
      <c r="BV119" s="269"/>
    </row>
    <row r="120" spans="63:74" x14ac:dyDescent="0.2">
      <c r="BK120" s="269"/>
      <c r="BL120" s="269"/>
      <c r="BM120" s="269"/>
      <c r="BN120" s="269"/>
      <c r="BO120" s="269"/>
      <c r="BP120" s="269"/>
      <c r="BQ120" s="269"/>
      <c r="BR120" s="269"/>
      <c r="BS120" s="269"/>
      <c r="BT120" s="269"/>
      <c r="BU120" s="269"/>
      <c r="BV120" s="269"/>
    </row>
    <row r="121" spans="63:74" x14ac:dyDescent="0.2">
      <c r="BK121" s="269"/>
      <c r="BL121" s="269"/>
      <c r="BM121" s="269"/>
      <c r="BN121" s="269"/>
      <c r="BO121" s="269"/>
      <c r="BP121" s="269"/>
      <c r="BQ121" s="269"/>
      <c r="BR121" s="269"/>
      <c r="BS121" s="269"/>
      <c r="BT121" s="269"/>
      <c r="BU121" s="269"/>
      <c r="BV121" s="269"/>
    </row>
    <row r="122" spans="63:74" x14ac:dyDescent="0.2">
      <c r="BK122" s="269"/>
      <c r="BL122" s="269"/>
      <c r="BM122" s="269"/>
      <c r="BN122" s="269"/>
      <c r="BO122" s="269"/>
      <c r="BP122" s="269"/>
      <c r="BQ122" s="269"/>
      <c r="BR122" s="269"/>
      <c r="BS122" s="269"/>
      <c r="BT122" s="269"/>
      <c r="BU122" s="269"/>
      <c r="BV122" s="269"/>
    </row>
    <row r="123" spans="63:74" x14ac:dyDescent="0.2">
      <c r="BK123" s="269"/>
      <c r="BL123" s="269"/>
      <c r="BM123" s="269"/>
      <c r="BN123" s="269"/>
      <c r="BO123" s="269"/>
      <c r="BP123" s="269"/>
      <c r="BQ123" s="269"/>
      <c r="BR123" s="269"/>
      <c r="BS123" s="269"/>
      <c r="BT123" s="269"/>
      <c r="BU123" s="269"/>
      <c r="BV123" s="269"/>
    </row>
    <row r="124" spans="63:74" x14ac:dyDescent="0.2">
      <c r="BK124" s="269"/>
      <c r="BL124" s="269"/>
      <c r="BM124" s="269"/>
      <c r="BN124" s="269"/>
      <c r="BO124" s="269"/>
      <c r="BP124" s="269"/>
      <c r="BQ124" s="269"/>
      <c r="BR124" s="269"/>
      <c r="BS124" s="269"/>
      <c r="BT124" s="269"/>
      <c r="BU124" s="269"/>
      <c r="BV124" s="269"/>
    </row>
    <row r="125" spans="63:74" x14ac:dyDescent="0.2">
      <c r="BK125" s="269"/>
      <c r="BL125" s="269"/>
      <c r="BM125" s="269"/>
      <c r="BN125" s="269"/>
      <c r="BO125" s="269"/>
      <c r="BP125" s="269"/>
      <c r="BQ125" s="269"/>
      <c r="BR125" s="269"/>
      <c r="BS125" s="269"/>
      <c r="BT125" s="269"/>
      <c r="BU125" s="269"/>
      <c r="BV125" s="269"/>
    </row>
    <row r="126" spans="63:74" x14ac:dyDescent="0.2">
      <c r="BK126" s="269"/>
      <c r="BL126" s="269"/>
      <c r="BM126" s="269"/>
      <c r="BN126" s="269"/>
      <c r="BO126" s="269"/>
      <c r="BP126" s="269"/>
      <c r="BQ126" s="269"/>
      <c r="BR126" s="269"/>
      <c r="BS126" s="269"/>
      <c r="BT126" s="269"/>
      <c r="BU126" s="269"/>
      <c r="BV126" s="269"/>
    </row>
    <row r="127" spans="63:74" x14ac:dyDescent="0.2">
      <c r="BK127" s="269"/>
      <c r="BL127" s="269"/>
      <c r="BM127" s="269"/>
      <c r="BN127" s="269"/>
      <c r="BO127" s="269"/>
      <c r="BP127" s="269"/>
      <c r="BQ127" s="269"/>
      <c r="BR127" s="269"/>
      <c r="BS127" s="269"/>
      <c r="BT127" s="269"/>
      <c r="BU127" s="269"/>
      <c r="BV127" s="269"/>
    </row>
    <row r="128" spans="63:74" x14ac:dyDescent="0.2">
      <c r="BK128" s="269"/>
      <c r="BL128" s="269"/>
      <c r="BM128" s="269"/>
      <c r="BN128" s="269"/>
      <c r="BO128" s="269"/>
      <c r="BP128" s="269"/>
      <c r="BQ128" s="269"/>
      <c r="BR128" s="269"/>
      <c r="BS128" s="269"/>
      <c r="BT128" s="269"/>
      <c r="BU128" s="269"/>
      <c r="BV128" s="269"/>
    </row>
    <row r="129" spans="63:74" x14ac:dyDescent="0.2">
      <c r="BK129" s="269"/>
      <c r="BL129" s="269"/>
      <c r="BM129" s="269"/>
      <c r="BN129" s="269"/>
      <c r="BO129" s="269"/>
      <c r="BP129" s="269"/>
      <c r="BQ129" s="269"/>
      <c r="BR129" s="269"/>
      <c r="BS129" s="269"/>
      <c r="BT129" s="269"/>
      <c r="BU129" s="269"/>
      <c r="BV129" s="269"/>
    </row>
    <row r="130" spans="63:74" x14ac:dyDescent="0.2">
      <c r="BK130" s="269"/>
      <c r="BL130" s="269"/>
      <c r="BM130" s="269"/>
      <c r="BN130" s="269"/>
      <c r="BO130" s="269"/>
      <c r="BP130" s="269"/>
      <c r="BQ130" s="269"/>
      <c r="BR130" s="269"/>
      <c r="BS130" s="269"/>
      <c r="BT130" s="269"/>
      <c r="BU130" s="269"/>
      <c r="BV130" s="269"/>
    </row>
    <row r="131" spans="63:74" x14ac:dyDescent="0.2">
      <c r="BK131" s="269"/>
      <c r="BL131" s="269"/>
      <c r="BM131" s="269"/>
      <c r="BN131" s="269"/>
      <c r="BO131" s="269"/>
      <c r="BP131" s="269"/>
      <c r="BQ131" s="269"/>
      <c r="BR131" s="269"/>
      <c r="BS131" s="269"/>
      <c r="BT131" s="269"/>
      <c r="BU131" s="269"/>
      <c r="BV131" s="269"/>
    </row>
    <row r="132" spans="63:74" x14ac:dyDescent="0.2">
      <c r="BK132" s="269"/>
      <c r="BL132" s="269"/>
      <c r="BM132" s="269"/>
      <c r="BN132" s="269"/>
      <c r="BO132" s="269"/>
      <c r="BP132" s="269"/>
      <c r="BQ132" s="269"/>
      <c r="BR132" s="269"/>
      <c r="BS132" s="269"/>
      <c r="BT132" s="269"/>
      <c r="BU132" s="269"/>
      <c r="BV132" s="269"/>
    </row>
    <row r="133" spans="63:74" x14ac:dyDescent="0.2">
      <c r="BK133" s="269"/>
      <c r="BL133" s="269"/>
      <c r="BM133" s="269"/>
      <c r="BN133" s="269"/>
      <c r="BO133" s="269"/>
      <c r="BP133" s="269"/>
      <c r="BQ133" s="269"/>
      <c r="BR133" s="269"/>
      <c r="BS133" s="269"/>
      <c r="BT133" s="269"/>
      <c r="BU133" s="269"/>
      <c r="BV133" s="269"/>
    </row>
    <row r="134" spans="63:74" x14ac:dyDescent="0.2">
      <c r="BK134" s="269"/>
      <c r="BL134" s="269"/>
      <c r="BM134" s="269"/>
      <c r="BN134" s="269"/>
      <c r="BO134" s="269"/>
      <c r="BP134" s="269"/>
      <c r="BQ134" s="269"/>
      <c r="BR134" s="269"/>
      <c r="BS134" s="269"/>
      <c r="BT134" s="269"/>
      <c r="BU134" s="269"/>
      <c r="BV134" s="269"/>
    </row>
    <row r="135" spans="63:74" x14ac:dyDescent="0.2">
      <c r="BK135" s="269"/>
      <c r="BL135" s="269"/>
      <c r="BM135" s="269"/>
      <c r="BN135" s="269"/>
      <c r="BO135" s="269"/>
      <c r="BP135" s="269"/>
      <c r="BQ135" s="269"/>
      <c r="BR135" s="269"/>
      <c r="BS135" s="269"/>
      <c r="BT135" s="269"/>
      <c r="BU135" s="269"/>
      <c r="BV135" s="269"/>
    </row>
    <row r="136" spans="63:74" x14ac:dyDescent="0.2">
      <c r="BK136" s="269"/>
      <c r="BL136" s="269"/>
      <c r="BM136" s="269"/>
      <c r="BN136" s="269"/>
      <c r="BO136" s="269"/>
      <c r="BP136" s="269"/>
      <c r="BQ136" s="269"/>
      <c r="BR136" s="269"/>
      <c r="BS136" s="269"/>
      <c r="BT136" s="269"/>
      <c r="BU136" s="269"/>
      <c r="BV136" s="269"/>
    </row>
    <row r="137" spans="63:74" x14ac:dyDescent="0.2">
      <c r="BK137" s="269"/>
      <c r="BL137" s="269"/>
      <c r="BM137" s="269"/>
      <c r="BN137" s="269"/>
      <c r="BO137" s="269"/>
      <c r="BP137" s="269"/>
      <c r="BQ137" s="269"/>
      <c r="BR137" s="269"/>
      <c r="BS137" s="269"/>
      <c r="BT137" s="269"/>
      <c r="BU137" s="269"/>
      <c r="BV137" s="269"/>
    </row>
    <row r="138" spans="63:74" x14ac:dyDescent="0.2">
      <c r="BK138" s="269"/>
      <c r="BL138" s="269"/>
      <c r="BM138" s="269"/>
      <c r="BN138" s="269"/>
      <c r="BO138" s="269"/>
      <c r="BP138" s="269"/>
      <c r="BQ138" s="269"/>
      <c r="BR138" s="269"/>
      <c r="BS138" s="269"/>
      <c r="BT138" s="269"/>
      <c r="BU138" s="269"/>
      <c r="BV138" s="269"/>
    </row>
    <row r="139" spans="63:74" x14ac:dyDescent="0.2">
      <c r="BK139" s="269"/>
      <c r="BL139" s="269"/>
      <c r="BM139" s="269"/>
      <c r="BN139" s="269"/>
      <c r="BO139" s="269"/>
      <c r="BP139" s="269"/>
      <c r="BQ139" s="269"/>
      <c r="BR139" s="269"/>
      <c r="BS139" s="269"/>
      <c r="BT139" s="269"/>
      <c r="BU139" s="269"/>
      <c r="BV139" s="269"/>
    </row>
    <row r="140" spans="63:74" x14ac:dyDescent="0.2">
      <c r="BK140" s="269"/>
      <c r="BL140" s="269"/>
      <c r="BM140" s="269"/>
      <c r="BN140" s="269"/>
      <c r="BO140" s="269"/>
      <c r="BP140" s="269"/>
      <c r="BQ140" s="269"/>
      <c r="BR140" s="269"/>
      <c r="BS140" s="269"/>
      <c r="BT140" s="269"/>
      <c r="BU140" s="269"/>
      <c r="BV140" s="269"/>
    </row>
    <row r="141" spans="63:74" x14ac:dyDescent="0.2">
      <c r="BK141" s="269"/>
      <c r="BL141" s="269"/>
      <c r="BM141" s="269"/>
      <c r="BN141" s="269"/>
      <c r="BO141" s="269"/>
      <c r="BP141" s="269"/>
      <c r="BQ141" s="269"/>
      <c r="BR141" s="269"/>
      <c r="BS141" s="269"/>
      <c r="BT141" s="269"/>
      <c r="BU141" s="269"/>
      <c r="BV141" s="269"/>
    </row>
    <row r="142" spans="63:74" x14ac:dyDescent="0.2">
      <c r="BK142" s="269"/>
      <c r="BL142" s="269"/>
      <c r="BM142" s="269"/>
      <c r="BN142" s="269"/>
      <c r="BO142" s="269"/>
      <c r="BP142" s="269"/>
      <c r="BQ142" s="269"/>
      <c r="BR142" s="269"/>
      <c r="BS142" s="269"/>
      <c r="BT142" s="269"/>
      <c r="BU142" s="269"/>
      <c r="BV142" s="269"/>
    </row>
    <row r="143" spans="63:74" x14ac:dyDescent="0.2">
      <c r="BK143" s="269"/>
      <c r="BL143" s="269"/>
      <c r="BM143" s="269"/>
      <c r="BN143" s="269"/>
      <c r="BO143" s="269"/>
      <c r="BP143" s="269"/>
      <c r="BQ143" s="269"/>
      <c r="BR143" s="269"/>
      <c r="BS143" s="269"/>
      <c r="BT143" s="269"/>
      <c r="BU143" s="269"/>
      <c r="BV143" s="269"/>
    </row>
    <row r="144" spans="63:74" x14ac:dyDescent="0.2">
      <c r="BK144" s="269"/>
      <c r="BL144" s="269"/>
      <c r="BM144" s="269"/>
      <c r="BN144" s="269"/>
      <c r="BO144" s="269"/>
      <c r="BP144" s="269"/>
      <c r="BQ144" s="269"/>
      <c r="BR144" s="269"/>
      <c r="BS144" s="269"/>
      <c r="BT144" s="269"/>
      <c r="BU144" s="269"/>
      <c r="BV144" s="269"/>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xr:uid="{00000000-0004-0000-10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transitionEntry="1" codeName="Sheet10">
    <pageSetUpPr fitToPage="1"/>
  </sheetPr>
  <dimension ref="A1:BV10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0.5703125" style="407" customWidth="1"/>
    <col min="2" max="2" width="27" style="407" customWidth="1"/>
    <col min="3" max="55" width="6.5703125" style="407" customWidth="1"/>
    <col min="56" max="58" width="6.5703125" style="521" customWidth="1"/>
    <col min="59" max="74" width="6.5703125" style="407" customWidth="1"/>
    <col min="75" max="238" width="11" style="407"/>
    <col min="239" max="239" width="1.5703125" style="407" customWidth="1"/>
    <col min="240" max="16384" width="11" style="407"/>
  </cols>
  <sheetData>
    <row r="1" spans="1:74" ht="12.75" customHeight="1" x14ac:dyDescent="0.2">
      <c r="A1" s="649" t="s">
        <v>774</v>
      </c>
      <c r="B1" s="406" t="s">
        <v>1241</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2">
      <c r="A2" s="650"/>
      <c r="B2" s="402" t="str">
        <f>"U.S. Energy Information Administration  |  Short-Term Energy Outlook  - "&amp;Dates!D1</f>
        <v>U.S. Energy Information Administration  |  Short-Term Energy Outlook  - June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
      <c r="A3" s="596" t="s">
        <v>1326</v>
      </c>
      <c r="B3" s="410"/>
      <c r="C3" s="709">
        <f>Dates!D3</f>
        <v>2019</v>
      </c>
      <c r="D3" s="653"/>
      <c r="E3" s="653"/>
      <c r="F3" s="653"/>
      <c r="G3" s="653"/>
      <c r="H3" s="653"/>
      <c r="I3" s="653"/>
      <c r="J3" s="653"/>
      <c r="K3" s="653"/>
      <c r="L3" s="653"/>
      <c r="M3" s="653"/>
      <c r="N3" s="705"/>
      <c r="O3" s="652">
        <f>C3+1</f>
        <v>2020</v>
      </c>
      <c r="P3" s="653"/>
      <c r="Q3" s="653"/>
      <c r="R3" s="653"/>
      <c r="S3" s="653"/>
      <c r="T3" s="653"/>
      <c r="U3" s="653"/>
      <c r="V3" s="653"/>
      <c r="W3" s="653"/>
      <c r="X3" s="653"/>
      <c r="Y3" s="653"/>
      <c r="Z3" s="705"/>
      <c r="AA3" s="652">
        <f>O3+1</f>
        <v>2021</v>
      </c>
      <c r="AB3" s="653"/>
      <c r="AC3" s="653"/>
      <c r="AD3" s="653"/>
      <c r="AE3" s="653"/>
      <c r="AF3" s="653"/>
      <c r="AG3" s="653"/>
      <c r="AH3" s="653"/>
      <c r="AI3" s="653"/>
      <c r="AJ3" s="653"/>
      <c r="AK3" s="653"/>
      <c r="AL3" s="705"/>
      <c r="AM3" s="652">
        <f>AA3+1</f>
        <v>2022</v>
      </c>
      <c r="AN3" s="653"/>
      <c r="AO3" s="653"/>
      <c r="AP3" s="653"/>
      <c r="AQ3" s="653"/>
      <c r="AR3" s="653"/>
      <c r="AS3" s="653"/>
      <c r="AT3" s="653"/>
      <c r="AU3" s="653"/>
      <c r="AV3" s="653"/>
      <c r="AW3" s="653"/>
      <c r="AX3" s="705"/>
      <c r="AY3" s="652">
        <f>AM3+1</f>
        <v>2023</v>
      </c>
      <c r="AZ3" s="653"/>
      <c r="BA3" s="653"/>
      <c r="BB3" s="653"/>
      <c r="BC3" s="653"/>
      <c r="BD3" s="653"/>
      <c r="BE3" s="653"/>
      <c r="BF3" s="653"/>
      <c r="BG3" s="653"/>
      <c r="BH3" s="653"/>
      <c r="BI3" s="653"/>
      <c r="BJ3" s="705"/>
      <c r="BK3" s="652">
        <f>AY3+1</f>
        <v>2024</v>
      </c>
      <c r="BL3" s="653"/>
      <c r="BM3" s="653"/>
      <c r="BN3" s="653"/>
      <c r="BO3" s="653"/>
      <c r="BP3" s="653"/>
      <c r="BQ3" s="653"/>
      <c r="BR3" s="653"/>
      <c r="BS3" s="653"/>
      <c r="BT3" s="653"/>
      <c r="BU3" s="653"/>
      <c r="BV3" s="705"/>
    </row>
    <row r="4" spans="1:74" ht="12.75" customHeight="1" x14ac:dyDescent="0.2">
      <c r="A4" s="597" t="str">
        <f>Dates!$D$2</f>
        <v>Monday June 5, 2023</v>
      </c>
      <c r="B4" s="41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409"/>
      <c r="B5" s="100" t="s">
        <v>331</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1.1" customHeight="1" x14ac:dyDescent="0.2">
      <c r="A6" s="415" t="s">
        <v>1124</v>
      </c>
      <c r="B6" s="416" t="s">
        <v>1395</v>
      </c>
      <c r="C6" s="569">
        <v>112.36322368</v>
      </c>
      <c r="D6" s="569">
        <v>104.20457223</v>
      </c>
      <c r="E6" s="569">
        <v>107.37043</v>
      </c>
      <c r="F6" s="569">
        <v>96.150590606999998</v>
      </c>
      <c r="G6" s="569">
        <v>108.68265492</v>
      </c>
      <c r="H6" s="569">
        <v>129.18086518000001</v>
      </c>
      <c r="I6" s="569">
        <v>162.57644277</v>
      </c>
      <c r="J6" s="569">
        <v>165.44236142</v>
      </c>
      <c r="K6" s="569">
        <v>140.72363300999999</v>
      </c>
      <c r="L6" s="569">
        <v>122.09978791</v>
      </c>
      <c r="M6" s="569">
        <v>108.73126562</v>
      </c>
      <c r="N6" s="569">
        <v>122.33206321999999</v>
      </c>
      <c r="O6" s="569">
        <v>126.42408202999999</v>
      </c>
      <c r="P6" s="569">
        <v>119.19457303999999</v>
      </c>
      <c r="Q6" s="569">
        <v>117.34136542</v>
      </c>
      <c r="R6" s="569">
        <v>102.64443218</v>
      </c>
      <c r="S6" s="569">
        <v>109.16109187000001</v>
      </c>
      <c r="T6" s="569">
        <v>134.46183019</v>
      </c>
      <c r="U6" s="569">
        <v>172.27921455000001</v>
      </c>
      <c r="V6" s="569">
        <v>164.32825295999999</v>
      </c>
      <c r="W6" s="569">
        <v>133.01929056</v>
      </c>
      <c r="X6" s="569">
        <v>123.2596329</v>
      </c>
      <c r="Y6" s="569">
        <v>101.61117632</v>
      </c>
      <c r="Z6" s="569">
        <v>118.57413821999999</v>
      </c>
      <c r="AA6" s="569">
        <v>117.19118611</v>
      </c>
      <c r="AB6" s="569">
        <v>103.85468902</v>
      </c>
      <c r="AC6" s="569">
        <v>99.285066747000002</v>
      </c>
      <c r="AD6" s="569">
        <v>99.825810603999997</v>
      </c>
      <c r="AE6" s="569">
        <v>106.66888569</v>
      </c>
      <c r="AF6" s="569">
        <v>140.55194931</v>
      </c>
      <c r="AG6" s="569">
        <v>160.59254222999999</v>
      </c>
      <c r="AH6" s="569">
        <v>163.21320660000001</v>
      </c>
      <c r="AI6" s="569">
        <v>129.87243803000001</v>
      </c>
      <c r="AJ6" s="569">
        <v>123.31587689</v>
      </c>
      <c r="AK6" s="569">
        <v>113.71243844999999</v>
      </c>
      <c r="AL6" s="569">
        <v>118.51929825000001</v>
      </c>
      <c r="AM6" s="569">
        <v>125.90937721</v>
      </c>
      <c r="AN6" s="569">
        <v>107.33613129</v>
      </c>
      <c r="AO6" s="569">
        <v>103.13037269</v>
      </c>
      <c r="AP6" s="569">
        <v>97.911747805000005</v>
      </c>
      <c r="AQ6" s="569">
        <v>119.51678914</v>
      </c>
      <c r="AR6" s="569">
        <v>147.91940367000001</v>
      </c>
      <c r="AS6" s="569">
        <v>181.32410364</v>
      </c>
      <c r="AT6" s="569">
        <v>179.97963895000001</v>
      </c>
      <c r="AU6" s="569">
        <v>147.97394994999999</v>
      </c>
      <c r="AV6" s="569">
        <v>124.62010119999999</v>
      </c>
      <c r="AW6" s="569">
        <v>118.21520682000001</v>
      </c>
      <c r="AX6" s="569">
        <v>132.33192679000001</v>
      </c>
      <c r="AY6" s="569">
        <v>128.82217342999999</v>
      </c>
      <c r="AZ6" s="569">
        <v>116.08538584</v>
      </c>
      <c r="BA6" s="569">
        <v>123.21640376000001</v>
      </c>
      <c r="BB6" s="569">
        <v>109.9256</v>
      </c>
      <c r="BC6" s="569">
        <v>123.5591</v>
      </c>
      <c r="BD6" s="570">
        <v>150.02289999999999</v>
      </c>
      <c r="BE6" s="570">
        <v>185.20699999999999</v>
      </c>
      <c r="BF6" s="570">
        <v>190.69</v>
      </c>
      <c r="BG6" s="570">
        <v>150.1532</v>
      </c>
      <c r="BH6" s="570">
        <v>125.5673</v>
      </c>
      <c r="BI6" s="570">
        <v>117.5852</v>
      </c>
      <c r="BJ6" s="570">
        <v>130.1294</v>
      </c>
      <c r="BK6" s="570">
        <v>129.57769999999999</v>
      </c>
      <c r="BL6" s="570">
        <v>111.3805</v>
      </c>
      <c r="BM6" s="570">
        <v>113.00320000000001</v>
      </c>
      <c r="BN6" s="570">
        <v>99.447779999999995</v>
      </c>
      <c r="BO6" s="570">
        <v>119.3768</v>
      </c>
      <c r="BP6" s="570">
        <v>140.3373</v>
      </c>
      <c r="BQ6" s="570">
        <v>177.59809999999999</v>
      </c>
      <c r="BR6" s="570">
        <v>180.01230000000001</v>
      </c>
      <c r="BS6" s="570">
        <v>144.0531</v>
      </c>
      <c r="BT6" s="570">
        <v>118.0518</v>
      </c>
      <c r="BU6" s="570">
        <v>115.4145</v>
      </c>
      <c r="BV6" s="570">
        <v>126.7406</v>
      </c>
    </row>
    <row r="7" spans="1:74" ht="11.1" customHeight="1" x14ac:dyDescent="0.2">
      <c r="A7" s="415" t="s">
        <v>1125</v>
      </c>
      <c r="B7" s="416" t="s">
        <v>80</v>
      </c>
      <c r="C7" s="569">
        <v>100.29441031</v>
      </c>
      <c r="D7" s="569">
        <v>79.381749474000003</v>
      </c>
      <c r="E7" s="569">
        <v>77.819348923999996</v>
      </c>
      <c r="F7" s="569">
        <v>59.426201405</v>
      </c>
      <c r="G7" s="569">
        <v>71.387602418</v>
      </c>
      <c r="H7" s="569">
        <v>78.042789175999999</v>
      </c>
      <c r="I7" s="569">
        <v>100.22471278</v>
      </c>
      <c r="J7" s="569">
        <v>93.516602250999995</v>
      </c>
      <c r="K7" s="569">
        <v>85.215956883999993</v>
      </c>
      <c r="L7" s="569">
        <v>66.311207828999997</v>
      </c>
      <c r="M7" s="569">
        <v>75.046173737999993</v>
      </c>
      <c r="N7" s="569">
        <v>72.065240101000001</v>
      </c>
      <c r="O7" s="569">
        <v>64.563948737000004</v>
      </c>
      <c r="P7" s="569">
        <v>55.665121610999996</v>
      </c>
      <c r="Q7" s="569">
        <v>50.230395651999999</v>
      </c>
      <c r="R7" s="569">
        <v>40.233843508</v>
      </c>
      <c r="S7" s="569">
        <v>46.090292931</v>
      </c>
      <c r="T7" s="569">
        <v>64.863443848000003</v>
      </c>
      <c r="U7" s="569">
        <v>89.245923423999997</v>
      </c>
      <c r="V7" s="569">
        <v>90.695629866999994</v>
      </c>
      <c r="W7" s="569">
        <v>67.924857051000004</v>
      </c>
      <c r="X7" s="569">
        <v>59.338810713000001</v>
      </c>
      <c r="Y7" s="569">
        <v>60.748456773999997</v>
      </c>
      <c r="Z7" s="569">
        <v>78.100861441000006</v>
      </c>
      <c r="AA7" s="569">
        <v>80.764682875999995</v>
      </c>
      <c r="AB7" s="569">
        <v>87.026807962999996</v>
      </c>
      <c r="AC7" s="569">
        <v>61.446816099999999</v>
      </c>
      <c r="AD7" s="569">
        <v>53.538657024000003</v>
      </c>
      <c r="AE7" s="569">
        <v>63.416494448000002</v>
      </c>
      <c r="AF7" s="569">
        <v>86.786683714999995</v>
      </c>
      <c r="AG7" s="569">
        <v>101.05787642</v>
      </c>
      <c r="AH7" s="569">
        <v>101.38283946999999</v>
      </c>
      <c r="AI7" s="569">
        <v>78.387802363999995</v>
      </c>
      <c r="AJ7" s="569">
        <v>62.124099671000003</v>
      </c>
      <c r="AK7" s="569">
        <v>56.941648342000001</v>
      </c>
      <c r="AL7" s="569">
        <v>59.565573475999997</v>
      </c>
      <c r="AM7" s="569">
        <v>86.999703486000001</v>
      </c>
      <c r="AN7" s="569">
        <v>70.301692099999997</v>
      </c>
      <c r="AO7" s="569">
        <v>60.250867835000001</v>
      </c>
      <c r="AP7" s="569">
        <v>54.595032957999997</v>
      </c>
      <c r="AQ7" s="569">
        <v>61.733413677000001</v>
      </c>
      <c r="AR7" s="569">
        <v>72.802452807999998</v>
      </c>
      <c r="AS7" s="569">
        <v>85.765343010999999</v>
      </c>
      <c r="AT7" s="569">
        <v>84.490951705000001</v>
      </c>
      <c r="AU7" s="569">
        <v>64.368854913999996</v>
      </c>
      <c r="AV7" s="569">
        <v>53.642668237999999</v>
      </c>
      <c r="AW7" s="569">
        <v>55.753938681999998</v>
      </c>
      <c r="AX7" s="569">
        <v>72.702157138000004</v>
      </c>
      <c r="AY7" s="569">
        <v>59.692290161000003</v>
      </c>
      <c r="AZ7" s="569">
        <v>45.931150465000002</v>
      </c>
      <c r="BA7" s="569">
        <v>49.479147294999997</v>
      </c>
      <c r="BB7" s="569">
        <v>36.68486</v>
      </c>
      <c r="BC7" s="569">
        <v>40.638689999999997</v>
      </c>
      <c r="BD7" s="570">
        <v>55.97777</v>
      </c>
      <c r="BE7" s="570">
        <v>77.159260000000003</v>
      </c>
      <c r="BF7" s="570">
        <v>73.942710000000005</v>
      </c>
      <c r="BG7" s="570">
        <v>56.945320000000002</v>
      </c>
      <c r="BH7" s="570">
        <v>40.341099999999997</v>
      </c>
      <c r="BI7" s="570">
        <v>42.290590000000002</v>
      </c>
      <c r="BJ7" s="570">
        <v>62.415300000000002</v>
      </c>
      <c r="BK7" s="570">
        <v>61.784829999999999</v>
      </c>
      <c r="BL7" s="570">
        <v>50.668590000000002</v>
      </c>
      <c r="BM7" s="570">
        <v>43.210949999999997</v>
      </c>
      <c r="BN7" s="570">
        <v>36.985219999999998</v>
      </c>
      <c r="BO7" s="570">
        <v>42.622520000000002</v>
      </c>
      <c r="BP7" s="570">
        <v>63.449719999999999</v>
      </c>
      <c r="BQ7" s="570">
        <v>76.103359999999995</v>
      </c>
      <c r="BR7" s="570">
        <v>77.614919999999998</v>
      </c>
      <c r="BS7" s="570">
        <v>54.722369999999998</v>
      </c>
      <c r="BT7" s="570">
        <v>41.829000000000001</v>
      </c>
      <c r="BU7" s="570">
        <v>40.496929999999999</v>
      </c>
      <c r="BV7" s="570">
        <v>60.986060000000002</v>
      </c>
    </row>
    <row r="8" spans="1:74" ht="11.1" customHeight="1" x14ac:dyDescent="0.2">
      <c r="A8" s="417" t="s">
        <v>1126</v>
      </c>
      <c r="B8" s="418" t="s">
        <v>81</v>
      </c>
      <c r="C8" s="569">
        <v>73.700844000000004</v>
      </c>
      <c r="D8" s="569">
        <v>64.714894000000001</v>
      </c>
      <c r="E8" s="569">
        <v>65.079690999999997</v>
      </c>
      <c r="F8" s="569">
        <v>60.580927000000003</v>
      </c>
      <c r="G8" s="569">
        <v>67.123546000000005</v>
      </c>
      <c r="H8" s="569">
        <v>68.804879</v>
      </c>
      <c r="I8" s="569">
        <v>72.198594999999997</v>
      </c>
      <c r="J8" s="569">
        <v>71.910684000000003</v>
      </c>
      <c r="K8" s="569">
        <v>66.063580000000002</v>
      </c>
      <c r="L8" s="569">
        <v>62.032622000000003</v>
      </c>
      <c r="M8" s="569">
        <v>64.125425000000007</v>
      </c>
      <c r="N8" s="569">
        <v>73.073575000000005</v>
      </c>
      <c r="O8" s="569">
        <v>74.169646</v>
      </c>
      <c r="P8" s="569">
        <v>65.910573999999997</v>
      </c>
      <c r="Q8" s="569">
        <v>63.997210000000003</v>
      </c>
      <c r="R8" s="569">
        <v>59.170015999999997</v>
      </c>
      <c r="S8" s="569">
        <v>64.337969999999999</v>
      </c>
      <c r="T8" s="569">
        <v>67.205083000000002</v>
      </c>
      <c r="U8" s="569">
        <v>69.385440000000003</v>
      </c>
      <c r="V8" s="569">
        <v>68.982186999999996</v>
      </c>
      <c r="W8" s="569">
        <v>65.727316999999999</v>
      </c>
      <c r="X8" s="569">
        <v>59.362465</v>
      </c>
      <c r="Y8" s="569">
        <v>61.759976999999999</v>
      </c>
      <c r="Z8" s="569">
        <v>69.870977999999994</v>
      </c>
      <c r="AA8" s="569">
        <v>71.732462999999996</v>
      </c>
      <c r="AB8" s="569">
        <v>62.954160000000002</v>
      </c>
      <c r="AC8" s="569">
        <v>63.708238000000001</v>
      </c>
      <c r="AD8" s="569">
        <v>57.092024000000002</v>
      </c>
      <c r="AE8" s="569">
        <v>63.394114999999999</v>
      </c>
      <c r="AF8" s="569">
        <v>66.070373000000004</v>
      </c>
      <c r="AG8" s="569">
        <v>68.831592999999998</v>
      </c>
      <c r="AH8" s="569">
        <v>69.471331000000006</v>
      </c>
      <c r="AI8" s="569">
        <v>64.520031000000003</v>
      </c>
      <c r="AJ8" s="569">
        <v>58.401111999999998</v>
      </c>
      <c r="AK8" s="569">
        <v>62.749318000000002</v>
      </c>
      <c r="AL8" s="569">
        <v>70.719836999999998</v>
      </c>
      <c r="AM8" s="569">
        <v>70.576875000000001</v>
      </c>
      <c r="AN8" s="569">
        <v>61.852176999999998</v>
      </c>
      <c r="AO8" s="569">
        <v>63.153700999999998</v>
      </c>
      <c r="AP8" s="569">
        <v>55.289540000000002</v>
      </c>
      <c r="AQ8" s="569">
        <v>63.38162449</v>
      </c>
      <c r="AR8" s="569">
        <v>65.715419999999995</v>
      </c>
      <c r="AS8" s="569">
        <v>68.856919000000005</v>
      </c>
      <c r="AT8" s="569">
        <v>68.896917000000002</v>
      </c>
      <c r="AU8" s="569">
        <v>63.733186000000003</v>
      </c>
      <c r="AV8" s="569">
        <v>58.945383</v>
      </c>
      <c r="AW8" s="569">
        <v>62.041286999999997</v>
      </c>
      <c r="AX8" s="569">
        <v>69.094147000000007</v>
      </c>
      <c r="AY8" s="569">
        <v>70.870080000000002</v>
      </c>
      <c r="AZ8" s="569">
        <v>60.806857000000001</v>
      </c>
      <c r="BA8" s="569">
        <v>62.820442999999997</v>
      </c>
      <c r="BB8" s="569">
        <v>56.831029999999998</v>
      </c>
      <c r="BC8" s="569">
        <v>62.002850000000002</v>
      </c>
      <c r="BD8" s="570">
        <v>66.833870000000005</v>
      </c>
      <c r="BE8" s="570">
        <v>70.559749999999994</v>
      </c>
      <c r="BF8" s="570">
        <v>70.581890000000001</v>
      </c>
      <c r="BG8" s="570">
        <v>64.012280000000004</v>
      </c>
      <c r="BH8" s="570">
        <v>60.633029999999998</v>
      </c>
      <c r="BI8" s="570">
        <v>64.131290000000007</v>
      </c>
      <c r="BJ8" s="570">
        <v>70.42174</v>
      </c>
      <c r="BK8" s="570">
        <v>70.645790000000005</v>
      </c>
      <c r="BL8" s="570">
        <v>64.464349999999996</v>
      </c>
      <c r="BM8" s="570">
        <v>64.756039999999999</v>
      </c>
      <c r="BN8" s="570">
        <v>57.624789999999997</v>
      </c>
      <c r="BO8" s="570">
        <v>66.581339999999997</v>
      </c>
      <c r="BP8" s="570">
        <v>68.93553</v>
      </c>
      <c r="BQ8" s="570">
        <v>71.430779999999999</v>
      </c>
      <c r="BR8" s="570">
        <v>71.43186</v>
      </c>
      <c r="BS8" s="570">
        <v>65.767939999999996</v>
      </c>
      <c r="BT8" s="570">
        <v>60.422350000000002</v>
      </c>
      <c r="BU8" s="570">
        <v>61.842770000000002</v>
      </c>
      <c r="BV8" s="570">
        <v>70.811310000000006</v>
      </c>
    </row>
    <row r="9" spans="1:74" ht="11.1" customHeight="1" x14ac:dyDescent="0.2">
      <c r="A9" s="417" t="s">
        <v>1127</v>
      </c>
      <c r="B9" s="418" t="s">
        <v>1396</v>
      </c>
      <c r="C9" s="569">
        <v>56.377086194</v>
      </c>
      <c r="D9" s="569">
        <v>52.632515523999999</v>
      </c>
      <c r="E9" s="569">
        <v>61.476279128000002</v>
      </c>
      <c r="F9" s="569">
        <v>66.545574664</v>
      </c>
      <c r="G9" s="569">
        <v>68.324300437999995</v>
      </c>
      <c r="H9" s="569">
        <v>61.904381397999998</v>
      </c>
      <c r="I9" s="569">
        <v>58.801177152999998</v>
      </c>
      <c r="J9" s="569">
        <v>54.198077822000002</v>
      </c>
      <c r="K9" s="569">
        <v>53.395862393999998</v>
      </c>
      <c r="L9" s="569">
        <v>55.206970798</v>
      </c>
      <c r="M9" s="569">
        <v>52.807539712000001</v>
      </c>
      <c r="N9" s="569">
        <v>54.993731965999999</v>
      </c>
      <c r="O9" s="569">
        <v>60.458993206000002</v>
      </c>
      <c r="P9" s="569">
        <v>63.771547431999998</v>
      </c>
      <c r="Q9" s="569">
        <v>63.025730893999999</v>
      </c>
      <c r="R9" s="569">
        <v>64.074704686999993</v>
      </c>
      <c r="S9" s="569">
        <v>71.287911554000004</v>
      </c>
      <c r="T9" s="569">
        <v>70.944862358999998</v>
      </c>
      <c r="U9" s="569">
        <v>63.583396364999999</v>
      </c>
      <c r="V9" s="569">
        <v>59.122898124000002</v>
      </c>
      <c r="W9" s="569">
        <v>52.804779717000002</v>
      </c>
      <c r="X9" s="569">
        <v>57.833716844000001</v>
      </c>
      <c r="Y9" s="569">
        <v>63.065824614999997</v>
      </c>
      <c r="Z9" s="569">
        <v>62.026754752000002</v>
      </c>
      <c r="AA9" s="569">
        <v>63.722456014000002</v>
      </c>
      <c r="AB9" s="569">
        <v>56.488687908000003</v>
      </c>
      <c r="AC9" s="569">
        <v>73.022201503000005</v>
      </c>
      <c r="AD9" s="569">
        <v>69.475406894000002</v>
      </c>
      <c r="AE9" s="569">
        <v>72.817684908000004</v>
      </c>
      <c r="AF9" s="569">
        <v>65.660013130999999</v>
      </c>
      <c r="AG9" s="569">
        <v>59.516320554000004</v>
      </c>
      <c r="AH9" s="569">
        <v>62.858192176999999</v>
      </c>
      <c r="AI9" s="569">
        <v>60.508145872</v>
      </c>
      <c r="AJ9" s="569">
        <v>61.774507458999999</v>
      </c>
      <c r="AK9" s="569">
        <v>66.118225515000006</v>
      </c>
      <c r="AL9" s="569">
        <v>73.074111122000005</v>
      </c>
      <c r="AM9" s="569">
        <v>75.990143646000007</v>
      </c>
      <c r="AN9" s="569">
        <v>73.471321570000001</v>
      </c>
      <c r="AO9" s="569">
        <v>83.567630718999993</v>
      </c>
      <c r="AP9" s="569">
        <v>82.004961721000001</v>
      </c>
      <c r="AQ9" s="569">
        <v>83.248851791999996</v>
      </c>
      <c r="AR9" s="569">
        <v>79.866162029999998</v>
      </c>
      <c r="AS9" s="569">
        <v>72.948038151000006</v>
      </c>
      <c r="AT9" s="569">
        <v>64.111448045000003</v>
      </c>
      <c r="AU9" s="569">
        <v>60.715867455000001</v>
      </c>
      <c r="AV9" s="569">
        <v>62.936279376999998</v>
      </c>
      <c r="AW9" s="569">
        <v>72.455122723000002</v>
      </c>
      <c r="AX9" s="569">
        <v>71.789135919000003</v>
      </c>
      <c r="AY9" s="569">
        <v>73.560866938000004</v>
      </c>
      <c r="AZ9" s="569">
        <v>73.704978385999993</v>
      </c>
      <c r="BA9" s="569">
        <v>80.276745011000003</v>
      </c>
      <c r="BB9" s="569">
        <v>83.992819999999995</v>
      </c>
      <c r="BC9" s="569">
        <v>89.012919999999994</v>
      </c>
      <c r="BD9" s="570">
        <v>83.443690000000004</v>
      </c>
      <c r="BE9" s="570">
        <v>77.506569999999996</v>
      </c>
      <c r="BF9" s="570">
        <v>70.12397</v>
      </c>
      <c r="BG9" s="570">
        <v>68.190449999999998</v>
      </c>
      <c r="BH9" s="570">
        <v>72.877459999999999</v>
      </c>
      <c r="BI9" s="570">
        <v>77.920689999999993</v>
      </c>
      <c r="BJ9" s="570">
        <v>77.78631</v>
      </c>
      <c r="BK9" s="570">
        <v>81.094160000000002</v>
      </c>
      <c r="BL9" s="570">
        <v>86.802300000000002</v>
      </c>
      <c r="BM9" s="570">
        <v>93.032690000000002</v>
      </c>
      <c r="BN9" s="570">
        <v>94.953829999999996</v>
      </c>
      <c r="BO9" s="570">
        <v>97.582899999999995</v>
      </c>
      <c r="BP9" s="570">
        <v>94.397620000000003</v>
      </c>
      <c r="BQ9" s="570">
        <v>88.14743</v>
      </c>
      <c r="BR9" s="570">
        <v>78.442880000000002</v>
      </c>
      <c r="BS9" s="570">
        <v>75.59281</v>
      </c>
      <c r="BT9" s="570">
        <v>79.447419999999994</v>
      </c>
      <c r="BU9" s="570">
        <v>84.470470000000006</v>
      </c>
      <c r="BV9" s="570">
        <v>82.200670000000002</v>
      </c>
    </row>
    <row r="10" spans="1:74" ht="11.1" customHeight="1" x14ac:dyDescent="0.2">
      <c r="A10" s="417" t="s">
        <v>1128</v>
      </c>
      <c r="B10" s="418" t="s">
        <v>1397</v>
      </c>
      <c r="C10" s="569">
        <v>24.657851542</v>
      </c>
      <c r="D10" s="569">
        <v>22.772000198000001</v>
      </c>
      <c r="E10" s="569">
        <v>26.207664605000002</v>
      </c>
      <c r="F10" s="569">
        <v>27.695002240000001</v>
      </c>
      <c r="G10" s="569">
        <v>31.856523539000001</v>
      </c>
      <c r="H10" s="569">
        <v>27.964864186</v>
      </c>
      <c r="I10" s="569">
        <v>24.787959910000001</v>
      </c>
      <c r="J10" s="569">
        <v>22.504343480999999</v>
      </c>
      <c r="K10" s="569">
        <v>18.461390473000002</v>
      </c>
      <c r="L10" s="569">
        <v>18.232079965</v>
      </c>
      <c r="M10" s="569">
        <v>20.138658313000001</v>
      </c>
      <c r="N10" s="569">
        <v>21.373703252999999</v>
      </c>
      <c r="O10" s="569">
        <v>24.378466810999999</v>
      </c>
      <c r="P10" s="569">
        <v>25.741441330000001</v>
      </c>
      <c r="Q10" s="569">
        <v>23.683213074000001</v>
      </c>
      <c r="R10" s="569">
        <v>23.066096221999999</v>
      </c>
      <c r="S10" s="569">
        <v>29.851186449</v>
      </c>
      <c r="T10" s="569">
        <v>27.904505568000001</v>
      </c>
      <c r="U10" s="569">
        <v>26.657362586000001</v>
      </c>
      <c r="V10" s="569">
        <v>23.203464775</v>
      </c>
      <c r="W10" s="569">
        <v>18.610584712000001</v>
      </c>
      <c r="X10" s="569">
        <v>18.74334953</v>
      </c>
      <c r="Y10" s="569">
        <v>20.810550576000001</v>
      </c>
      <c r="Z10" s="569">
        <v>21.409093505000001</v>
      </c>
      <c r="AA10" s="569">
        <v>24.448920998999998</v>
      </c>
      <c r="AB10" s="569">
        <v>20.052882066999999</v>
      </c>
      <c r="AC10" s="569">
        <v>21.094884235999999</v>
      </c>
      <c r="AD10" s="569">
        <v>19.278212421999999</v>
      </c>
      <c r="AE10" s="569">
        <v>23.201466285999999</v>
      </c>
      <c r="AF10" s="569">
        <v>23.37008127</v>
      </c>
      <c r="AG10" s="569">
        <v>21.998534331999998</v>
      </c>
      <c r="AH10" s="569">
        <v>20.237112074999999</v>
      </c>
      <c r="AI10" s="569">
        <v>16.928291253000001</v>
      </c>
      <c r="AJ10" s="569">
        <v>17.039286529000002</v>
      </c>
      <c r="AK10" s="569">
        <v>19.272142154000001</v>
      </c>
      <c r="AL10" s="569">
        <v>23.469163508000001</v>
      </c>
      <c r="AM10" s="569">
        <v>26.102401194999999</v>
      </c>
      <c r="AN10" s="569">
        <v>22.805226716</v>
      </c>
      <c r="AO10" s="569">
        <v>25.246786800999999</v>
      </c>
      <c r="AP10" s="569">
        <v>19.478023777000001</v>
      </c>
      <c r="AQ10" s="569">
        <v>22.967271731</v>
      </c>
      <c r="AR10" s="569">
        <v>26.786294855000001</v>
      </c>
      <c r="AS10" s="569">
        <v>24.099198031</v>
      </c>
      <c r="AT10" s="569">
        <v>21.614857721</v>
      </c>
      <c r="AU10" s="569">
        <v>16.731561187000001</v>
      </c>
      <c r="AV10" s="569">
        <v>14.563904269</v>
      </c>
      <c r="AW10" s="569">
        <v>18.676730917</v>
      </c>
      <c r="AX10" s="569">
        <v>21.765830618999999</v>
      </c>
      <c r="AY10" s="569">
        <v>22.842702997</v>
      </c>
      <c r="AZ10" s="569">
        <v>19.243791812000001</v>
      </c>
      <c r="BA10" s="569">
        <v>20.528426461999999</v>
      </c>
      <c r="BB10" s="569">
        <v>20.27788</v>
      </c>
      <c r="BC10" s="569">
        <v>28.15335</v>
      </c>
      <c r="BD10" s="570">
        <v>25.857869999999998</v>
      </c>
      <c r="BE10" s="570">
        <v>23.37154</v>
      </c>
      <c r="BF10" s="570">
        <v>21.402740000000001</v>
      </c>
      <c r="BG10" s="570">
        <v>18.206060000000001</v>
      </c>
      <c r="BH10" s="570">
        <v>17.994730000000001</v>
      </c>
      <c r="BI10" s="570">
        <v>20.121009999999998</v>
      </c>
      <c r="BJ10" s="570">
        <v>22.432490000000001</v>
      </c>
      <c r="BK10" s="570">
        <v>25.206410000000002</v>
      </c>
      <c r="BL10" s="570">
        <v>23.37088</v>
      </c>
      <c r="BM10" s="570">
        <v>25.1479</v>
      </c>
      <c r="BN10" s="570">
        <v>24.906600000000001</v>
      </c>
      <c r="BO10" s="570">
        <v>28.663550000000001</v>
      </c>
      <c r="BP10" s="570">
        <v>27.827300000000001</v>
      </c>
      <c r="BQ10" s="570">
        <v>25.650210000000001</v>
      </c>
      <c r="BR10" s="570">
        <v>21.903079999999999</v>
      </c>
      <c r="BS10" s="570">
        <v>18.23977</v>
      </c>
      <c r="BT10" s="570">
        <v>18.145980000000002</v>
      </c>
      <c r="BU10" s="570">
        <v>20.06222</v>
      </c>
      <c r="BV10" s="570">
        <v>22.30546</v>
      </c>
    </row>
    <row r="11" spans="1:74" ht="11.1" customHeight="1" x14ac:dyDescent="0.2">
      <c r="A11" s="415" t="s">
        <v>1129</v>
      </c>
      <c r="B11" s="419" t="s">
        <v>83</v>
      </c>
      <c r="C11" s="569">
        <v>24.273044141</v>
      </c>
      <c r="D11" s="569">
        <v>22.598255909999999</v>
      </c>
      <c r="E11" s="569">
        <v>25.745924749</v>
      </c>
      <c r="F11" s="569">
        <v>28.887737320999999</v>
      </c>
      <c r="G11" s="569">
        <v>25.756669664</v>
      </c>
      <c r="H11" s="569">
        <v>22.426099435000001</v>
      </c>
      <c r="I11" s="569">
        <v>22.084403556000002</v>
      </c>
      <c r="J11" s="569">
        <v>19.963513459000001</v>
      </c>
      <c r="K11" s="569">
        <v>24.494216560000002</v>
      </c>
      <c r="L11" s="569">
        <v>27.598531194</v>
      </c>
      <c r="M11" s="569">
        <v>25.159643384999999</v>
      </c>
      <c r="N11" s="569">
        <v>26.615985436999999</v>
      </c>
      <c r="O11" s="569">
        <v>28.097183625</v>
      </c>
      <c r="P11" s="569">
        <v>29.085602094999999</v>
      </c>
      <c r="Q11" s="569">
        <v>29.294104785999998</v>
      </c>
      <c r="R11" s="569">
        <v>29.726316482000001</v>
      </c>
      <c r="S11" s="569">
        <v>28.354006102</v>
      </c>
      <c r="T11" s="569">
        <v>30.137789464000001</v>
      </c>
      <c r="U11" s="569">
        <v>22.787481359000001</v>
      </c>
      <c r="V11" s="569">
        <v>22.962044226</v>
      </c>
      <c r="W11" s="569">
        <v>23.101733179</v>
      </c>
      <c r="X11" s="569">
        <v>28.716803453000001</v>
      </c>
      <c r="Y11" s="569">
        <v>33.010522897999998</v>
      </c>
      <c r="Z11" s="569">
        <v>31.879334530000001</v>
      </c>
      <c r="AA11" s="569">
        <v>30.038048778</v>
      </c>
      <c r="AB11" s="569">
        <v>26.693027287</v>
      </c>
      <c r="AC11" s="569">
        <v>39.173066294999998</v>
      </c>
      <c r="AD11" s="569">
        <v>36.131132196999999</v>
      </c>
      <c r="AE11" s="569">
        <v>33.764240327000003</v>
      </c>
      <c r="AF11" s="569">
        <v>26.651511631999998</v>
      </c>
      <c r="AG11" s="569">
        <v>21.701575486999999</v>
      </c>
      <c r="AH11" s="569">
        <v>27.054356126999998</v>
      </c>
      <c r="AI11" s="569">
        <v>28.975373717</v>
      </c>
      <c r="AJ11" s="569">
        <v>32.191491849999998</v>
      </c>
      <c r="AK11" s="569">
        <v>35.723277762000002</v>
      </c>
      <c r="AL11" s="569">
        <v>39.820225114000003</v>
      </c>
      <c r="AM11" s="569">
        <v>38.051834284999998</v>
      </c>
      <c r="AN11" s="569">
        <v>37.955356404</v>
      </c>
      <c r="AO11" s="569">
        <v>42.982793809</v>
      </c>
      <c r="AP11" s="569">
        <v>45.928600965000001</v>
      </c>
      <c r="AQ11" s="569">
        <v>41.639835447999999</v>
      </c>
      <c r="AR11" s="569">
        <v>33.461135581999997</v>
      </c>
      <c r="AS11" s="569">
        <v>29.283602925</v>
      </c>
      <c r="AT11" s="569">
        <v>24.339844376999999</v>
      </c>
      <c r="AU11" s="569">
        <v>27.015348352</v>
      </c>
      <c r="AV11" s="569">
        <v>32.802264573999999</v>
      </c>
      <c r="AW11" s="569">
        <v>41.796303010999999</v>
      </c>
      <c r="AX11" s="569">
        <v>39.255975929999998</v>
      </c>
      <c r="AY11" s="569">
        <v>39.048963102999998</v>
      </c>
      <c r="AZ11" s="569">
        <v>41.985277691</v>
      </c>
      <c r="BA11" s="569">
        <v>44.32400071</v>
      </c>
      <c r="BB11" s="569">
        <v>44.673630000000003</v>
      </c>
      <c r="BC11" s="569">
        <v>39.546959999999999</v>
      </c>
      <c r="BD11" s="570">
        <v>35.259300000000003</v>
      </c>
      <c r="BE11" s="570">
        <v>31.027909999999999</v>
      </c>
      <c r="BF11" s="570">
        <v>26.638950000000001</v>
      </c>
      <c r="BG11" s="570">
        <v>29.50657</v>
      </c>
      <c r="BH11" s="570">
        <v>35.90128</v>
      </c>
      <c r="BI11" s="570">
        <v>43.1967</v>
      </c>
      <c r="BJ11" s="570">
        <v>42.308929999999997</v>
      </c>
      <c r="BK11" s="570">
        <v>41.232430000000001</v>
      </c>
      <c r="BL11" s="570">
        <v>46.480260000000001</v>
      </c>
      <c r="BM11" s="570">
        <v>46.755470000000003</v>
      </c>
      <c r="BN11" s="570">
        <v>45.68994</v>
      </c>
      <c r="BO11" s="570">
        <v>40.903759999999998</v>
      </c>
      <c r="BP11" s="570">
        <v>36.762079999999997</v>
      </c>
      <c r="BQ11" s="570">
        <v>32.131070000000001</v>
      </c>
      <c r="BR11" s="570">
        <v>27.599699999999999</v>
      </c>
      <c r="BS11" s="570">
        <v>30.440819999999999</v>
      </c>
      <c r="BT11" s="570">
        <v>36.791119999999999</v>
      </c>
      <c r="BU11" s="570">
        <v>46.09196</v>
      </c>
      <c r="BV11" s="570">
        <v>44.167740000000002</v>
      </c>
    </row>
    <row r="12" spans="1:74" ht="11.1" customHeight="1" x14ac:dyDescent="0.2">
      <c r="A12" s="415" t="s">
        <v>1130</v>
      </c>
      <c r="B12" s="416" t="s">
        <v>1232</v>
      </c>
      <c r="C12" s="569">
        <v>3.5460793819999998</v>
      </c>
      <c r="D12" s="569">
        <v>3.7976078690000001</v>
      </c>
      <c r="E12" s="569">
        <v>5.8412723309999999</v>
      </c>
      <c r="F12" s="569">
        <v>6.6901811899999997</v>
      </c>
      <c r="G12" s="569">
        <v>7.0954023929999996</v>
      </c>
      <c r="H12" s="569">
        <v>7.8981032239999998</v>
      </c>
      <c r="I12" s="569">
        <v>8.0531010710000004</v>
      </c>
      <c r="J12" s="569">
        <v>7.8027319049999999</v>
      </c>
      <c r="K12" s="569">
        <v>6.7537196369999997</v>
      </c>
      <c r="L12" s="569">
        <v>6.0401778430000004</v>
      </c>
      <c r="M12" s="569">
        <v>4.3229624820000003</v>
      </c>
      <c r="N12" s="569">
        <v>3.4234071180000001</v>
      </c>
      <c r="O12" s="569">
        <v>4.4229060579999997</v>
      </c>
      <c r="P12" s="569">
        <v>5.5184411139999998</v>
      </c>
      <c r="Q12" s="569">
        <v>6.2971697119999996</v>
      </c>
      <c r="R12" s="569">
        <v>7.8583712969999997</v>
      </c>
      <c r="S12" s="569">
        <v>9.5755289730000008</v>
      </c>
      <c r="T12" s="569">
        <v>9.5756096119999992</v>
      </c>
      <c r="U12" s="569">
        <v>10.527688213999999</v>
      </c>
      <c r="V12" s="569">
        <v>9.2458384430000002</v>
      </c>
      <c r="W12" s="569">
        <v>7.6728804139999998</v>
      </c>
      <c r="X12" s="569">
        <v>7.0342844749999998</v>
      </c>
      <c r="Y12" s="569">
        <v>5.7245923249999997</v>
      </c>
      <c r="Z12" s="569">
        <v>5.0581372690000004</v>
      </c>
      <c r="AA12" s="569">
        <v>5.5230944280000003</v>
      </c>
      <c r="AB12" s="569">
        <v>6.2932611869999997</v>
      </c>
      <c r="AC12" s="569">
        <v>9.2328896940000007</v>
      </c>
      <c r="AD12" s="569">
        <v>10.817883456000001</v>
      </c>
      <c r="AE12" s="569">
        <v>12.377126006999999</v>
      </c>
      <c r="AF12" s="569">
        <v>12.119200482</v>
      </c>
      <c r="AG12" s="569">
        <v>12.113689357</v>
      </c>
      <c r="AH12" s="569">
        <v>11.890463284000001</v>
      </c>
      <c r="AI12" s="569">
        <v>11.144456363</v>
      </c>
      <c r="AJ12" s="569">
        <v>9.2108021339999997</v>
      </c>
      <c r="AK12" s="569">
        <v>7.7461598540000001</v>
      </c>
      <c r="AL12" s="569">
        <v>6.0542743190000001</v>
      </c>
      <c r="AM12" s="569">
        <v>8.1134878720000003</v>
      </c>
      <c r="AN12" s="569">
        <v>9.2693574890000008</v>
      </c>
      <c r="AO12" s="569">
        <v>11.817599915000001</v>
      </c>
      <c r="AP12" s="569">
        <v>13.385204498</v>
      </c>
      <c r="AQ12" s="569">
        <v>15.100662188999999</v>
      </c>
      <c r="AR12" s="569">
        <v>15.949930725</v>
      </c>
      <c r="AS12" s="569">
        <v>15.644913495000001</v>
      </c>
      <c r="AT12" s="569">
        <v>14.343911003000001</v>
      </c>
      <c r="AU12" s="569">
        <v>13.409244758</v>
      </c>
      <c r="AV12" s="569">
        <v>12.166144271</v>
      </c>
      <c r="AW12" s="569">
        <v>8.4280163990000005</v>
      </c>
      <c r="AX12" s="569">
        <v>6.9864767399999996</v>
      </c>
      <c r="AY12" s="569">
        <v>8.0828996029999995</v>
      </c>
      <c r="AZ12" s="569">
        <v>9.3226309159999996</v>
      </c>
      <c r="BA12" s="569">
        <v>12.19328071</v>
      </c>
      <c r="BB12" s="569">
        <v>15.889099999999999</v>
      </c>
      <c r="BC12" s="569">
        <v>18.012039999999999</v>
      </c>
      <c r="BD12" s="570">
        <v>18.951910000000002</v>
      </c>
      <c r="BE12" s="570">
        <v>19.41423</v>
      </c>
      <c r="BF12" s="570">
        <v>18.3904</v>
      </c>
      <c r="BG12" s="570">
        <v>17.038650000000001</v>
      </c>
      <c r="BH12" s="570">
        <v>15.724080000000001</v>
      </c>
      <c r="BI12" s="570">
        <v>11.27223</v>
      </c>
      <c r="BJ12" s="570">
        <v>9.4582110000000004</v>
      </c>
      <c r="BK12" s="570">
        <v>11.09942</v>
      </c>
      <c r="BL12" s="570">
        <v>13.57438</v>
      </c>
      <c r="BM12" s="570">
        <v>17.902670000000001</v>
      </c>
      <c r="BN12" s="570">
        <v>21.659230000000001</v>
      </c>
      <c r="BO12" s="570">
        <v>24.988330000000001</v>
      </c>
      <c r="BP12" s="570">
        <v>26.55939</v>
      </c>
      <c r="BQ12" s="570">
        <v>26.70298</v>
      </c>
      <c r="BR12" s="570">
        <v>25.237439999999999</v>
      </c>
      <c r="BS12" s="570">
        <v>23.473400000000002</v>
      </c>
      <c r="BT12" s="570">
        <v>21.346810000000001</v>
      </c>
      <c r="BU12" s="570">
        <v>15.024570000000001</v>
      </c>
      <c r="BV12" s="570">
        <v>12.04644</v>
      </c>
    </row>
    <row r="13" spans="1:74" ht="11.1" customHeight="1" x14ac:dyDescent="0.2">
      <c r="A13" s="415" t="s">
        <v>1131</v>
      </c>
      <c r="B13" s="416" t="s">
        <v>82</v>
      </c>
      <c r="C13" s="569">
        <v>1.347889549</v>
      </c>
      <c r="D13" s="569">
        <v>1.2519351519999999</v>
      </c>
      <c r="E13" s="569">
        <v>1.378336518</v>
      </c>
      <c r="F13" s="569">
        <v>1.227050373</v>
      </c>
      <c r="G13" s="569">
        <v>1.3044456170000001</v>
      </c>
      <c r="H13" s="569">
        <v>1.2943282659999999</v>
      </c>
      <c r="I13" s="569">
        <v>1.34196666</v>
      </c>
      <c r="J13" s="569">
        <v>1.362412403</v>
      </c>
      <c r="K13" s="569">
        <v>1.3380929800000001</v>
      </c>
      <c r="L13" s="569">
        <v>1.102883595</v>
      </c>
      <c r="M13" s="569">
        <v>0.94138361599999998</v>
      </c>
      <c r="N13" s="569">
        <v>1.140239271</v>
      </c>
      <c r="O13" s="569">
        <v>1.112141399</v>
      </c>
      <c r="P13" s="569">
        <v>1.1891546820000001</v>
      </c>
      <c r="Q13" s="569">
        <v>1.422064408</v>
      </c>
      <c r="R13" s="569">
        <v>1.3395272949999999</v>
      </c>
      <c r="S13" s="569">
        <v>1.323590523</v>
      </c>
      <c r="T13" s="569">
        <v>1.240488483</v>
      </c>
      <c r="U13" s="569">
        <v>1.300862908</v>
      </c>
      <c r="V13" s="569">
        <v>1.2927620980000001</v>
      </c>
      <c r="W13" s="569">
        <v>1.2543006940000001</v>
      </c>
      <c r="X13" s="569">
        <v>1.2491490489999999</v>
      </c>
      <c r="Y13" s="569">
        <v>1.3579641410000001</v>
      </c>
      <c r="Z13" s="569">
        <v>1.35875032</v>
      </c>
      <c r="AA13" s="569">
        <v>1.3028248760000001</v>
      </c>
      <c r="AB13" s="569">
        <v>1.2478354519999999</v>
      </c>
      <c r="AC13" s="569">
        <v>1.2246604780000001</v>
      </c>
      <c r="AD13" s="569">
        <v>1.2504407259999999</v>
      </c>
      <c r="AE13" s="569">
        <v>1.2835130669999999</v>
      </c>
      <c r="AF13" s="569">
        <v>1.2369885810000001</v>
      </c>
      <c r="AG13" s="569">
        <v>1.3113515790000001</v>
      </c>
      <c r="AH13" s="569">
        <v>1.295491994</v>
      </c>
      <c r="AI13" s="569">
        <v>1.300421123</v>
      </c>
      <c r="AJ13" s="569">
        <v>1.2705502200000001</v>
      </c>
      <c r="AK13" s="569">
        <v>1.321620971</v>
      </c>
      <c r="AL13" s="569">
        <v>1.4277249329999999</v>
      </c>
      <c r="AM13" s="569">
        <v>1.5094748490000001</v>
      </c>
      <c r="AN13" s="569">
        <v>1.26224767</v>
      </c>
      <c r="AO13" s="569">
        <v>1.329927796</v>
      </c>
      <c r="AP13" s="569">
        <v>1.2837856329999999</v>
      </c>
      <c r="AQ13" s="569">
        <v>1.337479195</v>
      </c>
      <c r="AR13" s="569">
        <v>1.3277815260000001</v>
      </c>
      <c r="AS13" s="569">
        <v>1.4017783800000001</v>
      </c>
      <c r="AT13" s="569">
        <v>1.4031508130000001</v>
      </c>
      <c r="AU13" s="569">
        <v>1.371620048</v>
      </c>
      <c r="AV13" s="569">
        <v>1.312542358</v>
      </c>
      <c r="AW13" s="569">
        <v>1.413822242</v>
      </c>
      <c r="AX13" s="569">
        <v>1.506123603</v>
      </c>
      <c r="AY13" s="569">
        <v>1.3555549629999999</v>
      </c>
      <c r="AZ13" s="569">
        <v>1.2681116859999999</v>
      </c>
      <c r="BA13" s="569">
        <v>1.317427232</v>
      </c>
      <c r="BB13" s="569">
        <v>1.262194</v>
      </c>
      <c r="BC13" s="569">
        <v>1.238081</v>
      </c>
      <c r="BD13" s="570">
        <v>1.2478910000000001</v>
      </c>
      <c r="BE13" s="570">
        <v>1.3949050000000001</v>
      </c>
      <c r="BF13" s="570">
        <v>1.3925829999999999</v>
      </c>
      <c r="BG13" s="570">
        <v>1.3654109999999999</v>
      </c>
      <c r="BH13" s="570">
        <v>1.2798339999999999</v>
      </c>
      <c r="BI13" s="570">
        <v>1.3269930000000001</v>
      </c>
      <c r="BJ13" s="570">
        <v>1.3959459999999999</v>
      </c>
      <c r="BK13" s="570">
        <v>1.377588</v>
      </c>
      <c r="BL13" s="570">
        <v>1.3089</v>
      </c>
      <c r="BM13" s="570">
        <v>1.1698930000000001</v>
      </c>
      <c r="BN13" s="570">
        <v>0.82868039999999998</v>
      </c>
      <c r="BO13" s="570">
        <v>0.94635570000000002</v>
      </c>
      <c r="BP13" s="570">
        <v>1.0706290000000001</v>
      </c>
      <c r="BQ13" s="570">
        <v>1.326109</v>
      </c>
      <c r="BR13" s="570">
        <v>1.4015949999999999</v>
      </c>
      <c r="BS13" s="570">
        <v>1.3532949999999999</v>
      </c>
      <c r="BT13" s="570">
        <v>1.1784889999999999</v>
      </c>
      <c r="BU13" s="570">
        <v>1.2818179999999999</v>
      </c>
      <c r="BV13" s="570">
        <v>1.482245</v>
      </c>
    </row>
    <row r="14" spans="1:74" ht="11.1" customHeight="1" x14ac:dyDescent="0.2">
      <c r="A14" s="415" t="s">
        <v>1230</v>
      </c>
      <c r="B14" s="416" t="s">
        <v>1393</v>
      </c>
      <c r="C14" s="569">
        <v>1.411708003</v>
      </c>
      <c r="D14" s="569">
        <v>1.2655384300000001</v>
      </c>
      <c r="E14" s="569">
        <v>1.3642715940000001</v>
      </c>
      <c r="F14" s="569">
        <v>1.27639776</v>
      </c>
      <c r="G14" s="569">
        <v>1.3466466479999999</v>
      </c>
      <c r="H14" s="569">
        <v>1.346059817</v>
      </c>
      <c r="I14" s="569">
        <v>1.3825836199999999</v>
      </c>
      <c r="J14" s="569">
        <v>1.393211226</v>
      </c>
      <c r="K14" s="569">
        <v>1.30302618</v>
      </c>
      <c r="L14" s="569">
        <v>1.3341888</v>
      </c>
      <c r="M14" s="569">
        <v>1.2877381809999999</v>
      </c>
      <c r="N14" s="569">
        <v>1.3799575319999999</v>
      </c>
      <c r="O14" s="569">
        <v>1.3947319970000001</v>
      </c>
      <c r="P14" s="569">
        <v>1.272840355</v>
      </c>
      <c r="Q14" s="569">
        <v>1.390757392</v>
      </c>
      <c r="R14" s="569">
        <v>1.3181630879999999</v>
      </c>
      <c r="S14" s="569">
        <v>1.345274047</v>
      </c>
      <c r="T14" s="569">
        <v>1.2309439760000001</v>
      </c>
      <c r="U14" s="569">
        <v>1.3011795850000001</v>
      </c>
      <c r="V14" s="569">
        <v>1.321506869</v>
      </c>
      <c r="W14" s="569">
        <v>1.2592860859999999</v>
      </c>
      <c r="X14" s="569">
        <v>1.252008019</v>
      </c>
      <c r="Y14" s="569">
        <v>1.221580925</v>
      </c>
      <c r="Z14" s="569">
        <v>1.317002872</v>
      </c>
      <c r="AA14" s="569">
        <v>1.331440387</v>
      </c>
      <c r="AB14" s="569">
        <v>1.173418713</v>
      </c>
      <c r="AC14" s="569">
        <v>1.3144245269999999</v>
      </c>
      <c r="AD14" s="569">
        <v>1.2172137780000001</v>
      </c>
      <c r="AE14" s="569">
        <v>1.2704416549999999</v>
      </c>
      <c r="AF14" s="569">
        <v>1.240577697</v>
      </c>
      <c r="AG14" s="569">
        <v>1.2494436980000001</v>
      </c>
      <c r="AH14" s="569">
        <v>1.223485003</v>
      </c>
      <c r="AI14" s="569">
        <v>1.19526032</v>
      </c>
      <c r="AJ14" s="569">
        <v>1.199792067</v>
      </c>
      <c r="AK14" s="569">
        <v>1.1407196820000001</v>
      </c>
      <c r="AL14" s="569">
        <v>1.277976722</v>
      </c>
      <c r="AM14" s="569">
        <v>1.2141541819999999</v>
      </c>
      <c r="AN14" s="569">
        <v>1.1001962359999999</v>
      </c>
      <c r="AO14" s="569">
        <v>1.1802704209999999</v>
      </c>
      <c r="AP14" s="569">
        <v>1.138878134</v>
      </c>
      <c r="AQ14" s="569">
        <v>1.2013734570000001</v>
      </c>
      <c r="AR14" s="569">
        <v>1.211902695</v>
      </c>
      <c r="AS14" s="569">
        <v>1.2338960189999999</v>
      </c>
      <c r="AT14" s="569">
        <v>1.1952642710000001</v>
      </c>
      <c r="AU14" s="569">
        <v>1.1332631209999999</v>
      </c>
      <c r="AV14" s="569">
        <v>1.1704775780000001</v>
      </c>
      <c r="AW14" s="569">
        <v>1.1220364330000001</v>
      </c>
      <c r="AX14" s="569">
        <v>1.1556935269999999</v>
      </c>
      <c r="AY14" s="569">
        <v>1.1549359260000001</v>
      </c>
      <c r="AZ14" s="569">
        <v>1.0278639389999999</v>
      </c>
      <c r="BA14" s="569">
        <v>1.088959665</v>
      </c>
      <c r="BB14" s="569">
        <v>1.1048519999999999</v>
      </c>
      <c r="BC14" s="569">
        <v>1.148417</v>
      </c>
      <c r="BD14" s="570">
        <v>1.116433</v>
      </c>
      <c r="BE14" s="570">
        <v>1.1518999999999999</v>
      </c>
      <c r="BF14" s="570">
        <v>1.141008</v>
      </c>
      <c r="BG14" s="570">
        <v>1.0972599999999999</v>
      </c>
      <c r="BH14" s="570">
        <v>1.102006</v>
      </c>
      <c r="BI14" s="570">
        <v>1.059145</v>
      </c>
      <c r="BJ14" s="570">
        <v>1.1432009999999999</v>
      </c>
      <c r="BK14" s="570">
        <v>1.159146</v>
      </c>
      <c r="BL14" s="570">
        <v>1.074514</v>
      </c>
      <c r="BM14" s="570">
        <v>1.125953</v>
      </c>
      <c r="BN14" s="570">
        <v>1.090103</v>
      </c>
      <c r="BO14" s="570">
        <v>1.1416500000000001</v>
      </c>
      <c r="BP14" s="570">
        <v>1.125373</v>
      </c>
      <c r="BQ14" s="570">
        <v>1.152452</v>
      </c>
      <c r="BR14" s="570">
        <v>1.13049</v>
      </c>
      <c r="BS14" s="570">
        <v>1.0919730000000001</v>
      </c>
      <c r="BT14" s="570">
        <v>1.1032690000000001</v>
      </c>
      <c r="BU14" s="570">
        <v>1.055323</v>
      </c>
      <c r="BV14" s="570">
        <v>1.1400490000000001</v>
      </c>
    </row>
    <row r="15" spans="1:74" ht="11.1" customHeight="1" x14ac:dyDescent="0.2">
      <c r="A15" s="415" t="s">
        <v>1231</v>
      </c>
      <c r="B15" s="416" t="s">
        <v>1394</v>
      </c>
      <c r="C15" s="569">
        <v>1.1405135769999999</v>
      </c>
      <c r="D15" s="569">
        <v>0.94717796499999996</v>
      </c>
      <c r="E15" s="569">
        <v>0.93880933099999997</v>
      </c>
      <c r="F15" s="569">
        <v>0.76920577999999995</v>
      </c>
      <c r="G15" s="569">
        <v>0.96461257700000003</v>
      </c>
      <c r="H15" s="569">
        <v>0.97492646999999999</v>
      </c>
      <c r="I15" s="569">
        <v>1.1511623360000001</v>
      </c>
      <c r="J15" s="569">
        <v>1.1718653480000001</v>
      </c>
      <c r="K15" s="569">
        <v>1.0454165639999999</v>
      </c>
      <c r="L15" s="569">
        <v>0.89910940100000003</v>
      </c>
      <c r="M15" s="569">
        <v>0.95715373500000001</v>
      </c>
      <c r="N15" s="569">
        <v>1.060439355</v>
      </c>
      <c r="O15" s="569">
        <v>1.053563316</v>
      </c>
      <c r="P15" s="569">
        <v>0.964067856</v>
      </c>
      <c r="Q15" s="569">
        <v>0.93842152199999995</v>
      </c>
      <c r="R15" s="569">
        <v>0.76623030299999995</v>
      </c>
      <c r="S15" s="569">
        <v>0.83832545999999997</v>
      </c>
      <c r="T15" s="569">
        <v>0.85552525599999996</v>
      </c>
      <c r="U15" s="569">
        <v>1.0088217129999999</v>
      </c>
      <c r="V15" s="569">
        <v>1.0972817130000001</v>
      </c>
      <c r="W15" s="569">
        <v>0.90599463199999997</v>
      </c>
      <c r="X15" s="569">
        <v>0.83812231800000003</v>
      </c>
      <c r="Y15" s="569">
        <v>0.94061375000000003</v>
      </c>
      <c r="Z15" s="569">
        <v>1.004436256</v>
      </c>
      <c r="AA15" s="569">
        <v>1.078126546</v>
      </c>
      <c r="AB15" s="569">
        <v>1.028263202</v>
      </c>
      <c r="AC15" s="569">
        <v>0.98227627299999998</v>
      </c>
      <c r="AD15" s="569">
        <v>0.78052431499999997</v>
      </c>
      <c r="AE15" s="569">
        <v>0.92089756599999995</v>
      </c>
      <c r="AF15" s="569">
        <v>1.0416534690000001</v>
      </c>
      <c r="AG15" s="569">
        <v>1.1417261009999999</v>
      </c>
      <c r="AH15" s="569">
        <v>1.157283694</v>
      </c>
      <c r="AI15" s="569">
        <v>0.96434309600000001</v>
      </c>
      <c r="AJ15" s="569">
        <v>0.86258465900000003</v>
      </c>
      <c r="AK15" s="569">
        <v>0.91430509199999999</v>
      </c>
      <c r="AL15" s="569">
        <v>1.0247465259999999</v>
      </c>
      <c r="AM15" s="569">
        <v>0.99879126299999998</v>
      </c>
      <c r="AN15" s="569">
        <v>1.0789370549999999</v>
      </c>
      <c r="AO15" s="569">
        <v>1.010251977</v>
      </c>
      <c r="AP15" s="569">
        <v>0.79046871399999996</v>
      </c>
      <c r="AQ15" s="569">
        <v>1.002229772</v>
      </c>
      <c r="AR15" s="569">
        <v>1.129116647</v>
      </c>
      <c r="AS15" s="569">
        <v>1.284649301</v>
      </c>
      <c r="AT15" s="569">
        <v>1.21441986</v>
      </c>
      <c r="AU15" s="569">
        <v>1.0548299889999999</v>
      </c>
      <c r="AV15" s="569">
        <v>0.92094632700000001</v>
      </c>
      <c r="AW15" s="569">
        <v>1.018213721</v>
      </c>
      <c r="AX15" s="569">
        <v>1.1190355000000001</v>
      </c>
      <c r="AY15" s="569">
        <v>1.0758103459999999</v>
      </c>
      <c r="AZ15" s="569">
        <v>0.857302342</v>
      </c>
      <c r="BA15" s="569">
        <v>0.82465023199999998</v>
      </c>
      <c r="BB15" s="569">
        <v>0.78515659999999998</v>
      </c>
      <c r="BC15" s="569">
        <v>0.91408</v>
      </c>
      <c r="BD15" s="570">
        <v>1.0102869999999999</v>
      </c>
      <c r="BE15" s="570">
        <v>1.146077</v>
      </c>
      <c r="BF15" s="570">
        <v>1.158299</v>
      </c>
      <c r="BG15" s="570">
        <v>0.97648820000000003</v>
      </c>
      <c r="BH15" s="570">
        <v>0.87552240000000003</v>
      </c>
      <c r="BI15" s="570">
        <v>0.94461090000000003</v>
      </c>
      <c r="BJ15" s="570">
        <v>1.047525</v>
      </c>
      <c r="BK15" s="570">
        <v>1.019161</v>
      </c>
      <c r="BL15" s="570">
        <v>0.99337019999999998</v>
      </c>
      <c r="BM15" s="570">
        <v>0.93079650000000003</v>
      </c>
      <c r="BN15" s="570">
        <v>0.77928799999999998</v>
      </c>
      <c r="BO15" s="570">
        <v>0.93925400000000003</v>
      </c>
      <c r="BP15" s="570">
        <v>1.052853</v>
      </c>
      <c r="BQ15" s="570">
        <v>1.184598</v>
      </c>
      <c r="BR15" s="570">
        <v>1.170577</v>
      </c>
      <c r="BS15" s="570">
        <v>0.99354699999999996</v>
      </c>
      <c r="BT15" s="570">
        <v>0.88174920000000001</v>
      </c>
      <c r="BU15" s="570">
        <v>0.95457689999999995</v>
      </c>
      <c r="BV15" s="570">
        <v>1.0587359999999999</v>
      </c>
    </row>
    <row r="16" spans="1:74" ht="11.1" customHeight="1" x14ac:dyDescent="0.2">
      <c r="A16" s="415" t="s">
        <v>1132</v>
      </c>
      <c r="B16" s="416" t="s">
        <v>1398</v>
      </c>
      <c r="C16" s="569">
        <v>-0.32300899999999999</v>
      </c>
      <c r="D16" s="569">
        <v>-0.38871899999999998</v>
      </c>
      <c r="E16" s="569">
        <v>-0.40894200000000003</v>
      </c>
      <c r="F16" s="569">
        <v>-0.10322099999999999</v>
      </c>
      <c r="G16" s="569">
        <v>-0.36828100000000003</v>
      </c>
      <c r="H16" s="569">
        <v>-0.38529600000000003</v>
      </c>
      <c r="I16" s="569">
        <v>-0.62234699999999998</v>
      </c>
      <c r="J16" s="569">
        <v>-0.57901199999999997</v>
      </c>
      <c r="K16" s="569">
        <v>-0.67121399999999998</v>
      </c>
      <c r="L16" s="569">
        <v>-0.372614</v>
      </c>
      <c r="M16" s="569">
        <v>-0.50877499999999998</v>
      </c>
      <c r="N16" s="569">
        <v>-0.52931399999999995</v>
      </c>
      <c r="O16" s="569">
        <v>-0.37679099999999999</v>
      </c>
      <c r="P16" s="569">
        <v>-0.24667700000000001</v>
      </c>
      <c r="Q16" s="569">
        <v>-0.35306399999999999</v>
      </c>
      <c r="R16" s="569">
        <v>-0.32502999999999999</v>
      </c>
      <c r="S16" s="569">
        <v>-0.36673299999999998</v>
      </c>
      <c r="T16" s="569">
        <v>-0.49893100000000001</v>
      </c>
      <c r="U16" s="569">
        <v>-0.68562599999999996</v>
      </c>
      <c r="V16" s="569">
        <v>-0.78363799999999995</v>
      </c>
      <c r="W16" s="569">
        <v>-0.524729</v>
      </c>
      <c r="X16" s="569">
        <v>-0.42324299999999998</v>
      </c>
      <c r="Y16" s="569">
        <v>-0.36922199999999999</v>
      </c>
      <c r="Z16" s="569">
        <v>-0.36752099999999999</v>
      </c>
      <c r="AA16" s="569">
        <v>-0.424346</v>
      </c>
      <c r="AB16" s="569">
        <v>-0.42507</v>
      </c>
      <c r="AC16" s="569">
        <v>-0.23558100000000001</v>
      </c>
      <c r="AD16" s="569">
        <v>-0.19721900000000001</v>
      </c>
      <c r="AE16" s="569">
        <v>-0.416186</v>
      </c>
      <c r="AF16" s="569">
        <v>-0.37557000000000001</v>
      </c>
      <c r="AG16" s="569">
        <v>-0.68474999999999997</v>
      </c>
      <c r="AH16" s="569">
        <v>-0.66975099999999999</v>
      </c>
      <c r="AI16" s="569">
        <v>-0.43384299999999998</v>
      </c>
      <c r="AJ16" s="569">
        <v>-0.42677199999999998</v>
      </c>
      <c r="AK16" s="569">
        <v>-0.37747999999999998</v>
      </c>
      <c r="AL16" s="569">
        <v>-0.44511600000000001</v>
      </c>
      <c r="AM16" s="569">
        <v>-0.49331000000000003</v>
      </c>
      <c r="AN16" s="569">
        <v>-0.41225800000000001</v>
      </c>
      <c r="AO16" s="569">
        <v>-0.31750800000000001</v>
      </c>
      <c r="AP16" s="569">
        <v>-0.26522600000000002</v>
      </c>
      <c r="AQ16" s="569">
        <v>-0.46674599999999999</v>
      </c>
      <c r="AR16" s="569">
        <v>-0.58906499999999995</v>
      </c>
      <c r="AS16" s="569">
        <v>-0.76842200000000005</v>
      </c>
      <c r="AT16" s="569">
        <v>-0.63960899999999998</v>
      </c>
      <c r="AU16" s="569">
        <v>-0.59795600000000004</v>
      </c>
      <c r="AV16" s="569">
        <v>-0.43435200000000002</v>
      </c>
      <c r="AW16" s="569">
        <v>-0.49512</v>
      </c>
      <c r="AX16" s="569">
        <v>-0.55433299999999996</v>
      </c>
      <c r="AY16" s="569">
        <v>-0.61134599999999995</v>
      </c>
      <c r="AZ16" s="569">
        <v>-0.44791799999999998</v>
      </c>
      <c r="BA16" s="569">
        <v>-0.53760300000000005</v>
      </c>
      <c r="BB16" s="569">
        <v>-0.29899979999999998</v>
      </c>
      <c r="BC16" s="569">
        <v>-0.45551900000000001</v>
      </c>
      <c r="BD16" s="570">
        <v>-0.57639410000000002</v>
      </c>
      <c r="BE16" s="570">
        <v>-0.71983540000000001</v>
      </c>
      <c r="BF16" s="570">
        <v>-0.57563900000000001</v>
      </c>
      <c r="BG16" s="570">
        <v>-0.60119630000000002</v>
      </c>
      <c r="BH16" s="570">
        <v>-0.4036595</v>
      </c>
      <c r="BI16" s="570">
        <v>-0.4636497</v>
      </c>
      <c r="BJ16" s="570">
        <v>-0.46701720000000002</v>
      </c>
      <c r="BK16" s="570">
        <v>-0.59728250000000005</v>
      </c>
      <c r="BL16" s="570">
        <v>-0.41531950000000001</v>
      </c>
      <c r="BM16" s="570">
        <v>-0.539771</v>
      </c>
      <c r="BN16" s="570">
        <v>-0.24445030000000001</v>
      </c>
      <c r="BO16" s="570">
        <v>-0.49460710000000002</v>
      </c>
      <c r="BP16" s="570">
        <v>-0.60723329999999998</v>
      </c>
      <c r="BQ16" s="570">
        <v>-0.8234494</v>
      </c>
      <c r="BR16" s="570">
        <v>-0.6778016</v>
      </c>
      <c r="BS16" s="570">
        <v>-0.62131150000000002</v>
      </c>
      <c r="BT16" s="570">
        <v>-0.34876069999999998</v>
      </c>
      <c r="BU16" s="570">
        <v>-0.51296450000000005</v>
      </c>
      <c r="BV16" s="570">
        <v>-0.49306309999999998</v>
      </c>
    </row>
    <row r="17" spans="1:74" ht="11.1" customHeight="1" x14ac:dyDescent="0.2">
      <c r="A17" s="415" t="s">
        <v>1133</v>
      </c>
      <c r="B17" s="416" t="s">
        <v>1233</v>
      </c>
      <c r="C17" s="569">
        <v>2.104261766</v>
      </c>
      <c r="D17" s="569">
        <v>1.419914208</v>
      </c>
      <c r="E17" s="569">
        <v>1.3070546080000001</v>
      </c>
      <c r="F17" s="569">
        <v>1.089438699</v>
      </c>
      <c r="G17" s="569">
        <v>1.596676387</v>
      </c>
      <c r="H17" s="569">
        <v>1.4346788450000001</v>
      </c>
      <c r="I17" s="569">
        <v>1.652331684</v>
      </c>
      <c r="J17" s="569">
        <v>1.6363307819999999</v>
      </c>
      <c r="K17" s="569">
        <v>1.416527144</v>
      </c>
      <c r="L17" s="569">
        <v>1.056425588</v>
      </c>
      <c r="M17" s="569">
        <v>1.145774385</v>
      </c>
      <c r="N17" s="569">
        <v>1.3607375289999999</v>
      </c>
      <c r="O17" s="569">
        <v>1.4537891810000001</v>
      </c>
      <c r="P17" s="569">
        <v>1.198389081</v>
      </c>
      <c r="Q17" s="569">
        <v>1.317688006</v>
      </c>
      <c r="R17" s="569">
        <v>1.1613695470000001</v>
      </c>
      <c r="S17" s="569">
        <v>1.225930172</v>
      </c>
      <c r="T17" s="569">
        <v>1.5386176</v>
      </c>
      <c r="U17" s="569">
        <v>1.6669135900000001</v>
      </c>
      <c r="V17" s="569">
        <v>1.594435364</v>
      </c>
      <c r="W17" s="569">
        <v>1.115905981</v>
      </c>
      <c r="X17" s="569">
        <v>1.1386484349999999</v>
      </c>
      <c r="Y17" s="569">
        <v>1.3232204809999999</v>
      </c>
      <c r="Z17" s="569">
        <v>1.5985234239999999</v>
      </c>
      <c r="AA17" s="569">
        <v>1.553323537</v>
      </c>
      <c r="AB17" s="569">
        <v>2.146256776</v>
      </c>
      <c r="AC17" s="569">
        <v>1.3569592500000001</v>
      </c>
      <c r="AD17" s="569">
        <v>1.1556034879999999</v>
      </c>
      <c r="AE17" s="569">
        <v>1.292085178</v>
      </c>
      <c r="AF17" s="569">
        <v>1.323944341</v>
      </c>
      <c r="AG17" s="569">
        <v>1.499043795</v>
      </c>
      <c r="AH17" s="569">
        <v>1.8777759949999999</v>
      </c>
      <c r="AI17" s="569">
        <v>1.5304277690000001</v>
      </c>
      <c r="AJ17" s="569">
        <v>1.481139607</v>
      </c>
      <c r="AK17" s="569">
        <v>1.6002282640000001</v>
      </c>
      <c r="AL17" s="569">
        <v>1.4915701079999999</v>
      </c>
      <c r="AM17" s="569">
        <v>3.4503483840000002</v>
      </c>
      <c r="AN17" s="569">
        <v>1.568119901</v>
      </c>
      <c r="AO17" s="569">
        <v>1.366693105</v>
      </c>
      <c r="AP17" s="569">
        <v>1.181072509</v>
      </c>
      <c r="AQ17" s="569">
        <v>1.454882349</v>
      </c>
      <c r="AR17" s="569">
        <v>1.509846266</v>
      </c>
      <c r="AS17" s="569">
        <v>1.4135219720000001</v>
      </c>
      <c r="AT17" s="569">
        <v>1.5167139089999999</v>
      </c>
      <c r="AU17" s="569">
        <v>1.54914277</v>
      </c>
      <c r="AV17" s="569">
        <v>1.4976787819999999</v>
      </c>
      <c r="AW17" s="569">
        <v>1.4922867740000001</v>
      </c>
      <c r="AX17" s="569">
        <v>4.4344012560000001</v>
      </c>
      <c r="AY17" s="569">
        <v>1.2546701929999999</v>
      </c>
      <c r="AZ17" s="569">
        <v>1.3583977949999999</v>
      </c>
      <c r="BA17" s="569">
        <v>1.178561006</v>
      </c>
      <c r="BB17" s="569">
        <v>1.2168159999999999</v>
      </c>
      <c r="BC17" s="569">
        <v>1.3176950000000001</v>
      </c>
      <c r="BD17" s="570">
        <v>1.4052770000000001</v>
      </c>
      <c r="BE17" s="570">
        <v>1.4854810000000001</v>
      </c>
      <c r="BF17" s="570">
        <v>1.6195360000000001</v>
      </c>
      <c r="BG17" s="570">
        <v>1.369116</v>
      </c>
      <c r="BH17" s="570">
        <v>1.315402</v>
      </c>
      <c r="BI17" s="570">
        <v>1.444115</v>
      </c>
      <c r="BJ17" s="570">
        <v>2.5692900000000001</v>
      </c>
      <c r="BK17" s="570">
        <v>2.13069</v>
      </c>
      <c r="BL17" s="570">
        <v>1.7187840000000001</v>
      </c>
      <c r="BM17" s="570">
        <v>1.219433</v>
      </c>
      <c r="BN17" s="570">
        <v>1.14937</v>
      </c>
      <c r="BO17" s="570">
        <v>1.3086530000000001</v>
      </c>
      <c r="BP17" s="570">
        <v>1.360392</v>
      </c>
      <c r="BQ17" s="570">
        <v>1.429184</v>
      </c>
      <c r="BR17" s="570">
        <v>1.6351519999999999</v>
      </c>
      <c r="BS17" s="570">
        <v>1.4338630000000001</v>
      </c>
      <c r="BT17" s="570">
        <v>1.38456</v>
      </c>
      <c r="BU17" s="570">
        <v>1.465911</v>
      </c>
      <c r="BV17" s="570">
        <v>2.867057</v>
      </c>
    </row>
    <row r="18" spans="1:74" ht="11.1" customHeight="1" x14ac:dyDescent="0.2">
      <c r="A18" s="415" t="s">
        <v>1134</v>
      </c>
      <c r="B18" s="416" t="s">
        <v>1399</v>
      </c>
      <c r="C18" s="569">
        <v>0.360177366</v>
      </c>
      <c r="D18" s="569">
        <v>0.35055665200000002</v>
      </c>
      <c r="E18" s="569">
        <v>0.38328604500000002</v>
      </c>
      <c r="F18" s="569">
        <v>0.32851513799999998</v>
      </c>
      <c r="G18" s="569">
        <v>0.32437474999999999</v>
      </c>
      <c r="H18" s="569">
        <v>0.32890024299999998</v>
      </c>
      <c r="I18" s="569">
        <v>0.37243416800000001</v>
      </c>
      <c r="J18" s="569">
        <v>0.37724755199999999</v>
      </c>
      <c r="K18" s="569">
        <v>0.341987294</v>
      </c>
      <c r="L18" s="569">
        <v>0.189449443</v>
      </c>
      <c r="M18" s="569">
        <v>0.32581763899999999</v>
      </c>
      <c r="N18" s="569">
        <v>0.35392033699999997</v>
      </c>
      <c r="O18" s="569">
        <v>0.35677856600000002</v>
      </c>
      <c r="P18" s="569">
        <v>0.36767422300000002</v>
      </c>
      <c r="Q18" s="569">
        <v>0.29244732800000001</v>
      </c>
      <c r="R18" s="569">
        <v>0.17151190799999999</v>
      </c>
      <c r="S18" s="569">
        <v>0.17937564</v>
      </c>
      <c r="T18" s="569">
        <v>0.15687128</v>
      </c>
      <c r="U18" s="569">
        <v>0.182107727</v>
      </c>
      <c r="V18" s="569">
        <v>0.31636439599999999</v>
      </c>
      <c r="W18" s="569">
        <v>0.29541064900000003</v>
      </c>
      <c r="X18" s="569">
        <v>0.21293578299999999</v>
      </c>
      <c r="Y18" s="569">
        <v>0.296102056</v>
      </c>
      <c r="Z18" s="569">
        <v>0.34676670500000001</v>
      </c>
      <c r="AA18" s="569">
        <v>0.33655247300000002</v>
      </c>
      <c r="AB18" s="569">
        <v>0.19521640800000001</v>
      </c>
      <c r="AC18" s="569">
        <v>0.19682189</v>
      </c>
      <c r="AD18" s="569">
        <v>0.269660328</v>
      </c>
      <c r="AE18" s="569">
        <v>0.28859484099999999</v>
      </c>
      <c r="AF18" s="569">
        <v>0.32129776999999998</v>
      </c>
      <c r="AG18" s="569">
        <v>0.31170380800000003</v>
      </c>
      <c r="AH18" s="569">
        <v>0.330902635</v>
      </c>
      <c r="AI18" s="569">
        <v>0.29866473500000001</v>
      </c>
      <c r="AJ18" s="569">
        <v>0.34264007400000002</v>
      </c>
      <c r="AK18" s="569">
        <v>0.179926115</v>
      </c>
      <c r="AL18" s="569">
        <v>0.232125684</v>
      </c>
      <c r="AM18" s="569">
        <v>0.27846235600000002</v>
      </c>
      <c r="AN18" s="569">
        <v>0.234583282</v>
      </c>
      <c r="AO18" s="569">
        <v>0.25612718099999998</v>
      </c>
      <c r="AP18" s="569">
        <v>0.280223844</v>
      </c>
      <c r="AQ18" s="569">
        <v>0.37126562400000002</v>
      </c>
      <c r="AR18" s="569">
        <v>0.28535780100000002</v>
      </c>
      <c r="AS18" s="569">
        <v>0.358497597</v>
      </c>
      <c r="AT18" s="569">
        <v>0.27807690600000001</v>
      </c>
      <c r="AU18" s="569">
        <v>0.316152033</v>
      </c>
      <c r="AV18" s="569">
        <v>0.27442260499999999</v>
      </c>
      <c r="AW18" s="569">
        <v>0.24671506800000001</v>
      </c>
      <c r="AX18" s="569">
        <v>0.270141242</v>
      </c>
      <c r="AY18" s="569">
        <v>0.29005708099999999</v>
      </c>
      <c r="AZ18" s="569">
        <v>0.24322749900000001</v>
      </c>
      <c r="BA18" s="569">
        <v>0.26397759500000001</v>
      </c>
      <c r="BB18" s="569">
        <v>0.2404654</v>
      </c>
      <c r="BC18" s="569">
        <v>0.27974539999999998</v>
      </c>
      <c r="BD18" s="570">
        <v>0.25450899999999999</v>
      </c>
      <c r="BE18" s="570">
        <v>0.28410299999999999</v>
      </c>
      <c r="BF18" s="570">
        <v>0.308448</v>
      </c>
      <c r="BG18" s="570">
        <v>0.30340909999999999</v>
      </c>
      <c r="BH18" s="570">
        <v>0.27666619999999997</v>
      </c>
      <c r="BI18" s="570">
        <v>0.2409144</v>
      </c>
      <c r="BJ18" s="570">
        <v>0.28301120000000002</v>
      </c>
      <c r="BK18" s="570">
        <v>0.30169059999999998</v>
      </c>
      <c r="BL18" s="570">
        <v>0.22797210000000001</v>
      </c>
      <c r="BM18" s="570">
        <v>0.23897560000000001</v>
      </c>
      <c r="BN18" s="570">
        <v>0.26344980000000001</v>
      </c>
      <c r="BO18" s="570">
        <v>0.31320189999999998</v>
      </c>
      <c r="BP18" s="570">
        <v>0.2870548</v>
      </c>
      <c r="BQ18" s="570">
        <v>0.31810149999999998</v>
      </c>
      <c r="BR18" s="570">
        <v>0.3058092</v>
      </c>
      <c r="BS18" s="570">
        <v>0.30607529999999999</v>
      </c>
      <c r="BT18" s="570">
        <v>0.2979096</v>
      </c>
      <c r="BU18" s="570">
        <v>0.22251850000000001</v>
      </c>
      <c r="BV18" s="570">
        <v>0.26175939999999998</v>
      </c>
    </row>
    <row r="19" spans="1:74" ht="11.1" customHeight="1" x14ac:dyDescent="0.2">
      <c r="A19" s="415" t="s">
        <v>1244</v>
      </c>
      <c r="B19" s="418" t="s">
        <v>1400</v>
      </c>
      <c r="C19" s="569">
        <v>0.66630020599999995</v>
      </c>
      <c r="D19" s="569">
        <v>0.574537403</v>
      </c>
      <c r="E19" s="569">
        <v>0.60402022099999997</v>
      </c>
      <c r="F19" s="569">
        <v>0.58054531099999995</v>
      </c>
      <c r="G19" s="569">
        <v>0.66446814700000001</v>
      </c>
      <c r="H19" s="569">
        <v>0.64869579700000002</v>
      </c>
      <c r="I19" s="569">
        <v>0.67071058100000003</v>
      </c>
      <c r="J19" s="569">
        <v>0.70391899999999996</v>
      </c>
      <c r="K19" s="569">
        <v>0.64926117000000005</v>
      </c>
      <c r="L19" s="569">
        <v>0.64054294000000001</v>
      </c>
      <c r="M19" s="569">
        <v>0.62768589100000005</v>
      </c>
      <c r="N19" s="569">
        <v>0.65812180899999995</v>
      </c>
      <c r="O19" s="569">
        <v>0.65972980599999997</v>
      </c>
      <c r="P19" s="569">
        <v>0.59439536599999998</v>
      </c>
      <c r="Q19" s="569">
        <v>0.67064996300000002</v>
      </c>
      <c r="R19" s="569">
        <v>0.63660203599999998</v>
      </c>
      <c r="S19" s="569">
        <v>0.63047914599999999</v>
      </c>
      <c r="T19" s="569">
        <v>0.57768242199999997</v>
      </c>
      <c r="U19" s="569">
        <v>0.65390537000000004</v>
      </c>
      <c r="V19" s="569">
        <v>0.66595797199999995</v>
      </c>
      <c r="W19" s="569">
        <v>0.60531663700000005</v>
      </c>
      <c r="X19" s="569">
        <v>0.60802774000000004</v>
      </c>
      <c r="Y19" s="569">
        <v>0.61056316499999996</v>
      </c>
      <c r="Z19" s="569">
        <v>0.67592273400000003</v>
      </c>
      <c r="AA19" s="569">
        <v>0.63124753700000003</v>
      </c>
      <c r="AB19" s="569">
        <v>0.54971863899999995</v>
      </c>
      <c r="AC19" s="569">
        <v>0.61902516299999999</v>
      </c>
      <c r="AD19" s="569">
        <v>0.56480678299999998</v>
      </c>
      <c r="AE19" s="569">
        <v>0.57439926799999996</v>
      </c>
      <c r="AF19" s="569">
        <v>0.57997869899999999</v>
      </c>
      <c r="AG19" s="569">
        <v>0.58070102400000001</v>
      </c>
      <c r="AH19" s="569">
        <v>0.57891081700000002</v>
      </c>
      <c r="AI19" s="569">
        <v>0.55664646600000001</v>
      </c>
      <c r="AJ19" s="569">
        <v>0.57856753299999997</v>
      </c>
      <c r="AK19" s="569">
        <v>0.53395009699999996</v>
      </c>
      <c r="AL19" s="569">
        <v>0.60863544800000002</v>
      </c>
      <c r="AM19" s="569">
        <v>0.56069413999999995</v>
      </c>
      <c r="AN19" s="569">
        <v>0.49001090400000002</v>
      </c>
      <c r="AO19" s="569">
        <v>0.52446860299999998</v>
      </c>
      <c r="AP19" s="569">
        <v>0.53061826999999995</v>
      </c>
      <c r="AQ19" s="569">
        <v>0.53331094499999998</v>
      </c>
      <c r="AR19" s="569">
        <v>0.52515533199999997</v>
      </c>
      <c r="AS19" s="569">
        <v>0.546463951</v>
      </c>
      <c r="AT19" s="569">
        <v>0.52362607400000005</v>
      </c>
      <c r="AU19" s="569">
        <v>0.49154054600000002</v>
      </c>
      <c r="AV19" s="569">
        <v>0.48952276099999997</v>
      </c>
      <c r="AW19" s="569">
        <v>0.48145631500000002</v>
      </c>
      <c r="AX19" s="569">
        <v>0.51401021199999997</v>
      </c>
      <c r="AY19" s="569">
        <v>0.472061273</v>
      </c>
      <c r="AZ19" s="569">
        <v>0.408139845</v>
      </c>
      <c r="BA19" s="569">
        <v>0.42322016000000001</v>
      </c>
      <c r="BB19" s="569">
        <v>0.47970560000000001</v>
      </c>
      <c r="BC19" s="569">
        <v>0.53719950000000005</v>
      </c>
      <c r="BD19" s="570">
        <v>0.58697239999999995</v>
      </c>
      <c r="BE19" s="570">
        <v>0.50912840000000004</v>
      </c>
      <c r="BF19" s="570">
        <v>0.44927689999999998</v>
      </c>
      <c r="BG19" s="570">
        <v>0.40352480000000002</v>
      </c>
      <c r="BH19" s="570">
        <v>0.46587590000000001</v>
      </c>
      <c r="BI19" s="570">
        <v>0.40538259999999998</v>
      </c>
      <c r="BJ19" s="570">
        <v>0.4776087</v>
      </c>
      <c r="BK19" s="570">
        <v>0.4049278</v>
      </c>
      <c r="BL19" s="570">
        <v>0.30749169999999998</v>
      </c>
      <c r="BM19" s="570">
        <v>0.27246239999999999</v>
      </c>
      <c r="BN19" s="570">
        <v>0.37314380000000003</v>
      </c>
      <c r="BO19" s="570">
        <v>0.37486059999999999</v>
      </c>
      <c r="BP19" s="570">
        <v>0.44710620000000001</v>
      </c>
      <c r="BQ19" s="570">
        <v>0.4536673</v>
      </c>
      <c r="BR19" s="570">
        <v>0.2433321</v>
      </c>
      <c r="BS19" s="570">
        <v>0.21865760000000001</v>
      </c>
      <c r="BT19" s="570">
        <v>0.32766339999999999</v>
      </c>
      <c r="BU19" s="570">
        <v>0.33814569999999999</v>
      </c>
      <c r="BV19" s="570">
        <v>0.27476859999999997</v>
      </c>
    </row>
    <row r="20" spans="1:74" ht="11.1" customHeight="1" x14ac:dyDescent="0.2">
      <c r="A20" s="415" t="s">
        <v>1135</v>
      </c>
      <c r="B20" s="416" t="s">
        <v>1144</v>
      </c>
      <c r="C20" s="569">
        <v>345.54329452000002</v>
      </c>
      <c r="D20" s="569">
        <v>302.89002048999998</v>
      </c>
      <c r="E20" s="569">
        <v>313.63116793</v>
      </c>
      <c r="F20" s="569">
        <v>284.59857182000002</v>
      </c>
      <c r="G20" s="569">
        <v>317.73534205999999</v>
      </c>
      <c r="H20" s="569">
        <v>339.95989364000002</v>
      </c>
      <c r="I20" s="569">
        <v>395.87405712999998</v>
      </c>
      <c r="J20" s="569">
        <v>387.20621082999997</v>
      </c>
      <c r="K20" s="569">
        <v>347.1355939</v>
      </c>
      <c r="L20" s="569">
        <v>307.16439251000003</v>
      </c>
      <c r="M20" s="569">
        <v>302.30090698999999</v>
      </c>
      <c r="N20" s="569">
        <v>324.30807596</v>
      </c>
      <c r="O20" s="569">
        <v>327.71017653000001</v>
      </c>
      <c r="P20" s="569">
        <v>306.45559774999998</v>
      </c>
      <c r="Q20" s="569">
        <v>296.52242325999998</v>
      </c>
      <c r="R20" s="569">
        <v>267.76744986</v>
      </c>
      <c r="S20" s="569">
        <v>292.54631831</v>
      </c>
      <c r="T20" s="569">
        <v>339.24945969999999</v>
      </c>
      <c r="U20" s="569">
        <v>396.31127501999998</v>
      </c>
      <c r="V20" s="569">
        <v>384.92208768</v>
      </c>
      <c r="W20" s="569">
        <v>320.96814860000001</v>
      </c>
      <c r="X20" s="569">
        <v>301.33099441000002</v>
      </c>
      <c r="Y20" s="569">
        <v>289.04609841000001</v>
      </c>
      <c r="Z20" s="569">
        <v>330.82642427000002</v>
      </c>
      <c r="AA20" s="569">
        <v>335.54450566999998</v>
      </c>
      <c r="AB20" s="569">
        <v>312.82397400000002</v>
      </c>
      <c r="AC20" s="569">
        <v>299.43972543000001</v>
      </c>
      <c r="AD20" s="569">
        <v>281.76440786000001</v>
      </c>
      <c r="AE20" s="569">
        <v>308.07916817</v>
      </c>
      <c r="AF20" s="569">
        <v>360.95851453</v>
      </c>
      <c r="AG20" s="569">
        <v>391.74394611999998</v>
      </c>
      <c r="AH20" s="569">
        <v>399.08334783999999</v>
      </c>
      <c r="AI20" s="569">
        <v>335.27434204999997</v>
      </c>
      <c r="AJ20" s="569">
        <v>307.60663363999998</v>
      </c>
      <c r="AK20" s="569">
        <v>301.49915786999998</v>
      </c>
      <c r="AL20" s="569">
        <v>323.80524208000003</v>
      </c>
      <c r="AM20" s="569">
        <v>363.27229421999999</v>
      </c>
      <c r="AN20" s="569">
        <v>314.84177805000002</v>
      </c>
      <c r="AO20" s="569">
        <v>311.93235313000002</v>
      </c>
      <c r="AP20" s="569">
        <v>291.52797111000001</v>
      </c>
      <c r="AQ20" s="569">
        <v>329.77339201000001</v>
      </c>
      <c r="AR20" s="569">
        <v>368.03473289999999</v>
      </c>
      <c r="AS20" s="569">
        <v>410.44446532000001</v>
      </c>
      <c r="AT20" s="569">
        <v>399.15776357999999</v>
      </c>
      <c r="AU20" s="569">
        <v>338.55073766999999</v>
      </c>
      <c r="AV20" s="569">
        <v>301.97170397000002</v>
      </c>
      <c r="AW20" s="569">
        <v>310.19089337999998</v>
      </c>
      <c r="AX20" s="569">
        <v>350.58158656000001</v>
      </c>
      <c r="AY20" s="569">
        <v>334.35085307000003</v>
      </c>
      <c r="AZ20" s="569">
        <v>298.09021883000003</v>
      </c>
      <c r="BA20" s="569">
        <v>317.12089483</v>
      </c>
      <c r="BB20" s="569">
        <v>289.07229347999998</v>
      </c>
      <c r="BC20" s="569">
        <v>316.89264833999999</v>
      </c>
      <c r="BD20" s="570">
        <v>357.9486</v>
      </c>
      <c r="BE20" s="570">
        <v>411.99149999999997</v>
      </c>
      <c r="BF20" s="570">
        <v>407.14019999999999</v>
      </c>
      <c r="BG20" s="570">
        <v>340.77609999999999</v>
      </c>
      <c r="BH20" s="570">
        <v>301.07319999999999</v>
      </c>
      <c r="BI20" s="570">
        <v>303.55459999999999</v>
      </c>
      <c r="BJ20" s="570">
        <v>343.6157</v>
      </c>
      <c r="BK20" s="570">
        <v>345.34249999999997</v>
      </c>
      <c r="BL20" s="570">
        <v>315.15460000000002</v>
      </c>
      <c r="BM20" s="570">
        <v>315.19400000000002</v>
      </c>
      <c r="BN20" s="570">
        <v>290.55309999999997</v>
      </c>
      <c r="BO20" s="570">
        <v>327.66570000000002</v>
      </c>
      <c r="BP20" s="570">
        <v>368.60750000000002</v>
      </c>
      <c r="BQ20" s="570">
        <v>414.65719999999999</v>
      </c>
      <c r="BR20" s="570">
        <v>409.00850000000003</v>
      </c>
      <c r="BS20" s="570">
        <v>341.4735</v>
      </c>
      <c r="BT20" s="570">
        <v>301.4119</v>
      </c>
      <c r="BU20" s="570">
        <v>303.73820000000001</v>
      </c>
      <c r="BV20" s="570">
        <v>343.64920000000001</v>
      </c>
    </row>
    <row r="21" spans="1:74" ht="11.1" customHeight="1" x14ac:dyDescent="0.2">
      <c r="A21" s="409"/>
      <c r="B21" s="102" t="s">
        <v>1234</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c r="AZ21" s="201"/>
      <c r="BA21" s="201"/>
      <c r="BB21" s="201"/>
      <c r="BC21" s="201"/>
      <c r="BD21" s="267"/>
      <c r="BE21" s="267"/>
      <c r="BF21" s="267"/>
      <c r="BG21" s="267"/>
      <c r="BH21" s="267"/>
      <c r="BI21" s="267"/>
      <c r="BJ21" s="267"/>
      <c r="BK21" s="267"/>
      <c r="BL21" s="267"/>
      <c r="BM21" s="267"/>
      <c r="BN21" s="267"/>
      <c r="BO21" s="267"/>
      <c r="BP21" s="267"/>
      <c r="BQ21" s="267"/>
      <c r="BR21" s="267"/>
      <c r="BS21" s="267"/>
      <c r="BT21" s="267"/>
      <c r="BU21" s="267"/>
      <c r="BV21" s="267"/>
    </row>
    <row r="22" spans="1:74" ht="11.1" customHeight="1" x14ac:dyDescent="0.2">
      <c r="A22" s="415" t="s">
        <v>1136</v>
      </c>
      <c r="B22" s="416" t="s">
        <v>1395</v>
      </c>
      <c r="C22" s="569">
        <v>3.6804454099999999</v>
      </c>
      <c r="D22" s="569">
        <v>3.1469889279999999</v>
      </c>
      <c r="E22" s="569">
        <v>3.4340791400000001</v>
      </c>
      <c r="F22" s="569">
        <v>3.2540318099999999</v>
      </c>
      <c r="G22" s="569">
        <v>2.909958332</v>
      </c>
      <c r="H22" s="569">
        <v>3.6252321219999999</v>
      </c>
      <c r="I22" s="569">
        <v>6.350583018</v>
      </c>
      <c r="J22" s="569">
        <v>5.3193565720000002</v>
      </c>
      <c r="K22" s="569">
        <v>3.610639833</v>
      </c>
      <c r="L22" s="569">
        <v>3.6915430310000001</v>
      </c>
      <c r="M22" s="569">
        <v>3.4386043449999999</v>
      </c>
      <c r="N22" s="569">
        <v>4.193226299</v>
      </c>
      <c r="O22" s="569">
        <v>4.1098701469999996</v>
      </c>
      <c r="P22" s="569">
        <v>3.7334824530000001</v>
      </c>
      <c r="Q22" s="569">
        <v>2.8574423179999999</v>
      </c>
      <c r="R22" s="569">
        <v>3.1440908670000001</v>
      </c>
      <c r="S22" s="569">
        <v>2.6959840690000001</v>
      </c>
      <c r="T22" s="569">
        <v>4.655647117</v>
      </c>
      <c r="U22" s="569">
        <v>6.6681605360000002</v>
      </c>
      <c r="V22" s="569">
        <v>5.5522695090000003</v>
      </c>
      <c r="W22" s="569">
        <v>4.3177679419999997</v>
      </c>
      <c r="X22" s="569">
        <v>3.8922456080000001</v>
      </c>
      <c r="Y22" s="569">
        <v>3.57192847</v>
      </c>
      <c r="Z22" s="569">
        <v>3.8991281990000002</v>
      </c>
      <c r="AA22" s="569">
        <v>4.4561335350000002</v>
      </c>
      <c r="AB22" s="569">
        <v>4.1086150249999998</v>
      </c>
      <c r="AC22" s="569">
        <v>3.5085204980000002</v>
      </c>
      <c r="AD22" s="569">
        <v>2.9064025660000001</v>
      </c>
      <c r="AE22" s="569">
        <v>3.3516356260000002</v>
      </c>
      <c r="AF22" s="569">
        <v>5.5168708210000004</v>
      </c>
      <c r="AG22" s="569">
        <v>5.5160232679999996</v>
      </c>
      <c r="AH22" s="569">
        <v>6.3909202430000001</v>
      </c>
      <c r="AI22" s="569">
        <v>4.7753580659999999</v>
      </c>
      <c r="AJ22" s="569">
        <v>4.7166901179999998</v>
      </c>
      <c r="AK22" s="569">
        <v>4.2720732540000004</v>
      </c>
      <c r="AL22" s="569">
        <v>3.9068217930000002</v>
      </c>
      <c r="AM22" s="569">
        <v>4.3603485280000003</v>
      </c>
      <c r="AN22" s="569">
        <v>3.822610976</v>
      </c>
      <c r="AO22" s="569">
        <v>3.9153587129999998</v>
      </c>
      <c r="AP22" s="569">
        <v>3.4864976259999998</v>
      </c>
      <c r="AQ22" s="569">
        <v>4.2856956000000004</v>
      </c>
      <c r="AR22" s="569">
        <v>4.783467828</v>
      </c>
      <c r="AS22" s="569">
        <v>6.4634742740000002</v>
      </c>
      <c r="AT22" s="569">
        <v>6.415322711</v>
      </c>
      <c r="AU22" s="569">
        <v>4.5397331760000004</v>
      </c>
      <c r="AV22" s="569">
        <v>3.4023510510000001</v>
      </c>
      <c r="AW22" s="569">
        <v>3.9748723469999998</v>
      </c>
      <c r="AX22" s="569">
        <v>3.9812442969999999</v>
      </c>
      <c r="AY22" s="569">
        <v>4.0774464530000003</v>
      </c>
      <c r="AZ22" s="569">
        <v>3.6248348629999998</v>
      </c>
      <c r="BA22" s="569">
        <v>3.9782046790000001</v>
      </c>
      <c r="BB22" s="569">
        <v>3.75284</v>
      </c>
      <c r="BC22" s="569">
        <v>3.875775</v>
      </c>
      <c r="BD22" s="570">
        <v>4.6048400000000003</v>
      </c>
      <c r="BE22" s="570">
        <v>6.2512569999999998</v>
      </c>
      <c r="BF22" s="570">
        <v>5.8126559999999996</v>
      </c>
      <c r="BG22" s="570">
        <v>4.2487950000000003</v>
      </c>
      <c r="BH22" s="570">
        <v>3.9648500000000002</v>
      </c>
      <c r="BI22" s="570">
        <v>3.5185300000000002</v>
      </c>
      <c r="BJ22" s="570">
        <v>3.8808400000000001</v>
      </c>
      <c r="BK22" s="570">
        <v>4.2419719999999996</v>
      </c>
      <c r="BL22" s="570">
        <v>3.646636</v>
      </c>
      <c r="BM22" s="570">
        <v>3.4568129999999999</v>
      </c>
      <c r="BN22" s="570">
        <v>2.6412209999999998</v>
      </c>
      <c r="BO22" s="570">
        <v>3.1703480000000002</v>
      </c>
      <c r="BP22" s="570">
        <v>4.4798109999999998</v>
      </c>
      <c r="BQ22" s="570">
        <v>6.1693300000000004</v>
      </c>
      <c r="BR22" s="570">
        <v>5.765917</v>
      </c>
      <c r="BS22" s="570">
        <v>4.0280779999999998</v>
      </c>
      <c r="BT22" s="570">
        <v>4.1457309999999996</v>
      </c>
      <c r="BU22" s="570">
        <v>3.245663</v>
      </c>
      <c r="BV22" s="570">
        <v>3.7433939999999999</v>
      </c>
    </row>
    <row r="23" spans="1:74" ht="11.1" customHeight="1" x14ac:dyDescent="0.2">
      <c r="A23" s="415" t="s">
        <v>1137</v>
      </c>
      <c r="B23" s="416" t="s">
        <v>80</v>
      </c>
      <c r="C23" s="569">
        <v>0.17624726700000001</v>
      </c>
      <c r="D23" s="569">
        <v>3.1579263000000003E-2</v>
      </c>
      <c r="E23" s="569">
        <v>4.8330579999999998E-2</v>
      </c>
      <c r="F23" s="569">
        <v>2.8616700000000002E-3</v>
      </c>
      <c r="G23" s="569">
        <v>1.6658930000000001E-3</v>
      </c>
      <c r="H23" s="569">
        <v>3.6460326000000001E-2</v>
      </c>
      <c r="I23" s="569">
        <v>3.7802548999999998E-2</v>
      </c>
      <c r="J23" s="569">
        <v>2.0012615000000001E-2</v>
      </c>
      <c r="K23" s="569">
        <v>1.5698549999999999E-2</v>
      </c>
      <c r="L23" s="569">
        <v>1.1486727E-2</v>
      </c>
      <c r="M23" s="569">
        <v>2.4133214E-2</v>
      </c>
      <c r="N23" s="569">
        <v>5.0313710999999997E-2</v>
      </c>
      <c r="O23" s="569">
        <v>2.8377423999999998E-2</v>
      </c>
      <c r="P23" s="569">
        <v>2.9363568E-2</v>
      </c>
      <c r="Q23" s="569">
        <v>1.2913689999999999E-3</v>
      </c>
      <c r="R23" s="569">
        <v>6.8995899999999997E-4</v>
      </c>
      <c r="S23" s="569">
        <v>1.391623E-3</v>
      </c>
      <c r="T23" s="569">
        <v>6.2023770000000002E-3</v>
      </c>
      <c r="U23" s="569">
        <v>3.1684679999999998E-3</v>
      </c>
      <c r="V23" s="569">
        <v>2.1349979999999999E-3</v>
      </c>
      <c r="W23" s="569">
        <v>2.3138450000000001E-3</v>
      </c>
      <c r="X23" s="569">
        <v>6.8073989999999996E-3</v>
      </c>
      <c r="Y23" s="569">
        <v>8.1290549999999996E-3</v>
      </c>
      <c r="Z23" s="569">
        <v>6.6456096000000006E-2</v>
      </c>
      <c r="AA23" s="569">
        <v>0.174569587</v>
      </c>
      <c r="AB23" s="569">
        <v>0.255268312</v>
      </c>
      <c r="AC23" s="569">
        <v>4.8117300000000002E-2</v>
      </c>
      <c r="AD23" s="569">
        <v>-1.1234300000000001E-4</v>
      </c>
      <c r="AE23" s="569">
        <v>2.851601E-3</v>
      </c>
      <c r="AF23" s="569">
        <v>2.2246559999999999E-2</v>
      </c>
      <c r="AG23" s="569">
        <v>1.7308212999999999E-2</v>
      </c>
      <c r="AH23" s="569">
        <v>2.4954101999999999E-2</v>
      </c>
      <c r="AI23" s="569">
        <v>6.4342519999999997E-3</v>
      </c>
      <c r="AJ23" s="569">
        <v>3.8076799999999999E-3</v>
      </c>
      <c r="AK23" s="569">
        <v>2.8467739999999998E-3</v>
      </c>
      <c r="AL23" s="569">
        <v>2.0514774E-2</v>
      </c>
      <c r="AM23" s="569">
        <v>0.15433516799999999</v>
      </c>
      <c r="AN23" s="569">
        <v>9.1760670000000003E-2</v>
      </c>
      <c r="AO23" s="569">
        <v>1.3233144000000001E-2</v>
      </c>
      <c r="AP23" s="569">
        <v>4.16885E-3</v>
      </c>
      <c r="AQ23" s="569">
        <v>6.7032029999999996E-3</v>
      </c>
      <c r="AR23" s="569">
        <v>1.813217E-3</v>
      </c>
      <c r="AS23" s="569">
        <v>1.3912753999999999E-2</v>
      </c>
      <c r="AT23" s="569">
        <v>1.9949887999999999E-2</v>
      </c>
      <c r="AU23" s="569">
        <v>1.9410149999999999E-3</v>
      </c>
      <c r="AV23" s="569">
        <v>2.9320259999999999E-3</v>
      </c>
      <c r="AW23" s="569">
        <v>4.3568460000000002E-3</v>
      </c>
      <c r="AX23" s="569">
        <v>3.2791041E-2</v>
      </c>
      <c r="AY23" s="569">
        <v>2.8954839E-2</v>
      </c>
      <c r="AZ23" s="569">
        <v>8.2918449000000005E-2</v>
      </c>
      <c r="BA23" s="569">
        <v>5.6058009999999997E-3</v>
      </c>
      <c r="BB23" s="569">
        <v>0.15709890000000001</v>
      </c>
      <c r="BC23" s="569">
        <v>8.0723199999999995E-2</v>
      </c>
      <c r="BD23" s="570">
        <v>0.12953319999999999</v>
      </c>
      <c r="BE23" s="570">
        <v>0.26787280000000002</v>
      </c>
      <c r="BF23" s="570">
        <v>0.2284699</v>
      </c>
      <c r="BG23" s="570">
        <v>0.13858100000000001</v>
      </c>
      <c r="BH23" s="570">
        <v>0.12069199999999999</v>
      </c>
      <c r="BI23" s="570">
        <v>0.27663680000000002</v>
      </c>
      <c r="BJ23" s="570">
        <v>0.30588100000000001</v>
      </c>
      <c r="BK23" s="570">
        <v>0.1442148</v>
      </c>
      <c r="BL23" s="570">
        <v>0.3694384</v>
      </c>
      <c r="BM23" s="570">
        <v>0.28911579999999998</v>
      </c>
      <c r="BN23" s="570">
        <v>0.1346589</v>
      </c>
      <c r="BO23" s="570">
        <v>5.6043200000000001E-2</v>
      </c>
      <c r="BP23" s="570">
        <v>5.0223200000000003E-2</v>
      </c>
      <c r="BQ23" s="570">
        <v>0.2717928</v>
      </c>
      <c r="BR23" s="570">
        <v>0.27313989999999999</v>
      </c>
      <c r="BS23" s="570">
        <v>0.23131099999999999</v>
      </c>
      <c r="BT23" s="570">
        <v>0.28244200000000003</v>
      </c>
      <c r="BU23" s="570">
        <v>0.27558680000000002</v>
      </c>
      <c r="BV23" s="570">
        <v>0.25901099999999999</v>
      </c>
    </row>
    <row r="24" spans="1:74" ht="11.1" customHeight="1" x14ac:dyDescent="0.2">
      <c r="A24" s="415" t="s">
        <v>1138</v>
      </c>
      <c r="B24" s="418" t="s">
        <v>81</v>
      </c>
      <c r="C24" s="569">
        <v>2.9352330000000002</v>
      </c>
      <c r="D24" s="569">
        <v>2.7001740000000001</v>
      </c>
      <c r="E24" s="569">
        <v>2.968493</v>
      </c>
      <c r="F24" s="569">
        <v>2.1317759999999999</v>
      </c>
      <c r="G24" s="569">
        <v>2.2666149999999998</v>
      </c>
      <c r="H24" s="569">
        <v>2.4008630000000002</v>
      </c>
      <c r="I24" s="569">
        <v>2.464915</v>
      </c>
      <c r="J24" s="569">
        <v>2.4621689999999998</v>
      </c>
      <c r="K24" s="569">
        <v>2.38035</v>
      </c>
      <c r="L24" s="569">
        <v>2.4668909999999999</v>
      </c>
      <c r="M24" s="569">
        <v>2.3858109999999999</v>
      </c>
      <c r="N24" s="569">
        <v>2.254235</v>
      </c>
      <c r="O24" s="569">
        <v>2.4839150000000001</v>
      </c>
      <c r="P24" s="569">
        <v>2.3291620000000002</v>
      </c>
      <c r="Q24" s="569">
        <v>2.4775450000000001</v>
      </c>
      <c r="R24" s="569">
        <v>1.041372</v>
      </c>
      <c r="S24" s="569">
        <v>1.76756</v>
      </c>
      <c r="T24" s="569">
        <v>2.113524</v>
      </c>
      <c r="U24" s="569">
        <v>2.4715370000000001</v>
      </c>
      <c r="V24" s="569">
        <v>2.4385620000000001</v>
      </c>
      <c r="W24" s="569">
        <v>2.3892000000000002</v>
      </c>
      <c r="X24" s="569">
        <v>1.5923560000000001</v>
      </c>
      <c r="Y24" s="569">
        <v>2.0348350000000002</v>
      </c>
      <c r="Z24" s="569">
        <v>2.440483</v>
      </c>
      <c r="AA24" s="569">
        <v>2.3273169999999999</v>
      </c>
      <c r="AB24" s="569">
        <v>2.2517390000000002</v>
      </c>
      <c r="AC24" s="569">
        <v>2.4931589999999999</v>
      </c>
      <c r="AD24" s="569">
        <v>2.4123830000000002</v>
      </c>
      <c r="AE24" s="569">
        <v>2.4901870000000002</v>
      </c>
      <c r="AF24" s="569">
        <v>2.160364</v>
      </c>
      <c r="AG24" s="569">
        <v>2.4736359999999999</v>
      </c>
      <c r="AH24" s="569">
        <v>2.4537969999999998</v>
      </c>
      <c r="AI24" s="569">
        <v>2.3843839999999998</v>
      </c>
      <c r="AJ24" s="569">
        <v>1.0638080000000001</v>
      </c>
      <c r="AK24" s="569">
        <v>2.0740970000000001</v>
      </c>
      <c r="AL24" s="569">
        <v>2.4877549999999999</v>
      </c>
      <c r="AM24" s="569">
        <v>2.351677</v>
      </c>
      <c r="AN24" s="569">
        <v>2.2473770000000002</v>
      </c>
      <c r="AO24" s="569">
        <v>2.483851</v>
      </c>
      <c r="AP24" s="569">
        <v>1.7011769999999999</v>
      </c>
      <c r="AQ24" s="569">
        <v>1.573663</v>
      </c>
      <c r="AR24" s="569">
        <v>2.2830180000000002</v>
      </c>
      <c r="AS24" s="569">
        <v>2.4790740000000002</v>
      </c>
      <c r="AT24" s="569">
        <v>2.4692310000000002</v>
      </c>
      <c r="AU24" s="569">
        <v>2.391289</v>
      </c>
      <c r="AV24" s="569">
        <v>2.4850319999999999</v>
      </c>
      <c r="AW24" s="569">
        <v>2.4198059999999999</v>
      </c>
      <c r="AX24" s="569">
        <v>2.5005000000000002</v>
      </c>
      <c r="AY24" s="569">
        <v>2.454634</v>
      </c>
      <c r="AZ24" s="569">
        <v>2.1987679999999998</v>
      </c>
      <c r="BA24" s="569">
        <v>2.4810859999999999</v>
      </c>
      <c r="BB24" s="569">
        <v>1.02512</v>
      </c>
      <c r="BC24" s="569">
        <v>1.53338</v>
      </c>
      <c r="BD24" s="570">
        <v>2.1693699999999998</v>
      </c>
      <c r="BE24" s="570">
        <v>2.45078</v>
      </c>
      <c r="BF24" s="570">
        <v>2.45078</v>
      </c>
      <c r="BG24" s="570">
        <v>2.3717199999999998</v>
      </c>
      <c r="BH24" s="570">
        <v>1.70583</v>
      </c>
      <c r="BI24" s="570">
        <v>2.02765</v>
      </c>
      <c r="BJ24" s="570">
        <v>2.45078</v>
      </c>
      <c r="BK24" s="570">
        <v>2.45078</v>
      </c>
      <c r="BL24" s="570">
        <v>2.2926600000000001</v>
      </c>
      <c r="BM24" s="570">
        <v>2.45078</v>
      </c>
      <c r="BN24" s="570">
        <v>2.3717199999999998</v>
      </c>
      <c r="BO24" s="570">
        <v>2.45078</v>
      </c>
      <c r="BP24" s="570">
        <v>2.3717199999999998</v>
      </c>
      <c r="BQ24" s="570">
        <v>2.45078</v>
      </c>
      <c r="BR24" s="570">
        <v>2.45078</v>
      </c>
      <c r="BS24" s="570">
        <v>2.3717199999999998</v>
      </c>
      <c r="BT24" s="570">
        <v>1.0462</v>
      </c>
      <c r="BU24" s="570">
        <v>2.15463</v>
      </c>
      <c r="BV24" s="570">
        <v>2.45078</v>
      </c>
    </row>
    <row r="25" spans="1:74" ht="11.1" customHeight="1" x14ac:dyDescent="0.2">
      <c r="A25" s="415" t="s">
        <v>1139</v>
      </c>
      <c r="B25" s="418" t="s">
        <v>1140</v>
      </c>
      <c r="C25" s="569">
        <v>0.84618852200000005</v>
      </c>
      <c r="D25" s="569">
        <v>0.78578130300000004</v>
      </c>
      <c r="E25" s="569">
        <v>0.82941081800000005</v>
      </c>
      <c r="F25" s="569">
        <v>0.89930413399999998</v>
      </c>
      <c r="G25" s="569">
        <v>0.95542758900000002</v>
      </c>
      <c r="H25" s="569">
        <v>0.68034820900000004</v>
      </c>
      <c r="I25" s="569">
        <v>0.41323180500000001</v>
      </c>
      <c r="J25" s="569">
        <v>0.23285988399999999</v>
      </c>
      <c r="K25" s="569">
        <v>0.20686868999999999</v>
      </c>
      <c r="L25" s="569">
        <v>0.450806602</v>
      </c>
      <c r="M25" s="569">
        <v>0.54965013399999996</v>
      </c>
      <c r="N25" s="569">
        <v>0.74538159000000004</v>
      </c>
      <c r="O25" s="569">
        <v>0.75935424399999996</v>
      </c>
      <c r="P25" s="569">
        <v>0.64705111900000001</v>
      </c>
      <c r="Q25" s="569">
        <v>0.882870339</v>
      </c>
      <c r="R25" s="569">
        <v>0.95268624700000004</v>
      </c>
      <c r="S25" s="569">
        <v>0.85851040499999998</v>
      </c>
      <c r="T25" s="569">
        <v>0.28434881400000001</v>
      </c>
      <c r="U25" s="569">
        <v>0.36120232800000002</v>
      </c>
      <c r="V25" s="569">
        <v>0.19527572200000001</v>
      </c>
      <c r="W25" s="569">
        <v>0.111149912</v>
      </c>
      <c r="X25" s="569">
        <v>0.41260286299999999</v>
      </c>
      <c r="Y25" s="569">
        <v>0.48643651999999998</v>
      </c>
      <c r="Z25" s="569">
        <v>0.65697561699999996</v>
      </c>
      <c r="AA25" s="569">
        <v>0.61855426400000002</v>
      </c>
      <c r="AB25" s="569">
        <v>0.39721144899999999</v>
      </c>
      <c r="AC25" s="569">
        <v>0.61190738899999997</v>
      </c>
      <c r="AD25" s="569">
        <v>0.75461627799999997</v>
      </c>
      <c r="AE25" s="569">
        <v>0.57886209700000002</v>
      </c>
      <c r="AF25" s="569">
        <v>0.25651305600000002</v>
      </c>
      <c r="AG25" s="569">
        <v>0.51096708300000004</v>
      </c>
      <c r="AH25" s="569">
        <v>0.35805573299999999</v>
      </c>
      <c r="AI25" s="569">
        <v>0.41188328299999999</v>
      </c>
      <c r="AJ25" s="569">
        <v>0.44209013699999999</v>
      </c>
      <c r="AK25" s="569">
        <v>0.62441825900000003</v>
      </c>
      <c r="AL25" s="569">
        <v>0.61288063199999998</v>
      </c>
      <c r="AM25" s="569">
        <v>0.54756162200000003</v>
      </c>
      <c r="AN25" s="569">
        <v>0.51870900200000003</v>
      </c>
      <c r="AO25" s="569">
        <v>0.63109418100000003</v>
      </c>
      <c r="AP25" s="569">
        <v>0.52724483799999999</v>
      </c>
      <c r="AQ25" s="569">
        <v>0.46159708900000002</v>
      </c>
      <c r="AR25" s="569">
        <v>0.46239981499999999</v>
      </c>
      <c r="AS25" s="569">
        <v>0.28896729300000001</v>
      </c>
      <c r="AT25" s="569">
        <v>0.37063515200000002</v>
      </c>
      <c r="AU25" s="569">
        <v>0.33717424800000001</v>
      </c>
      <c r="AV25" s="569">
        <v>0.33267780400000002</v>
      </c>
      <c r="AW25" s="569">
        <v>0.41595522200000001</v>
      </c>
      <c r="AX25" s="569">
        <v>0.58043008799999996</v>
      </c>
      <c r="AY25" s="569">
        <v>0.63668417700000002</v>
      </c>
      <c r="AZ25" s="569">
        <v>0.50297587499999996</v>
      </c>
      <c r="BA25" s="569">
        <v>0.560429752</v>
      </c>
      <c r="BB25" s="569">
        <v>0.75345569999999995</v>
      </c>
      <c r="BC25" s="569">
        <v>0.72699979999999997</v>
      </c>
      <c r="BD25" s="570">
        <v>0.54063609999999995</v>
      </c>
      <c r="BE25" s="570">
        <v>0.45222620000000002</v>
      </c>
      <c r="BF25" s="570">
        <v>0.36443439999999999</v>
      </c>
      <c r="BG25" s="570">
        <v>0.34132079999999998</v>
      </c>
      <c r="BH25" s="570">
        <v>0.49277880000000002</v>
      </c>
      <c r="BI25" s="570">
        <v>0.57401380000000002</v>
      </c>
      <c r="BJ25" s="570">
        <v>0.67762259999999996</v>
      </c>
      <c r="BK25" s="570">
        <v>0.67135829999999996</v>
      </c>
      <c r="BL25" s="570">
        <v>0.60355599999999998</v>
      </c>
      <c r="BM25" s="570">
        <v>0.7185066</v>
      </c>
      <c r="BN25" s="570">
        <v>0.83279040000000004</v>
      </c>
      <c r="BO25" s="570">
        <v>0.76969100000000001</v>
      </c>
      <c r="BP25" s="570">
        <v>0.56218699999999999</v>
      </c>
      <c r="BQ25" s="570">
        <v>0.46400789999999997</v>
      </c>
      <c r="BR25" s="570">
        <v>0.3699038</v>
      </c>
      <c r="BS25" s="570">
        <v>0.34402630000000001</v>
      </c>
      <c r="BT25" s="570">
        <v>0.49420779999999997</v>
      </c>
      <c r="BU25" s="570">
        <v>0.57472069999999997</v>
      </c>
      <c r="BV25" s="570">
        <v>0.67799600000000004</v>
      </c>
    </row>
    <row r="26" spans="1:74" ht="11.1" customHeight="1" x14ac:dyDescent="0.2">
      <c r="A26" s="415" t="s">
        <v>1141</v>
      </c>
      <c r="B26" s="418" t="s">
        <v>1235</v>
      </c>
      <c r="C26" s="569">
        <v>0.907905552</v>
      </c>
      <c r="D26" s="569">
        <v>0.88901158199999997</v>
      </c>
      <c r="E26" s="569">
        <v>0.93889913899999999</v>
      </c>
      <c r="F26" s="569">
        <v>0.83095936599999998</v>
      </c>
      <c r="G26" s="569">
        <v>0.73309111100000002</v>
      </c>
      <c r="H26" s="569">
        <v>0.71151302900000002</v>
      </c>
      <c r="I26" s="569">
        <v>0.76712556499999995</v>
      </c>
      <c r="J26" s="569">
        <v>0.73680377600000002</v>
      </c>
      <c r="K26" s="569">
        <v>0.74472988399999995</v>
      </c>
      <c r="L26" s="569">
        <v>0.73170508899999998</v>
      </c>
      <c r="M26" s="569">
        <v>0.86242028199999998</v>
      </c>
      <c r="N26" s="569">
        <v>0.920231205</v>
      </c>
      <c r="O26" s="569">
        <v>0.79772429199999995</v>
      </c>
      <c r="P26" s="569">
        <v>0.76760733800000003</v>
      </c>
      <c r="Q26" s="569">
        <v>0.95461972900000003</v>
      </c>
      <c r="R26" s="569">
        <v>0.90707987199999995</v>
      </c>
      <c r="S26" s="569">
        <v>0.96798325399999996</v>
      </c>
      <c r="T26" s="569">
        <v>0.77652804799999997</v>
      </c>
      <c r="U26" s="569">
        <v>0.79425407299999995</v>
      </c>
      <c r="V26" s="569">
        <v>0.82367074699999998</v>
      </c>
      <c r="W26" s="569">
        <v>0.80573772099999996</v>
      </c>
      <c r="X26" s="569">
        <v>0.80002652600000002</v>
      </c>
      <c r="Y26" s="569">
        <v>0.87123339099999997</v>
      </c>
      <c r="Z26" s="569">
        <v>0.882541142</v>
      </c>
      <c r="AA26" s="569">
        <v>0.88476125900000002</v>
      </c>
      <c r="AB26" s="569">
        <v>0.768994921</v>
      </c>
      <c r="AC26" s="569">
        <v>1.1756789050000001</v>
      </c>
      <c r="AD26" s="569">
        <v>0.91605813400000002</v>
      </c>
      <c r="AE26" s="569">
        <v>0.91735251500000003</v>
      </c>
      <c r="AF26" s="569">
        <v>0.97340448700000004</v>
      </c>
      <c r="AG26" s="569">
        <v>0.83012341000000001</v>
      </c>
      <c r="AH26" s="569">
        <v>0.78809179500000004</v>
      </c>
      <c r="AI26" s="569">
        <v>0.86305953899999999</v>
      </c>
      <c r="AJ26" s="569">
        <v>0.79536567000000002</v>
      </c>
      <c r="AK26" s="569">
        <v>0.91185725299999998</v>
      </c>
      <c r="AL26" s="569">
        <v>0.89821061700000004</v>
      </c>
      <c r="AM26" s="569">
        <v>0.99265843200000003</v>
      </c>
      <c r="AN26" s="569">
        <v>1.0195620860000001</v>
      </c>
      <c r="AO26" s="569">
        <v>1.15138465</v>
      </c>
      <c r="AP26" s="569">
        <v>1.087309796</v>
      </c>
      <c r="AQ26" s="569">
        <v>1.0283067809999999</v>
      </c>
      <c r="AR26" s="569">
        <v>1.0621923040000001</v>
      </c>
      <c r="AS26" s="569">
        <v>1.102896434</v>
      </c>
      <c r="AT26" s="569">
        <v>0.96359222</v>
      </c>
      <c r="AU26" s="569">
        <v>0.97319241899999998</v>
      </c>
      <c r="AV26" s="569">
        <v>0.95583692200000003</v>
      </c>
      <c r="AW26" s="569">
        <v>1.0198345870000001</v>
      </c>
      <c r="AX26" s="569">
        <v>1.0010882969999999</v>
      </c>
      <c r="AY26" s="569">
        <v>0.92504385499999997</v>
      </c>
      <c r="AZ26" s="569">
        <v>0.91337828399999998</v>
      </c>
      <c r="BA26" s="569">
        <v>1.087108601</v>
      </c>
      <c r="BB26" s="569">
        <v>1.165645</v>
      </c>
      <c r="BC26" s="569">
        <v>1.139343</v>
      </c>
      <c r="BD26" s="570">
        <v>1.030815</v>
      </c>
      <c r="BE26" s="570">
        <v>1.097853</v>
      </c>
      <c r="BF26" s="570">
        <v>1.0592170000000001</v>
      </c>
      <c r="BG26" s="570">
        <v>0.99164010000000002</v>
      </c>
      <c r="BH26" s="570">
        <v>0.97680389999999995</v>
      </c>
      <c r="BI26" s="570">
        <v>1.0967</v>
      </c>
      <c r="BJ26" s="570">
        <v>0.91875439999999997</v>
      </c>
      <c r="BK26" s="570">
        <v>0.85356609999999999</v>
      </c>
      <c r="BL26" s="570">
        <v>0.90145339999999996</v>
      </c>
      <c r="BM26" s="570">
        <v>1.0457110000000001</v>
      </c>
      <c r="BN26" s="570">
        <v>1.319599</v>
      </c>
      <c r="BO26" s="570">
        <v>1.274575</v>
      </c>
      <c r="BP26" s="570">
        <v>1.1583619999999999</v>
      </c>
      <c r="BQ26" s="570">
        <v>1.260543</v>
      </c>
      <c r="BR26" s="570">
        <v>1.1790579999999999</v>
      </c>
      <c r="BS26" s="570">
        <v>1.1945790000000001</v>
      </c>
      <c r="BT26" s="570">
        <v>1.1720299999999999</v>
      </c>
      <c r="BU26" s="570">
        <v>1.396469</v>
      </c>
      <c r="BV26" s="570">
        <v>1.1243510000000001</v>
      </c>
    </row>
    <row r="27" spans="1:74" ht="11.1" customHeight="1" x14ac:dyDescent="0.2">
      <c r="A27" s="415" t="s">
        <v>1142</v>
      </c>
      <c r="B27" s="416" t="s">
        <v>1236</v>
      </c>
      <c r="C27" s="569">
        <v>0.152991667</v>
      </c>
      <c r="D27" s="569">
        <v>9.5792741000000001E-2</v>
      </c>
      <c r="E27" s="569">
        <v>9.8677666999999997E-2</v>
      </c>
      <c r="F27" s="569">
        <v>0.106436633</v>
      </c>
      <c r="G27" s="569">
        <v>0.11520148199999999</v>
      </c>
      <c r="H27" s="569">
        <v>0.10977368699999999</v>
      </c>
      <c r="I27" s="569">
        <v>0.12260478599999999</v>
      </c>
      <c r="J27" s="569">
        <v>0.116889381</v>
      </c>
      <c r="K27" s="569">
        <v>0.105015231</v>
      </c>
      <c r="L27" s="569">
        <v>0.12230234600000001</v>
      </c>
      <c r="M27" s="569">
        <v>0.12336768400000001</v>
      </c>
      <c r="N27" s="569">
        <v>0.141478459</v>
      </c>
      <c r="O27" s="569">
        <v>0.13604313500000001</v>
      </c>
      <c r="P27" s="569">
        <v>0.108216241</v>
      </c>
      <c r="Q27" s="569">
        <v>0.103679756</v>
      </c>
      <c r="R27" s="569">
        <v>0.118909696</v>
      </c>
      <c r="S27" s="569">
        <v>0.11367258700000001</v>
      </c>
      <c r="T27" s="569">
        <v>0.105723999</v>
      </c>
      <c r="U27" s="569">
        <v>0.124566758</v>
      </c>
      <c r="V27" s="569">
        <v>0.10172434</v>
      </c>
      <c r="W27" s="569">
        <v>0.117616807</v>
      </c>
      <c r="X27" s="569">
        <v>0.116574279</v>
      </c>
      <c r="Y27" s="569">
        <v>0.103958593</v>
      </c>
      <c r="Z27" s="569">
        <v>0.18217488500000001</v>
      </c>
      <c r="AA27" s="569">
        <v>0.13571301899999999</v>
      </c>
      <c r="AB27" s="569">
        <v>0.178951211</v>
      </c>
      <c r="AC27" s="569">
        <v>9.5957549000000003E-2</v>
      </c>
      <c r="AD27" s="569">
        <v>8.8774617E-2</v>
      </c>
      <c r="AE27" s="569">
        <v>0.11244568000000001</v>
      </c>
      <c r="AF27" s="569">
        <v>0.12696512500000001</v>
      </c>
      <c r="AG27" s="569">
        <v>0.103632434</v>
      </c>
      <c r="AH27" s="569">
        <v>0.113647638</v>
      </c>
      <c r="AI27" s="569">
        <v>0.10314685899999999</v>
      </c>
      <c r="AJ27" s="569">
        <v>0.10405201</v>
      </c>
      <c r="AK27" s="569">
        <v>0.11908450700000001</v>
      </c>
      <c r="AL27" s="569">
        <v>0.159166265</v>
      </c>
      <c r="AM27" s="569">
        <v>1.037059929</v>
      </c>
      <c r="AN27" s="569">
        <v>0.20328332900000001</v>
      </c>
      <c r="AO27" s="569">
        <v>0.115600735</v>
      </c>
      <c r="AP27" s="569">
        <v>0.107056148</v>
      </c>
      <c r="AQ27" s="569">
        <v>0.120258376</v>
      </c>
      <c r="AR27" s="569">
        <v>0.117942884</v>
      </c>
      <c r="AS27" s="569">
        <v>0.13366331300000001</v>
      </c>
      <c r="AT27" s="569">
        <v>0.106008031</v>
      </c>
      <c r="AU27" s="569">
        <v>0.105658401</v>
      </c>
      <c r="AV27" s="569">
        <v>0.105203045</v>
      </c>
      <c r="AW27" s="569">
        <v>9.3133029000000006E-2</v>
      </c>
      <c r="AX27" s="569">
        <v>0.57555178600000001</v>
      </c>
      <c r="AY27" s="569">
        <v>0.10223407900000001</v>
      </c>
      <c r="AZ27" s="569">
        <v>0.25544356200000001</v>
      </c>
      <c r="BA27" s="569">
        <v>8.7092575000000005E-2</v>
      </c>
      <c r="BB27" s="569">
        <v>6.0488800000000002E-2</v>
      </c>
      <c r="BC27" s="569">
        <v>7.1422100000000002E-2</v>
      </c>
      <c r="BD27" s="570">
        <v>8.9140800000000006E-2</v>
      </c>
      <c r="BE27" s="570">
        <v>9.1410099999999994E-2</v>
      </c>
      <c r="BF27" s="570">
        <v>8.4306599999999995E-2</v>
      </c>
      <c r="BG27" s="570">
        <v>9.6355999999999997E-2</v>
      </c>
      <c r="BH27" s="570">
        <v>8.1730800000000006E-2</v>
      </c>
      <c r="BI27" s="570">
        <v>7.8198299999999998E-2</v>
      </c>
      <c r="BJ27" s="570">
        <v>0.27562930000000002</v>
      </c>
      <c r="BK27" s="570">
        <v>0.43544090000000002</v>
      </c>
      <c r="BL27" s="570">
        <v>0.22505049999999999</v>
      </c>
      <c r="BM27" s="570">
        <v>9.1852100000000006E-2</v>
      </c>
      <c r="BN27" s="570">
        <v>0.10185859999999999</v>
      </c>
      <c r="BO27" s="570">
        <v>9.6785800000000005E-2</v>
      </c>
      <c r="BP27" s="570">
        <v>0.1051578</v>
      </c>
      <c r="BQ27" s="570">
        <v>8.9420700000000006E-2</v>
      </c>
      <c r="BR27" s="570">
        <v>8.1314899999999996E-2</v>
      </c>
      <c r="BS27" s="570">
        <v>9.7174899999999995E-2</v>
      </c>
      <c r="BT27" s="570">
        <v>0.1005267</v>
      </c>
      <c r="BU27" s="570">
        <v>7.9099699999999995E-2</v>
      </c>
      <c r="BV27" s="570">
        <v>0.3324762</v>
      </c>
    </row>
    <row r="28" spans="1:74" ht="11.1" customHeight="1" x14ac:dyDescent="0.2">
      <c r="A28" s="415" t="s">
        <v>1143</v>
      </c>
      <c r="B28" s="418" t="s">
        <v>1144</v>
      </c>
      <c r="C28" s="569">
        <v>8.6990114179999996</v>
      </c>
      <c r="D28" s="569">
        <v>7.6493278169999996</v>
      </c>
      <c r="E28" s="569">
        <v>8.3178903440000003</v>
      </c>
      <c r="F28" s="569">
        <v>7.2253696129999998</v>
      </c>
      <c r="G28" s="569">
        <v>6.9819594069999997</v>
      </c>
      <c r="H28" s="569">
        <v>7.5641903729999997</v>
      </c>
      <c r="I28" s="569">
        <v>10.156262722999999</v>
      </c>
      <c r="J28" s="569">
        <v>8.8880912280000004</v>
      </c>
      <c r="K28" s="569">
        <v>7.0633021879999998</v>
      </c>
      <c r="L28" s="569">
        <v>7.4747347949999998</v>
      </c>
      <c r="M28" s="569">
        <v>7.3839866589999996</v>
      </c>
      <c r="N28" s="569">
        <v>8.3048662639999993</v>
      </c>
      <c r="O28" s="569">
        <v>8.3152842420000006</v>
      </c>
      <c r="P28" s="569">
        <v>7.6148827189999997</v>
      </c>
      <c r="Q28" s="569">
        <v>7.2774485110000002</v>
      </c>
      <c r="R28" s="569">
        <v>6.1648286409999997</v>
      </c>
      <c r="S28" s="569">
        <v>6.4051019379999996</v>
      </c>
      <c r="T28" s="569">
        <v>7.9419743550000002</v>
      </c>
      <c r="U28" s="569">
        <v>10.422889163000001</v>
      </c>
      <c r="V28" s="569">
        <v>9.1136373160000002</v>
      </c>
      <c r="W28" s="569">
        <v>7.7437862270000002</v>
      </c>
      <c r="X28" s="569">
        <v>6.8206126749999996</v>
      </c>
      <c r="Y28" s="569">
        <v>7.0765210290000002</v>
      </c>
      <c r="Z28" s="569">
        <v>8.1277589389999996</v>
      </c>
      <c r="AA28" s="569">
        <v>8.5970486640000008</v>
      </c>
      <c r="AB28" s="569">
        <v>7.9607799180000001</v>
      </c>
      <c r="AC28" s="569">
        <v>7.933340641</v>
      </c>
      <c r="AD28" s="569">
        <v>7.078122252</v>
      </c>
      <c r="AE28" s="569">
        <v>7.4533345190000002</v>
      </c>
      <c r="AF28" s="569">
        <v>9.0563640490000008</v>
      </c>
      <c r="AG28" s="569">
        <v>9.4516904079999993</v>
      </c>
      <c r="AH28" s="569">
        <v>10.129466511</v>
      </c>
      <c r="AI28" s="569">
        <v>8.5442659990000003</v>
      </c>
      <c r="AJ28" s="569">
        <v>7.1258136150000002</v>
      </c>
      <c r="AK28" s="569">
        <v>8.0043770470000002</v>
      </c>
      <c r="AL28" s="569">
        <v>8.0853490810000004</v>
      </c>
      <c r="AM28" s="569">
        <v>9.4436406789999996</v>
      </c>
      <c r="AN28" s="569">
        <v>7.9033030630000001</v>
      </c>
      <c r="AO28" s="569">
        <v>8.3105224230000001</v>
      </c>
      <c r="AP28" s="569">
        <v>6.9134542579999998</v>
      </c>
      <c r="AQ28" s="569">
        <v>7.4762240489999998</v>
      </c>
      <c r="AR28" s="569">
        <v>8.7108340480000006</v>
      </c>
      <c r="AS28" s="569">
        <v>10.481988068</v>
      </c>
      <c r="AT28" s="569">
        <v>10.344739002000001</v>
      </c>
      <c r="AU28" s="569">
        <v>8.3489882590000004</v>
      </c>
      <c r="AV28" s="569">
        <v>7.2840328479999998</v>
      </c>
      <c r="AW28" s="569">
        <v>7.9279580310000002</v>
      </c>
      <c r="AX28" s="569">
        <v>8.6716055090000008</v>
      </c>
      <c r="AY28" s="569">
        <v>8.2249974029999997</v>
      </c>
      <c r="AZ28" s="569">
        <v>7.5783190329999996</v>
      </c>
      <c r="BA28" s="569">
        <v>8.1995274079999998</v>
      </c>
      <c r="BB28" s="569">
        <v>6.9146479999999997</v>
      </c>
      <c r="BC28" s="569">
        <v>7.4276419999999996</v>
      </c>
      <c r="BD28" s="570">
        <v>8.5643349999999998</v>
      </c>
      <c r="BE28" s="570">
        <v>10.6114</v>
      </c>
      <c r="BF28" s="570">
        <v>9.9998640000000005</v>
      </c>
      <c r="BG28" s="570">
        <v>8.1884130000000006</v>
      </c>
      <c r="BH28" s="570">
        <v>7.3426859999999996</v>
      </c>
      <c r="BI28" s="570">
        <v>7.5717299999999996</v>
      </c>
      <c r="BJ28" s="570">
        <v>8.5095069999999993</v>
      </c>
      <c r="BK28" s="570">
        <v>8.7973320000000008</v>
      </c>
      <c r="BL28" s="570">
        <v>8.0387939999999993</v>
      </c>
      <c r="BM28" s="570">
        <v>8.0527789999999992</v>
      </c>
      <c r="BN28" s="570">
        <v>7.4018470000000001</v>
      </c>
      <c r="BO28" s="570">
        <v>7.8182239999999998</v>
      </c>
      <c r="BP28" s="570">
        <v>8.7274609999999999</v>
      </c>
      <c r="BQ28" s="570">
        <v>10.705870000000001</v>
      </c>
      <c r="BR28" s="570">
        <v>10.12011</v>
      </c>
      <c r="BS28" s="570">
        <v>8.2668890000000008</v>
      </c>
      <c r="BT28" s="570">
        <v>7.2411380000000003</v>
      </c>
      <c r="BU28" s="570">
        <v>7.7261680000000004</v>
      </c>
      <c r="BV28" s="570">
        <v>8.5880080000000003</v>
      </c>
    </row>
    <row r="29" spans="1:74" ht="11.1" customHeight="1" x14ac:dyDescent="0.2">
      <c r="A29" s="415" t="s">
        <v>1145</v>
      </c>
      <c r="B29" s="416" t="s">
        <v>1237</v>
      </c>
      <c r="C29" s="569">
        <v>11.074835999999999</v>
      </c>
      <c r="D29" s="569">
        <v>9.6586269999999992</v>
      </c>
      <c r="E29" s="569">
        <v>9.8968554999999991</v>
      </c>
      <c r="F29" s="569">
        <v>8.6402289999999997</v>
      </c>
      <c r="G29" s="569">
        <v>8.7477780000000003</v>
      </c>
      <c r="H29" s="569">
        <v>9.4116520000000001</v>
      </c>
      <c r="I29" s="569">
        <v>12.387816000000001</v>
      </c>
      <c r="J29" s="569">
        <v>11.231529999999999</v>
      </c>
      <c r="K29" s="569">
        <v>9.1173129999999993</v>
      </c>
      <c r="L29" s="569">
        <v>8.9188130000000001</v>
      </c>
      <c r="M29" s="569">
        <v>9.4226805000000002</v>
      </c>
      <c r="N29" s="569">
        <v>10.648273</v>
      </c>
      <c r="O29" s="569">
        <v>10.416409</v>
      </c>
      <c r="P29" s="569">
        <v>9.4946540000000006</v>
      </c>
      <c r="Q29" s="569">
        <v>9.1991785000000004</v>
      </c>
      <c r="R29" s="569">
        <v>8.2708069999999996</v>
      </c>
      <c r="S29" s="569">
        <v>8.2461640000000003</v>
      </c>
      <c r="T29" s="569">
        <v>9.8770279999999993</v>
      </c>
      <c r="U29" s="569">
        <v>12.302941000000001</v>
      </c>
      <c r="V29" s="569">
        <v>11.483109000000001</v>
      </c>
      <c r="W29" s="569">
        <v>9.2312580000000004</v>
      </c>
      <c r="X29" s="569">
        <v>8.8436900000000005</v>
      </c>
      <c r="Y29" s="569">
        <v>9.0089365000000008</v>
      </c>
      <c r="Z29" s="569">
        <v>10.485099999999999</v>
      </c>
      <c r="AA29" s="569">
        <v>10.67671</v>
      </c>
      <c r="AB29" s="569">
        <v>9.7437380000000005</v>
      </c>
      <c r="AC29" s="569">
        <v>9.5002545000000005</v>
      </c>
      <c r="AD29" s="569">
        <v>8.3468099999999996</v>
      </c>
      <c r="AE29" s="569">
        <v>8.6536329999999992</v>
      </c>
      <c r="AF29" s="569">
        <v>10.718552000000001</v>
      </c>
      <c r="AG29" s="569">
        <v>11.022432</v>
      </c>
      <c r="AH29" s="569">
        <v>12.095171000000001</v>
      </c>
      <c r="AI29" s="569">
        <v>9.6442940000000004</v>
      </c>
      <c r="AJ29" s="569">
        <v>8.8786090000000009</v>
      </c>
      <c r="AK29" s="569">
        <v>9.1386524999999992</v>
      </c>
      <c r="AL29" s="569">
        <v>10.293087</v>
      </c>
      <c r="AM29" s="569">
        <v>11.312889999999999</v>
      </c>
      <c r="AN29" s="569">
        <v>9.6541979999999992</v>
      </c>
      <c r="AO29" s="569">
        <v>9.6152689999999996</v>
      </c>
      <c r="AP29" s="569">
        <v>8.3073530000000009</v>
      </c>
      <c r="AQ29" s="569">
        <v>8.9615390000000001</v>
      </c>
      <c r="AR29" s="569">
        <v>9.5047619999999995</v>
      </c>
      <c r="AS29" s="569">
        <v>12.140250999999999</v>
      </c>
      <c r="AT29" s="569">
        <v>12.245239</v>
      </c>
      <c r="AU29" s="569">
        <v>9.1396859999999993</v>
      </c>
      <c r="AV29" s="569">
        <v>8.658671</v>
      </c>
      <c r="AW29" s="569">
        <v>8.9345239999999997</v>
      </c>
      <c r="AX29" s="569">
        <v>10.402646000000001</v>
      </c>
      <c r="AY29" s="569">
        <v>10.232129</v>
      </c>
      <c r="AZ29" s="569">
        <v>9.3230090000000008</v>
      </c>
      <c r="BA29" s="569">
        <v>9.4480419999999992</v>
      </c>
      <c r="BB29" s="569">
        <v>8.1305619999999994</v>
      </c>
      <c r="BC29" s="569">
        <v>8.6344440000000002</v>
      </c>
      <c r="BD29" s="570">
        <v>9.7970299999999995</v>
      </c>
      <c r="BE29" s="570">
        <v>12.05524</v>
      </c>
      <c r="BF29" s="570">
        <v>11.50909</v>
      </c>
      <c r="BG29" s="570">
        <v>9.3028460000000006</v>
      </c>
      <c r="BH29" s="570">
        <v>8.7780140000000006</v>
      </c>
      <c r="BI29" s="570">
        <v>9.1335200000000007</v>
      </c>
      <c r="BJ29" s="570">
        <v>10.51399</v>
      </c>
      <c r="BK29" s="570">
        <v>10.76779</v>
      </c>
      <c r="BL29" s="570">
        <v>9.8843890000000005</v>
      </c>
      <c r="BM29" s="570">
        <v>9.745571</v>
      </c>
      <c r="BN29" s="570">
        <v>8.6138999999999992</v>
      </c>
      <c r="BO29" s="570">
        <v>9.1316600000000001</v>
      </c>
      <c r="BP29" s="570">
        <v>10.18216</v>
      </c>
      <c r="BQ29" s="570">
        <v>12.39188</v>
      </c>
      <c r="BR29" s="570">
        <v>11.82517</v>
      </c>
      <c r="BS29" s="570">
        <v>9.5402839999999998</v>
      </c>
      <c r="BT29" s="570">
        <v>8.9779110000000006</v>
      </c>
      <c r="BU29" s="570">
        <v>9.3098650000000003</v>
      </c>
      <c r="BV29" s="570">
        <v>10.668509999999999</v>
      </c>
    </row>
    <row r="30" spans="1:74" ht="11.1" customHeight="1" x14ac:dyDescent="0.2">
      <c r="A30" s="409"/>
      <c r="B30" s="102" t="s">
        <v>1238</v>
      </c>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67"/>
      <c r="BE30" s="267"/>
      <c r="BF30" s="267"/>
      <c r="BG30" s="267"/>
      <c r="BH30" s="267"/>
      <c r="BI30" s="267"/>
      <c r="BJ30" s="267"/>
      <c r="BK30" s="267"/>
      <c r="BL30" s="267"/>
      <c r="BM30" s="267"/>
      <c r="BN30" s="267"/>
      <c r="BO30" s="267"/>
      <c r="BP30" s="267"/>
      <c r="BQ30" s="267"/>
      <c r="BR30" s="267"/>
      <c r="BS30" s="267"/>
      <c r="BT30" s="267"/>
      <c r="BU30" s="267"/>
      <c r="BV30" s="267"/>
    </row>
    <row r="31" spans="1:74" ht="11.1" customHeight="1" x14ac:dyDescent="0.2">
      <c r="A31" s="415" t="s">
        <v>1146</v>
      </c>
      <c r="B31" s="416" t="s">
        <v>1395</v>
      </c>
      <c r="C31" s="569">
        <v>4.2043621949999999</v>
      </c>
      <c r="D31" s="569">
        <v>3.9874665899999999</v>
      </c>
      <c r="E31" s="569">
        <v>3.7444050309999999</v>
      </c>
      <c r="F31" s="569">
        <v>3.2866763959999998</v>
      </c>
      <c r="G31" s="569">
        <v>3.176671539</v>
      </c>
      <c r="H31" s="569">
        <v>4.2076790419999996</v>
      </c>
      <c r="I31" s="569">
        <v>7.1765515669999997</v>
      </c>
      <c r="J31" s="569">
        <v>6.2025141530000001</v>
      </c>
      <c r="K31" s="569">
        <v>4.3962844399999996</v>
      </c>
      <c r="L31" s="569">
        <v>3.7630127670000002</v>
      </c>
      <c r="M31" s="569">
        <v>3.86022643</v>
      </c>
      <c r="N31" s="569">
        <v>4.3588084020000002</v>
      </c>
      <c r="O31" s="569">
        <v>4.3259720970000002</v>
      </c>
      <c r="P31" s="569">
        <v>4.0040926880000001</v>
      </c>
      <c r="Q31" s="569">
        <v>3.890320419</v>
      </c>
      <c r="R31" s="569">
        <v>2.8541326069999999</v>
      </c>
      <c r="S31" s="569">
        <v>3.2596785150000001</v>
      </c>
      <c r="T31" s="569">
        <v>5.3796860339999997</v>
      </c>
      <c r="U31" s="569">
        <v>7.9983687750000003</v>
      </c>
      <c r="V31" s="569">
        <v>7.063430404</v>
      </c>
      <c r="W31" s="569">
        <v>5.3591588809999999</v>
      </c>
      <c r="X31" s="569">
        <v>4.1443655379999997</v>
      </c>
      <c r="Y31" s="569">
        <v>4.2748023929999999</v>
      </c>
      <c r="Z31" s="569">
        <v>4.579847752</v>
      </c>
      <c r="AA31" s="569">
        <v>4.8306660199999998</v>
      </c>
      <c r="AB31" s="569">
        <v>4.2300590290000004</v>
      </c>
      <c r="AC31" s="569">
        <v>4.0542196029999999</v>
      </c>
      <c r="AD31" s="569">
        <v>3.4315900780000002</v>
      </c>
      <c r="AE31" s="569">
        <v>4.3321623770000004</v>
      </c>
      <c r="AF31" s="569">
        <v>6.2713546859999996</v>
      </c>
      <c r="AG31" s="569">
        <v>6.8321734239999996</v>
      </c>
      <c r="AH31" s="569">
        <v>7.4751218570000004</v>
      </c>
      <c r="AI31" s="569">
        <v>5.0664499149999997</v>
      </c>
      <c r="AJ31" s="569">
        <v>5.0379280570000002</v>
      </c>
      <c r="AK31" s="569">
        <v>4.85678915</v>
      </c>
      <c r="AL31" s="569">
        <v>4.9504481910000004</v>
      </c>
      <c r="AM31" s="569">
        <v>5.1176479439999998</v>
      </c>
      <c r="AN31" s="569">
        <v>4.7041672080000003</v>
      </c>
      <c r="AO31" s="569">
        <v>4.2598736629999996</v>
      </c>
      <c r="AP31" s="569">
        <v>4.3976189190000001</v>
      </c>
      <c r="AQ31" s="569">
        <v>5.2648048100000002</v>
      </c>
      <c r="AR31" s="569">
        <v>5.7990140779999999</v>
      </c>
      <c r="AS31" s="569">
        <v>8.1056837549999994</v>
      </c>
      <c r="AT31" s="569">
        <v>7.8965214880000003</v>
      </c>
      <c r="AU31" s="569">
        <v>5.1516404390000003</v>
      </c>
      <c r="AV31" s="569">
        <v>4.6313848640000002</v>
      </c>
      <c r="AW31" s="569">
        <v>4.785572095</v>
      </c>
      <c r="AX31" s="569">
        <v>4.8403021879999999</v>
      </c>
      <c r="AY31" s="569">
        <v>4.7669588330000003</v>
      </c>
      <c r="AZ31" s="569">
        <v>4.4064518430000001</v>
      </c>
      <c r="BA31" s="569">
        <v>4.1423867740000002</v>
      </c>
      <c r="BB31" s="569">
        <v>3.5617200000000002</v>
      </c>
      <c r="BC31" s="569">
        <v>3.845043</v>
      </c>
      <c r="BD31" s="570">
        <v>5.4085830000000001</v>
      </c>
      <c r="BE31" s="570">
        <v>7.5261310000000003</v>
      </c>
      <c r="BF31" s="570">
        <v>6.9698560000000001</v>
      </c>
      <c r="BG31" s="570">
        <v>5.0455719999999999</v>
      </c>
      <c r="BH31" s="570">
        <v>4.1972379999999996</v>
      </c>
      <c r="BI31" s="570">
        <v>4.3090809999999999</v>
      </c>
      <c r="BJ31" s="570">
        <v>4.6331110000000004</v>
      </c>
      <c r="BK31" s="570">
        <v>4.7951139999999999</v>
      </c>
      <c r="BL31" s="570">
        <v>4.2879129999999996</v>
      </c>
      <c r="BM31" s="570">
        <v>4.4762459999999997</v>
      </c>
      <c r="BN31" s="570">
        <v>3.4882499999999999</v>
      </c>
      <c r="BO31" s="570">
        <v>4.3083179999999999</v>
      </c>
      <c r="BP31" s="570">
        <v>5.7083560000000002</v>
      </c>
      <c r="BQ31" s="570">
        <v>7.7169309999999998</v>
      </c>
      <c r="BR31" s="570">
        <v>7.1268729999999998</v>
      </c>
      <c r="BS31" s="570">
        <v>5.1468860000000003</v>
      </c>
      <c r="BT31" s="570">
        <v>4.5458939999999997</v>
      </c>
      <c r="BU31" s="570">
        <v>4.3790279999999999</v>
      </c>
      <c r="BV31" s="570">
        <v>4.6169260000000003</v>
      </c>
    </row>
    <row r="32" spans="1:74" ht="11.1" customHeight="1" x14ac:dyDescent="0.2">
      <c r="A32" s="415" t="s">
        <v>1147</v>
      </c>
      <c r="B32" s="418" t="s">
        <v>80</v>
      </c>
      <c r="C32" s="569">
        <v>0.21217448899999999</v>
      </c>
      <c r="D32" s="569">
        <v>5.5326017999999998E-2</v>
      </c>
      <c r="E32" s="569">
        <v>6.5540195999999995E-2</v>
      </c>
      <c r="F32" s="569">
        <v>8.8565190000000002E-3</v>
      </c>
      <c r="G32" s="569">
        <v>0</v>
      </c>
      <c r="H32" s="569">
        <v>6.9337999999999995E-4</v>
      </c>
      <c r="I32" s="569">
        <v>4.2948964999999999E-2</v>
      </c>
      <c r="J32" s="569">
        <v>3.6411827000000001E-2</v>
      </c>
      <c r="K32" s="569">
        <v>0</v>
      </c>
      <c r="L32" s="569">
        <v>0</v>
      </c>
      <c r="M32" s="569">
        <v>0</v>
      </c>
      <c r="N32" s="569">
        <v>0</v>
      </c>
      <c r="O32" s="569">
        <v>2.079568E-2</v>
      </c>
      <c r="P32" s="569">
        <v>2.6068313999999999E-2</v>
      </c>
      <c r="Q32" s="569">
        <v>9.6827539000000004E-2</v>
      </c>
      <c r="R32" s="569">
        <v>0</v>
      </c>
      <c r="S32" s="569">
        <v>0</v>
      </c>
      <c r="T32" s="569">
        <v>0</v>
      </c>
      <c r="U32" s="569">
        <v>0</v>
      </c>
      <c r="V32" s="569">
        <v>0</v>
      </c>
      <c r="W32" s="569">
        <v>0</v>
      </c>
      <c r="X32" s="569">
        <v>0</v>
      </c>
      <c r="Y32" s="569">
        <v>0</v>
      </c>
      <c r="Z32" s="569">
        <v>0</v>
      </c>
      <c r="AA32" s="569">
        <v>0</v>
      </c>
      <c r="AB32" s="569">
        <v>0</v>
      </c>
      <c r="AC32" s="569">
        <v>0</v>
      </c>
      <c r="AD32" s="569">
        <v>0</v>
      </c>
      <c r="AE32" s="569">
        <v>0</v>
      </c>
      <c r="AF32" s="569">
        <v>0</v>
      </c>
      <c r="AG32" s="569">
        <v>0</v>
      </c>
      <c r="AH32" s="569">
        <v>0</v>
      </c>
      <c r="AI32" s="569">
        <v>0</v>
      </c>
      <c r="AJ32" s="569">
        <v>0</v>
      </c>
      <c r="AK32" s="569">
        <v>0</v>
      </c>
      <c r="AL32" s="569">
        <v>0</v>
      </c>
      <c r="AM32" s="569">
        <v>0</v>
      </c>
      <c r="AN32" s="569">
        <v>0</v>
      </c>
      <c r="AO32" s="569">
        <v>0</v>
      </c>
      <c r="AP32" s="569">
        <v>0</v>
      </c>
      <c r="AQ32" s="569">
        <v>0</v>
      </c>
      <c r="AR32" s="569">
        <v>0</v>
      </c>
      <c r="AS32" s="569">
        <v>0</v>
      </c>
      <c r="AT32" s="569">
        <v>0</v>
      </c>
      <c r="AU32" s="569">
        <v>0</v>
      </c>
      <c r="AV32" s="569">
        <v>0</v>
      </c>
      <c r="AW32" s="569">
        <v>0</v>
      </c>
      <c r="AX32" s="569">
        <v>0</v>
      </c>
      <c r="AY32" s="569">
        <v>0</v>
      </c>
      <c r="AZ32" s="569">
        <v>0</v>
      </c>
      <c r="BA32" s="569">
        <v>0</v>
      </c>
      <c r="BB32" s="569">
        <v>0</v>
      </c>
      <c r="BC32" s="569">
        <v>0</v>
      </c>
      <c r="BD32" s="570">
        <v>0</v>
      </c>
      <c r="BE32" s="570">
        <v>0</v>
      </c>
      <c r="BF32" s="570">
        <v>0</v>
      </c>
      <c r="BG32" s="570">
        <v>0</v>
      </c>
      <c r="BH32" s="570">
        <v>0</v>
      </c>
      <c r="BI32" s="570">
        <v>0</v>
      </c>
      <c r="BJ32" s="570">
        <v>0</v>
      </c>
      <c r="BK32" s="570">
        <v>0</v>
      </c>
      <c r="BL32" s="570">
        <v>0</v>
      </c>
      <c r="BM32" s="570">
        <v>0</v>
      </c>
      <c r="BN32" s="570">
        <v>0</v>
      </c>
      <c r="BO32" s="570">
        <v>0</v>
      </c>
      <c r="BP32" s="570">
        <v>0</v>
      </c>
      <c r="BQ32" s="570">
        <v>0</v>
      </c>
      <c r="BR32" s="570">
        <v>0</v>
      </c>
      <c r="BS32" s="570">
        <v>0</v>
      </c>
      <c r="BT32" s="570">
        <v>0</v>
      </c>
      <c r="BU32" s="570">
        <v>0</v>
      </c>
      <c r="BV32" s="570">
        <v>0</v>
      </c>
    </row>
    <row r="33" spans="1:74" ht="11.1" customHeight="1" x14ac:dyDescent="0.2">
      <c r="A33" s="415" t="s">
        <v>1148</v>
      </c>
      <c r="B33" s="418" t="s">
        <v>81</v>
      </c>
      <c r="C33" s="569">
        <v>4.0311719999999998</v>
      </c>
      <c r="D33" s="569">
        <v>3.6121789999999998</v>
      </c>
      <c r="E33" s="569">
        <v>2.7963490000000002</v>
      </c>
      <c r="F33" s="569">
        <v>3.1027659999999999</v>
      </c>
      <c r="G33" s="569">
        <v>3.9197679999999999</v>
      </c>
      <c r="H33" s="569">
        <v>3.8089810000000002</v>
      </c>
      <c r="I33" s="569">
        <v>3.922358</v>
      </c>
      <c r="J33" s="569">
        <v>3.9163239999999999</v>
      </c>
      <c r="K33" s="569">
        <v>3.9167399999999999</v>
      </c>
      <c r="L33" s="569">
        <v>3.9579870000000001</v>
      </c>
      <c r="M33" s="569">
        <v>3.8852630000000001</v>
      </c>
      <c r="N33" s="569">
        <v>3.9951310000000002</v>
      </c>
      <c r="O33" s="569">
        <v>4.0071940000000001</v>
      </c>
      <c r="P33" s="569">
        <v>3.5162409999999999</v>
      </c>
      <c r="Q33" s="569">
        <v>3.1279089999999998</v>
      </c>
      <c r="R33" s="569">
        <v>3.1975500000000001</v>
      </c>
      <c r="S33" s="569">
        <v>2.8957039999999998</v>
      </c>
      <c r="T33" s="569">
        <v>3.1186989999999999</v>
      </c>
      <c r="U33" s="569">
        <v>3.164209</v>
      </c>
      <c r="V33" s="569">
        <v>3.1246719999999999</v>
      </c>
      <c r="W33" s="569">
        <v>2.7108289999999999</v>
      </c>
      <c r="X33" s="569">
        <v>3.1341990000000002</v>
      </c>
      <c r="Y33" s="569">
        <v>3.1689349999999998</v>
      </c>
      <c r="Z33" s="569">
        <v>3.263935</v>
      </c>
      <c r="AA33" s="569">
        <v>3.2741229999999999</v>
      </c>
      <c r="AB33" s="569">
        <v>2.9367179999999999</v>
      </c>
      <c r="AC33" s="569">
        <v>3.0706630000000001</v>
      </c>
      <c r="AD33" s="569">
        <v>2.830031</v>
      </c>
      <c r="AE33" s="569">
        <v>2.475368</v>
      </c>
      <c r="AF33" s="569">
        <v>2.3699210000000002</v>
      </c>
      <c r="AG33" s="569">
        <v>2.4680550000000001</v>
      </c>
      <c r="AH33" s="569">
        <v>2.407</v>
      </c>
      <c r="AI33" s="569">
        <v>2.3781020000000002</v>
      </c>
      <c r="AJ33" s="569">
        <v>2.105477</v>
      </c>
      <c r="AK33" s="569">
        <v>2.3819910000000002</v>
      </c>
      <c r="AL33" s="569">
        <v>2.4791340000000002</v>
      </c>
      <c r="AM33" s="569">
        <v>2.4766319999999999</v>
      </c>
      <c r="AN33" s="569">
        <v>2.129934</v>
      </c>
      <c r="AO33" s="569">
        <v>1.759827</v>
      </c>
      <c r="AP33" s="569">
        <v>2.2480720000000001</v>
      </c>
      <c r="AQ33" s="569">
        <v>2.449576</v>
      </c>
      <c r="AR33" s="569">
        <v>2.3463850000000002</v>
      </c>
      <c r="AS33" s="569">
        <v>2.3799920000000001</v>
      </c>
      <c r="AT33" s="569">
        <v>2.2978160000000001</v>
      </c>
      <c r="AU33" s="569">
        <v>1.7285269999999999</v>
      </c>
      <c r="AV33" s="569">
        <v>2.1130990000000001</v>
      </c>
      <c r="AW33" s="569">
        <v>2.3962590000000001</v>
      </c>
      <c r="AX33" s="569">
        <v>2.4860449999999998</v>
      </c>
      <c r="AY33" s="569">
        <v>2.4696549999999999</v>
      </c>
      <c r="AZ33" s="569">
        <v>2.1856100000000001</v>
      </c>
      <c r="BA33" s="569">
        <v>2.139999</v>
      </c>
      <c r="BB33" s="569">
        <v>1.82497</v>
      </c>
      <c r="BC33" s="569">
        <v>2.5075400000000001</v>
      </c>
      <c r="BD33" s="570">
        <v>2.3505500000000001</v>
      </c>
      <c r="BE33" s="570">
        <v>2.4289000000000001</v>
      </c>
      <c r="BF33" s="570">
        <v>2.4289000000000001</v>
      </c>
      <c r="BG33" s="570">
        <v>2.3505500000000001</v>
      </c>
      <c r="BH33" s="570">
        <v>2.4289000000000001</v>
      </c>
      <c r="BI33" s="570">
        <v>2.3505500000000001</v>
      </c>
      <c r="BJ33" s="570">
        <v>2.4289000000000001</v>
      </c>
      <c r="BK33" s="570">
        <v>2.4289000000000001</v>
      </c>
      <c r="BL33" s="570">
        <v>2.2722000000000002</v>
      </c>
      <c r="BM33" s="570">
        <v>1.7578499999999999</v>
      </c>
      <c r="BN33" s="570">
        <v>2.3505500000000001</v>
      </c>
      <c r="BO33" s="570">
        <v>2.4289000000000001</v>
      </c>
      <c r="BP33" s="570">
        <v>2.3505500000000001</v>
      </c>
      <c r="BQ33" s="570">
        <v>2.4289000000000001</v>
      </c>
      <c r="BR33" s="570">
        <v>2.4289000000000001</v>
      </c>
      <c r="BS33" s="570">
        <v>2.2172100000000001</v>
      </c>
      <c r="BT33" s="570">
        <v>1.8835999999999999</v>
      </c>
      <c r="BU33" s="570">
        <v>2.3505500000000001</v>
      </c>
      <c r="BV33" s="570">
        <v>2.4289000000000001</v>
      </c>
    </row>
    <row r="34" spans="1:74" ht="11.1" customHeight="1" x14ac:dyDescent="0.2">
      <c r="A34" s="415" t="s">
        <v>1149</v>
      </c>
      <c r="B34" s="418" t="s">
        <v>1140</v>
      </c>
      <c r="C34" s="569">
        <v>2.541015754</v>
      </c>
      <c r="D34" s="569">
        <v>2.242034672</v>
      </c>
      <c r="E34" s="569">
        <v>2.6348551279999999</v>
      </c>
      <c r="F34" s="569">
        <v>2.2957411510000001</v>
      </c>
      <c r="G34" s="569">
        <v>2.5997156320000001</v>
      </c>
      <c r="H34" s="569">
        <v>2.536030679</v>
      </c>
      <c r="I34" s="569">
        <v>2.7123652329999999</v>
      </c>
      <c r="J34" s="569">
        <v>2.669632666</v>
      </c>
      <c r="K34" s="569">
        <v>2.5651962159999999</v>
      </c>
      <c r="L34" s="569">
        <v>2.5093131880000001</v>
      </c>
      <c r="M34" s="569">
        <v>2.4929213319999999</v>
      </c>
      <c r="N34" s="569">
        <v>2.7482953750000001</v>
      </c>
      <c r="O34" s="569">
        <v>2.5383984929999999</v>
      </c>
      <c r="P34" s="569">
        <v>2.3637195480000002</v>
      </c>
      <c r="Q34" s="569">
        <v>2.5126768030000002</v>
      </c>
      <c r="R34" s="569">
        <v>2.4584600750000001</v>
      </c>
      <c r="S34" s="569">
        <v>2.5740743909999999</v>
      </c>
      <c r="T34" s="569">
        <v>2.4206127940000002</v>
      </c>
      <c r="U34" s="569">
        <v>2.5416630809999998</v>
      </c>
      <c r="V34" s="569">
        <v>2.493076233</v>
      </c>
      <c r="W34" s="569">
        <v>2.3698172290000001</v>
      </c>
      <c r="X34" s="569">
        <v>2.3814373760000001</v>
      </c>
      <c r="Y34" s="569">
        <v>2.3517225150000001</v>
      </c>
      <c r="Z34" s="569">
        <v>2.4744136349999999</v>
      </c>
      <c r="AA34" s="569">
        <v>2.570166526</v>
      </c>
      <c r="AB34" s="569">
        <v>2.073726127</v>
      </c>
      <c r="AC34" s="569">
        <v>2.4211474750000002</v>
      </c>
      <c r="AD34" s="569">
        <v>2.303364889</v>
      </c>
      <c r="AE34" s="569">
        <v>2.3623638969999998</v>
      </c>
      <c r="AF34" s="569">
        <v>2.3366264960000001</v>
      </c>
      <c r="AG34" s="569">
        <v>2.4282567199999998</v>
      </c>
      <c r="AH34" s="569">
        <v>2.4386904309999999</v>
      </c>
      <c r="AI34" s="569">
        <v>2.2669035769999999</v>
      </c>
      <c r="AJ34" s="569">
        <v>2.3673957300000001</v>
      </c>
      <c r="AK34" s="569">
        <v>2.4805946909999999</v>
      </c>
      <c r="AL34" s="569">
        <v>2.638890983</v>
      </c>
      <c r="AM34" s="569">
        <v>2.458753373</v>
      </c>
      <c r="AN34" s="569">
        <v>2.2627083520000002</v>
      </c>
      <c r="AO34" s="569">
        <v>2.5951973069999998</v>
      </c>
      <c r="AP34" s="569">
        <v>2.2351064389999999</v>
      </c>
      <c r="AQ34" s="569">
        <v>2.3002303089999998</v>
      </c>
      <c r="AR34" s="569">
        <v>2.3307113410000002</v>
      </c>
      <c r="AS34" s="569">
        <v>2.26310273</v>
      </c>
      <c r="AT34" s="569">
        <v>2.247654152</v>
      </c>
      <c r="AU34" s="569">
        <v>2.1018100419999999</v>
      </c>
      <c r="AV34" s="569">
        <v>2.066473292</v>
      </c>
      <c r="AW34" s="569">
        <v>2.1441352899999999</v>
      </c>
      <c r="AX34" s="569">
        <v>2.4068017930000001</v>
      </c>
      <c r="AY34" s="569">
        <v>2.5389201219999999</v>
      </c>
      <c r="AZ34" s="569">
        <v>2.1612246110000002</v>
      </c>
      <c r="BA34" s="569">
        <v>2.3904380999999999</v>
      </c>
      <c r="BB34" s="569">
        <v>2.1971059999999998</v>
      </c>
      <c r="BC34" s="569">
        <v>2.3210899999999999</v>
      </c>
      <c r="BD34" s="570">
        <v>2.2689870000000001</v>
      </c>
      <c r="BE34" s="570">
        <v>2.3579859999999999</v>
      </c>
      <c r="BF34" s="570">
        <v>2.3054960000000002</v>
      </c>
      <c r="BG34" s="570">
        <v>2.1541419999999998</v>
      </c>
      <c r="BH34" s="570">
        <v>2.2060879999999998</v>
      </c>
      <c r="BI34" s="570">
        <v>2.368617</v>
      </c>
      <c r="BJ34" s="570">
        <v>2.464464</v>
      </c>
      <c r="BK34" s="570">
        <v>2.3301889999999998</v>
      </c>
      <c r="BL34" s="570">
        <v>2.173441</v>
      </c>
      <c r="BM34" s="570">
        <v>2.4287740000000002</v>
      </c>
      <c r="BN34" s="570">
        <v>2.229012</v>
      </c>
      <c r="BO34" s="570">
        <v>2.3494440000000001</v>
      </c>
      <c r="BP34" s="570">
        <v>2.2925849999999999</v>
      </c>
      <c r="BQ34" s="570">
        <v>2.3789570000000002</v>
      </c>
      <c r="BR34" s="570">
        <v>2.323531</v>
      </c>
      <c r="BS34" s="570">
        <v>2.169152</v>
      </c>
      <c r="BT34" s="570">
        <v>2.219427</v>
      </c>
      <c r="BU34" s="570">
        <v>2.379718</v>
      </c>
      <c r="BV34" s="570">
        <v>2.4743300000000001</v>
      </c>
    </row>
    <row r="35" spans="1:74" ht="11.1" customHeight="1" x14ac:dyDescent="0.2">
      <c r="A35" s="415" t="s">
        <v>1150</v>
      </c>
      <c r="B35" s="418" t="s">
        <v>1235</v>
      </c>
      <c r="C35" s="569">
        <v>0.61858933800000004</v>
      </c>
      <c r="D35" s="569">
        <v>0.56649201699999996</v>
      </c>
      <c r="E35" s="569">
        <v>0.63154422300000002</v>
      </c>
      <c r="F35" s="569">
        <v>0.572375101</v>
      </c>
      <c r="G35" s="569">
        <v>0.47657223900000001</v>
      </c>
      <c r="H35" s="569">
        <v>0.51815586499999999</v>
      </c>
      <c r="I35" s="569">
        <v>0.44554561500000001</v>
      </c>
      <c r="J35" s="569">
        <v>0.45733439599999998</v>
      </c>
      <c r="K35" s="569">
        <v>0.46364782199999999</v>
      </c>
      <c r="L35" s="569">
        <v>0.56975654499999995</v>
      </c>
      <c r="M35" s="569">
        <v>0.55105126999999998</v>
      </c>
      <c r="N35" s="569">
        <v>0.64736818799999996</v>
      </c>
      <c r="O35" s="569">
        <v>0.55604105400000003</v>
      </c>
      <c r="P35" s="569">
        <v>0.568946269</v>
      </c>
      <c r="Q35" s="569">
        <v>0.675254197</v>
      </c>
      <c r="R35" s="569">
        <v>0.64904775999999997</v>
      </c>
      <c r="S35" s="569">
        <v>0.55314084500000005</v>
      </c>
      <c r="T35" s="569">
        <v>0.46401141800000001</v>
      </c>
      <c r="U35" s="569">
        <v>0.49904348199999998</v>
      </c>
      <c r="V35" s="569">
        <v>0.46676637100000001</v>
      </c>
      <c r="W35" s="569">
        <v>0.55559442400000003</v>
      </c>
      <c r="X35" s="569">
        <v>0.56890435399999995</v>
      </c>
      <c r="Y35" s="569">
        <v>0.74342156299999995</v>
      </c>
      <c r="Z35" s="569">
        <v>0.63309783200000003</v>
      </c>
      <c r="AA35" s="569">
        <v>0.459257321</v>
      </c>
      <c r="AB35" s="569">
        <v>0.48225167099999999</v>
      </c>
      <c r="AC35" s="569">
        <v>0.80387760799999997</v>
      </c>
      <c r="AD35" s="569">
        <v>0.54751741200000004</v>
      </c>
      <c r="AE35" s="569">
        <v>0.53470625199999999</v>
      </c>
      <c r="AF35" s="569">
        <v>0.63538251899999998</v>
      </c>
      <c r="AG35" s="569">
        <v>0.45202173600000001</v>
      </c>
      <c r="AH35" s="569">
        <v>0.450892719</v>
      </c>
      <c r="AI35" s="569">
        <v>0.566624499</v>
      </c>
      <c r="AJ35" s="569">
        <v>0.551901325</v>
      </c>
      <c r="AK35" s="569">
        <v>0.59530490599999997</v>
      </c>
      <c r="AL35" s="569">
        <v>0.695245958</v>
      </c>
      <c r="AM35" s="569">
        <v>0.65253273199999995</v>
      </c>
      <c r="AN35" s="569">
        <v>0.71890575499999998</v>
      </c>
      <c r="AO35" s="569">
        <v>0.77976578699999999</v>
      </c>
      <c r="AP35" s="569">
        <v>0.75579731800000005</v>
      </c>
      <c r="AQ35" s="569">
        <v>0.67757344500000005</v>
      </c>
      <c r="AR35" s="569">
        <v>0.66357122499999999</v>
      </c>
      <c r="AS35" s="569">
        <v>0.62976645499999995</v>
      </c>
      <c r="AT35" s="569">
        <v>0.56275672200000004</v>
      </c>
      <c r="AU35" s="569">
        <v>0.56046184300000002</v>
      </c>
      <c r="AV35" s="569">
        <v>0.70795724599999998</v>
      </c>
      <c r="AW35" s="569">
        <v>0.74790398999999996</v>
      </c>
      <c r="AX35" s="569">
        <v>0.74642231999999997</v>
      </c>
      <c r="AY35" s="569">
        <v>0.60151502700000004</v>
      </c>
      <c r="AZ35" s="569">
        <v>0.79405462400000004</v>
      </c>
      <c r="BA35" s="569">
        <v>0.85072629899999996</v>
      </c>
      <c r="BB35" s="569">
        <v>0.84997780000000001</v>
      </c>
      <c r="BC35" s="569">
        <v>0.7929657</v>
      </c>
      <c r="BD35" s="570">
        <v>0.68560319999999997</v>
      </c>
      <c r="BE35" s="570">
        <v>0.82433389999999995</v>
      </c>
      <c r="BF35" s="570">
        <v>0.78688979999999997</v>
      </c>
      <c r="BG35" s="570">
        <v>0.73562749999999999</v>
      </c>
      <c r="BH35" s="570">
        <v>0.92376820000000004</v>
      </c>
      <c r="BI35" s="570">
        <v>0.81213060000000004</v>
      </c>
      <c r="BJ35" s="570">
        <v>1.037174</v>
      </c>
      <c r="BK35" s="570">
        <v>0.79638869999999995</v>
      </c>
      <c r="BL35" s="570">
        <v>1.0078309999999999</v>
      </c>
      <c r="BM35" s="570">
        <v>1.1845300000000001</v>
      </c>
      <c r="BN35" s="570">
        <v>1.1278570000000001</v>
      </c>
      <c r="BO35" s="570">
        <v>0.96543939999999995</v>
      </c>
      <c r="BP35" s="570">
        <v>0.96241189999999999</v>
      </c>
      <c r="BQ35" s="570">
        <v>0.97038250000000004</v>
      </c>
      <c r="BR35" s="570">
        <v>0.88524130000000001</v>
      </c>
      <c r="BS35" s="570">
        <v>0.88010679999999997</v>
      </c>
      <c r="BT35" s="570">
        <v>1.0725</v>
      </c>
      <c r="BU35" s="570">
        <v>0.92984180000000005</v>
      </c>
      <c r="BV35" s="570">
        <v>1.102938</v>
      </c>
    </row>
    <row r="36" spans="1:74" ht="11.1" customHeight="1" x14ac:dyDescent="0.2">
      <c r="A36" s="415" t="s">
        <v>1151</v>
      </c>
      <c r="B36" s="416" t="s">
        <v>1236</v>
      </c>
      <c r="C36" s="569">
        <v>0.383799689</v>
      </c>
      <c r="D36" s="569">
        <v>0.11114611100000001</v>
      </c>
      <c r="E36" s="569">
        <v>1.7319477E-2</v>
      </c>
      <c r="F36" s="569">
        <v>-2.8059040000000001E-3</v>
      </c>
      <c r="G36" s="569">
        <v>4.5998155999999998E-2</v>
      </c>
      <c r="H36" s="569">
        <v>4.3071423999999997E-2</v>
      </c>
      <c r="I36" s="569">
        <v>6.2411135999999999E-2</v>
      </c>
      <c r="J36" s="569">
        <v>4.1215344000000001E-2</v>
      </c>
      <c r="K36" s="569">
        <v>4.3998270999999999E-2</v>
      </c>
      <c r="L36" s="569">
        <v>4.0158036000000001E-2</v>
      </c>
      <c r="M36" s="569">
        <v>3.8099938999999999E-2</v>
      </c>
      <c r="N36" s="569">
        <v>8.0465094000000001E-2</v>
      </c>
      <c r="O36" s="569">
        <v>7.9098932999999996E-2</v>
      </c>
      <c r="P36" s="569">
        <v>6.9025095999999994E-2</v>
      </c>
      <c r="Q36" s="569">
        <v>7.2007570000000007E-2</v>
      </c>
      <c r="R36" s="569">
        <v>5.6986938000000001E-2</v>
      </c>
      <c r="S36" s="569">
        <v>7.3385586000000003E-2</v>
      </c>
      <c r="T36" s="569">
        <v>4.0627436000000003E-2</v>
      </c>
      <c r="U36" s="569">
        <v>5.7498475E-2</v>
      </c>
      <c r="V36" s="569">
        <v>4.7226678000000001E-2</v>
      </c>
      <c r="W36" s="569">
        <v>5.2539475000000002E-2</v>
      </c>
      <c r="X36" s="569">
        <v>5.4941416999999999E-2</v>
      </c>
      <c r="Y36" s="569">
        <v>5.2636744999999999E-2</v>
      </c>
      <c r="Z36" s="569">
        <v>9.4480037000000003E-2</v>
      </c>
      <c r="AA36" s="569">
        <v>0.16743904800000001</v>
      </c>
      <c r="AB36" s="569">
        <v>0.16364062099999999</v>
      </c>
      <c r="AC36" s="569">
        <v>5.06145E-2</v>
      </c>
      <c r="AD36" s="569">
        <v>6.4282599999999995E-2</v>
      </c>
      <c r="AE36" s="569">
        <v>3.0509905E-2</v>
      </c>
      <c r="AF36" s="569">
        <v>6.2714131000000006E-2</v>
      </c>
      <c r="AG36" s="569">
        <v>6.0224921000000001E-2</v>
      </c>
      <c r="AH36" s="569">
        <v>0.210045812</v>
      </c>
      <c r="AI36" s="569">
        <v>0.13731048900000001</v>
      </c>
      <c r="AJ36" s="569">
        <v>2.7464367E-2</v>
      </c>
      <c r="AK36" s="569">
        <v>2.8636255999999999E-2</v>
      </c>
      <c r="AL36" s="569">
        <v>3.9257950999999999E-2</v>
      </c>
      <c r="AM36" s="569">
        <v>0.92553487800000001</v>
      </c>
      <c r="AN36" s="569">
        <v>0.12779014699999999</v>
      </c>
      <c r="AO36" s="569">
        <v>5.4376886999999999E-2</v>
      </c>
      <c r="AP36" s="569">
        <v>3.2487068000000001E-2</v>
      </c>
      <c r="AQ36" s="569">
        <v>4.5648706999999997E-2</v>
      </c>
      <c r="AR36" s="569">
        <v>3.6515658999999999E-2</v>
      </c>
      <c r="AS36" s="569">
        <v>4.0475425000000002E-2</v>
      </c>
      <c r="AT36" s="569">
        <v>5.1671302000000002E-2</v>
      </c>
      <c r="AU36" s="569">
        <v>3.5687603999999998E-2</v>
      </c>
      <c r="AV36" s="569">
        <v>3.7922356999999997E-2</v>
      </c>
      <c r="AW36" s="569">
        <v>4.7617989999999999E-2</v>
      </c>
      <c r="AX36" s="569">
        <v>0.734206735</v>
      </c>
      <c r="AY36" s="569">
        <v>5.2343553000000001E-2</v>
      </c>
      <c r="AZ36" s="569">
        <v>0.177729633</v>
      </c>
      <c r="BA36" s="569">
        <v>4.3501355999999998E-2</v>
      </c>
      <c r="BB36" s="569">
        <v>3.1914900000000003E-2</v>
      </c>
      <c r="BC36" s="569">
        <v>4.1924799999999998E-2</v>
      </c>
      <c r="BD36" s="570">
        <v>4.34393E-2</v>
      </c>
      <c r="BE36" s="570">
        <v>4.2534599999999999E-2</v>
      </c>
      <c r="BF36" s="570">
        <v>0.11927790000000001</v>
      </c>
      <c r="BG36" s="570">
        <v>7.6279799999999995E-2</v>
      </c>
      <c r="BH36" s="570">
        <v>3.9922800000000001E-2</v>
      </c>
      <c r="BI36" s="570">
        <v>4.63912E-2</v>
      </c>
      <c r="BJ36" s="570">
        <v>0.31498559999999998</v>
      </c>
      <c r="BK36" s="570">
        <v>0.4483028</v>
      </c>
      <c r="BL36" s="570">
        <v>0.18799370000000001</v>
      </c>
      <c r="BM36" s="570">
        <v>3.6390199999999998E-2</v>
      </c>
      <c r="BN36" s="570">
        <v>3.0861599999999999E-2</v>
      </c>
      <c r="BO36" s="570">
        <v>4.0180100000000003E-2</v>
      </c>
      <c r="BP36" s="570">
        <v>3.2992599999999997E-2</v>
      </c>
      <c r="BQ36" s="570">
        <v>3.2824800000000001E-2</v>
      </c>
      <c r="BR36" s="570">
        <v>0.1355208</v>
      </c>
      <c r="BS36" s="570">
        <v>7.7804200000000004E-2</v>
      </c>
      <c r="BT36" s="570">
        <v>4.3559E-2</v>
      </c>
      <c r="BU36" s="570">
        <v>3.7856000000000001E-2</v>
      </c>
      <c r="BV36" s="570">
        <v>0.38562439999999998</v>
      </c>
    </row>
    <row r="37" spans="1:74" ht="11.1" customHeight="1" x14ac:dyDescent="0.2">
      <c r="A37" s="415" t="s">
        <v>1152</v>
      </c>
      <c r="B37" s="418" t="s">
        <v>1144</v>
      </c>
      <c r="C37" s="569">
        <v>11.991113465</v>
      </c>
      <c r="D37" s="569">
        <v>10.574644407999999</v>
      </c>
      <c r="E37" s="569">
        <v>9.8900130550000007</v>
      </c>
      <c r="F37" s="569">
        <v>9.2636092629999993</v>
      </c>
      <c r="G37" s="569">
        <v>10.218725566</v>
      </c>
      <c r="H37" s="569">
        <v>11.11461139</v>
      </c>
      <c r="I37" s="569">
        <v>14.362180516</v>
      </c>
      <c r="J37" s="569">
        <v>13.323432386</v>
      </c>
      <c r="K37" s="569">
        <v>11.385866749</v>
      </c>
      <c r="L37" s="569">
        <v>10.840227536</v>
      </c>
      <c r="M37" s="569">
        <v>10.827561971</v>
      </c>
      <c r="N37" s="569">
        <v>11.830068059</v>
      </c>
      <c r="O37" s="569">
        <v>11.527500257</v>
      </c>
      <c r="P37" s="569">
        <v>10.548092915</v>
      </c>
      <c r="Q37" s="569">
        <v>10.374995527999999</v>
      </c>
      <c r="R37" s="569">
        <v>9.2161773799999995</v>
      </c>
      <c r="S37" s="569">
        <v>9.3559833369999996</v>
      </c>
      <c r="T37" s="569">
        <v>11.423636682</v>
      </c>
      <c r="U37" s="569">
        <v>14.260782813000001</v>
      </c>
      <c r="V37" s="569">
        <v>13.195171686</v>
      </c>
      <c r="W37" s="569">
        <v>11.047939009</v>
      </c>
      <c r="X37" s="569">
        <v>10.283847685</v>
      </c>
      <c r="Y37" s="569">
        <v>10.591518216000001</v>
      </c>
      <c r="Z37" s="569">
        <v>11.045774256</v>
      </c>
      <c r="AA37" s="569">
        <v>11.301651915000001</v>
      </c>
      <c r="AB37" s="569">
        <v>9.886395448</v>
      </c>
      <c r="AC37" s="569">
        <v>10.400522186</v>
      </c>
      <c r="AD37" s="569">
        <v>9.1767859789999999</v>
      </c>
      <c r="AE37" s="569">
        <v>9.7351104310000007</v>
      </c>
      <c r="AF37" s="569">
        <v>11.675998831999999</v>
      </c>
      <c r="AG37" s="569">
        <v>12.240731801000001</v>
      </c>
      <c r="AH37" s="569">
        <v>12.981750819</v>
      </c>
      <c r="AI37" s="569">
        <v>10.415390479999999</v>
      </c>
      <c r="AJ37" s="569">
        <v>10.090166479000001</v>
      </c>
      <c r="AK37" s="569">
        <v>10.343316003</v>
      </c>
      <c r="AL37" s="569">
        <v>10.802977083</v>
      </c>
      <c r="AM37" s="569">
        <v>11.631100927</v>
      </c>
      <c r="AN37" s="569">
        <v>9.9435054619999992</v>
      </c>
      <c r="AO37" s="569">
        <v>9.4490406440000001</v>
      </c>
      <c r="AP37" s="569">
        <v>9.6690817439999996</v>
      </c>
      <c r="AQ37" s="569">
        <v>10.737833271</v>
      </c>
      <c r="AR37" s="569">
        <v>11.176197303</v>
      </c>
      <c r="AS37" s="569">
        <v>13.419020365</v>
      </c>
      <c r="AT37" s="569">
        <v>13.056419664</v>
      </c>
      <c r="AU37" s="569">
        <v>9.5781269279999997</v>
      </c>
      <c r="AV37" s="569">
        <v>9.5568367589999994</v>
      </c>
      <c r="AW37" s="569">
        <v>10.121488364999999</v>
      </c>
      <c r="AX37" s="569">
        <v>11.213778036000001</v>
      </c>
      <c r="AY37" s="569">
        <v>10.429392535</v>
      </c>
      <c r="AZ37" s="569">
        <v>9.7250707110000008</v>
      </c>
      <c r="BA37" s="569">
        <v>9.5670515290000004</v>
      </c>
      <c r="BB37" s="569">
        <v>8.4656889999999994</v>
      </c>
      <c r="BC37" s="569">
        <v>9.5085630000000005</v>
      </c>
      <c r="BD37" s="570">
        <v>10.757160000000001</v>
      </c>
      <c r="BE37" s="570">
        <v>13.17989</v>
      </c>
      <c r="BF37" s="570">
        <v>12.61042</v>
      </c>
      <c r="BG37" s="570">
        <v>10.362170000000001</v>
      </c>
      <c r="BH37" s="570">
        <v>9.7959169999999993</v>
      </c>
      <c r="BI37" s="570">
        <v>9.8867700000000003</v>
      </c>
      <c r="BJ37" s="570">
        <v>10.878640000000001</v>
      </c>
      <c r="BK37" s="570">
        <v>10.7989</v>
      </c>
      <c r="BL37" s="570">
        <v>9.9293779999999998</v>
      </c>
      <c r="BM37" s="570">
        <v>9.8837899999999994</v>
      </c>
      <c r="BN37" s="570">
        <v>9.2265309999999996</v>
      </c>
      <c r="BO37" s="570">
        <v>10.092280000000001</v>
      </c>
      <c r="BP37" s="570">
        <v>11.3469</v>
      </c>
      <c r="BQ37" s="570">
        <v>13.528</v>
      </c>
      <c r="BR37" s="570">
        <v>12.900069999999999</v>
      </c>
      <c r="BS37" s="570">
        <v>10.491160000000001</v>
      </c>
      <c r="BT37" s="570">
        <v>9.7649799999999995</v>
      </c>
      <c r="BU37" s="570">
        <v>10.07699</v>
      </c>
      <c r="BV37" s="570">
        <v>11.00872</v>
      </c>
    </row>
    <row r="38" spans="1:74" ht="11.1" customHeight="1" x14ac:dyDescent="0.2">
      <c r="A38" s="415" t="s">
        <v>1153</v>
      </c>
      <c r="B38" s="416" t="s">
        <v>1237</v>
      </c>
      <c r="C38" s="569">
        <v>13.927788</v>
      </c>
      <c r="D38" s="569">
        <v>12.201897000000001</v>
      </c>
      <c r="E38" s="569">
        <v>12.760063000000001</v>
      </c>
      <c r="F38" s="569">
        <v>11.142821</v>
      </c>
      <c r="G38" s="569">
        <v>11.552856</v>
      </c>
      <c r="H38" s="569">
        <v>12.882329</v>
      </c>
      <c r="I38" s="569">
        <v>16.723877999999999</v>
      </c>
      <c r="J38" s="569">
        <v>15.099152999999999</v>
      </c>
      <c r="K38" s="569">
        <v>12.584186000000001</v>
      </c>
      <c r="L38" s="569">
        <v>11.701275000000001</v>
      </c>
      <c r="M38" s="569">
        <v>12.003873</v>
      </c>
      <c r="N38" s="569">
        <v>13.251586</v>
      </c>
      <c r="O38" s="569">
        <v>13.123086000000001</v>
      </c>
      <c r="P38" s="569">
        <v>12.089384000000001</v>
      </c>
      <c r="Q38" s="569">
        <v>11.631062</v>
      </c>
      <c r="R38" s="569">
        <v>10.320007</v>
      </c>
      <c r="S38" s="569">
        <v>10.692757</v>
      </c>
      <c r="T38" s="569">
        <v>12.925613</v>
      </c>
      <c r="U38" s="569">
        <v>16.439550000000001</v>
      </c>
      <c r="V38" s="569">
        <v>15.156836999999999</v>
      </c>
      <c r="W38" s="569">
        <v>12.229409</v>
      </c>
      <c r="X38" s="569">
        <v>11.363655</v>
      </c>
      <c r="Y38" s="569">
        <v>11.296244</v>
      </c>
      <c r="Z38" s="569">
        <v>12.930681</v>
      </c>
      <c r="AA38" s="569">
        <v>13.223711</v>
      </c>
      <c r="AB38" s="569">
        <v>12.147183999999999</v>
      </c>
      <c r="AC38" s="569">
        <v>11.930161</v>
      </c>
      <c r="AD38" s="569">
        <v>10.610669</v>
      </c>
      <c r="AE38" s="569">
        <v>11.314845</v>
      </c>
      <c r="AF38" s="569">
        <v>13.754079000000001</v>
      </c>
      <c r="AG38" s="569">
        <v>14.962937999999999</v>
      </c>
      <c r="AH38" s="569">
        <v>15.637915</v>
      </c>
      <c r="AI38" s="569">
        <v>12.591926000000001</v>
      </c>
      <c r="AJ38" s="569">
        <v>11.554100999999999</v>
      </c>
      <c r="AK38" s="569">
        <v>11.605649</v>
      </c>
      <c r="AL38" s="569">
        <v>12.645562999999999</v>
      </c>
      <c r="AM38" s="569">
        <v>13.97039</v>
      </c>
      <c r="AN38" s="569">
        <v>12.007031</v>
      </c>
      <c r="AO38" s="569">
        <v>12.095578</v>
      </c>
      <c r="AP38" s="569">
        <v>10.768924</v>
      </c>
      <c r="AQ38" s="569">
        <v>11.527875999999999</v>
      </c>
      <c r="AR38" s="569">
        <v>12.668126000000001</v>
      </c>
      <c r="AS38" s="569">
        <v>15.765587999999999</v>
      </c>
      <c r="AT38" s="569">
        <v>15.923831</v>
      </c>
      <c r="AU38" s="569">
        <v>12.340597000000001</v>
      </c>
      <c r="AV38" s="569">
        <v>11.119373</v>
      </c>
      <c r="AW38" s="569">
        <v>11.447889999999999</v>
      </c>
      <c r="AX38" s="569">
        <v>13.046155000000001</v>
      </c>
      <c r="AY38" s="569">
        <v>12.699878999999999</v>
      </c>
      <c r="AZ38" s="569">
        <v>11.432169999999999</v>
      </c>
      <c r="BA38" s="569">
        <v>11.992837</v>
      </c>
      <c r="BB38" s="569">
        <v>10.478895</v>
      </c>
      <c r="BC38" s="569">
        <v>11.19441</v>
      </c>
      <c r="BD38" s="570">
        <v>13.084989999999999</v>
      </c>
      <c r="BE38" s="570">
        <v>16.068719999999999</v>
      </c>
      <c r="BF38" s="570">
        <v>15.45739</v>
      </c>
      <c r="BG38" s="570">
        <v>12.47397</v>
      </c>
      <c r="BH38" s="570">
        <v>11.2874</v>
      </c>
      <c r="BI38" s="570">
        <v>11.516170000000001</v>
      </c>
      <c r="BJ38" s="570">
        <v>13.13775</v>
      </c>
      <c r="BK38" s="570">
        <v>13.33128</v>
      </c>
      <c r="BL38" s="570">
        <v>12.21313</v>
      </c>
      <c r="BM38" s="570">
        <v>12.39598</v>
      </c>
      <c r="BN38" s="570">
        <v>11.053710000000001</v>
      </c>
      <c r="BO38" s="570">
        <v>11.942959999999999</v>
      </c>
      <c r="BP38" s="570">
        <v>13.78914</v>
      </c>
      <c r="BQ38" s="570">
        <v>16.479780000000002</v>
      </c>
      <c r="BR38" s="570">
        <v>15.81151</v>
      </c>
      <c r="BS38" s="570">
        <v>12.73739</v>
      </c>
      <c r="BT38" s="570">
        <v>11.50421</v>
      </c>
      <c r="BU38" s="570">
        <v>11.7073</v>
      </c>
      <c r="BV38" s="570">
        <v>13.304220000000001</v>
      </c>
    </row>
    <row r="39" spans="1:74" ht="11.1" customHeight="1" x14ac:dyDescent="0.2">
      <c r="A39" s="409"/>
      <c r="B39" s="102" t="s">
        <v>1239</v>
      </c>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01"/>
      <c r="BD39" s="267"/>
      <c r="BE39" s="267"/>
      <c r="BF39" s="267"/>
      <c r="BG39" s="267"/>
      <c r="BH39" s="267"/>
      <c r="BI39" s="267"/>
      <c r="BJ39" s="267"/>
      <c r="BK39" s="267"/>
      <c r="BL39" s="267"/>
      <c r="BM39" s="267"/>
      <c r="BN39" s="267"/>
      <c r="BO39" s="267"/>
      <c r="BP39" s="267"/>
      <c r="BQ39" s="267"/>
      <c r="BR39" s="267"/>
      <c r="BS39" s="267"/>
      <c r="BT39" s="267"/>
      <c r="BU39" s="267"/>
      <c r="BV39" s="267"/>
    </row>
    <row r="40" spans="1:74" ht="11.1" customHeight="1" x14ac:dyDescent="0.2">
      <c r="A40" s="415" t="s">
        <v>1154</v>
      </c>
      <c r="B40" s="416" t="s">
        <v>1395</v>
      </c>
      <c r="C40" s="569">
        <v>23.577641385</v>
      </c>
      <c r="D40" s="569">
        <v>23.488582304000001</v>
      </c>
      <c r="E40" s="569">
        <v>23.666043654999999</v>
      </c>
      <c r="F40" s="569">
        <v>19.144651359000001</v>
      </c>
      <c r="G40" s="569">
        <v>20.621514673</v>
      </c>
      <c r="H40" s="569">
        <v>25.7625858</v>
      </c>
      <c r="I40" s="569">
        <v>33.182800671999999</v>
      </c>
      <c r="J40" s="569">
        <v>31.581232861</v>
      </c>
      <c r="K40" s="569">
        <v>26.476665862000001</v>
      </c>
      <c r="L40" s="569">
        <v>23.114625842999999</v>
      </c>
      <c r="M40" s="569">
        <v>21.853505769000002</v>
      </c>
      <c r="N40" s="569">
        <v>26.118671538000001</v>
      </c>
      <c r="O40" s="569">
        <v>28.417717084</v>
      </c>
      <c r="P40" s="569">
        <v>26.290444872999998</v>
      </c>
      <c r="Q40" s="569">
        <v>26.253165926000001</v>
      </c>
      <c r="R40" s="569">
        <v>21.906882093</v>
      </c>
      <c r="S40" s="569">
        <v>21.627072521999999</v>
      </c>
      <c r="T40" s="569">
        <v>27.596354945000002</v>
      </c>
      <c r="U40" s="569">
        <v>36.508154845999996</v>
      </c>
      <c r="V40" s="569">
        <v>33.433145633000002</v>
      </c>
      <c r="W40" s="569">
        <v>26.670318397999999</v>
      </c>
      <c r="X40" s="569">
        <v>24.014930407000001</v>
      </c>
      <c r="Y40" s="569">
        <v>20.285044801000002</v>
      </c>
      <c r="Z40" s="569">
        <v>25.765267504000001</v>
      </c>
      <c r="AA40" s="569">
        <v>25.875181625</v>
      </c>
      <c r="AB40" s="569">
        <v>22.602738249000002</v>
      </c>
      <c r="AC40" s="569">
        <v>23.806918026999998</v>
      </c>
      <c r="AD40" s="569">
        <v>21.628948263000002</v>
      </c>
      <c r="AE40" s="569">
        <v>22.309867403999998</v>
      </c>
      <c r="AF40" s="569">
        <v>27.49856746</v>
      </c>
      <c r="AG40" s="569">
        <v>31.469946647</v>
      </c>
      <c r="AH40" s="569">
        <v>32.899928668000001</v>
      </c>
      <c r="AI40" s="569">
        <v>25.593735605999999</v>
      </c>
      <c r="AJ40" s="569">
        <v>26.142855049000001</v>
      </c>
      <c r="AK40" s="569">
        <v>25.655771902000001</v>
      </c>
      <c r="AL40" s="569">
        <v>27.094792935000001</v>
      </c>
      <c r="AM40" s="569">
        <v>26.821784758</v>
      </c>
      <c r="AN40" s="569">
        <v>24.243239603999999</v>
      </c>
      <c r="AO40" s="569">
        <v>25.745105487</v>
      </c>
      <c r="AP40" s="569">
        <v>20.298223321999998</v>
      </c>
      <c r="AQ40" s="569">
        <v>23.910266141000001</v>
      </c>
      <c r="AR40" s="569">
        <v>30.045736089999998</v>
      </c>
      <c r="AS40" s="569">
        <v>37.009649234000001</v>
      </c>
      <c r="AT40" s="569">
        <v>36.468409811000001</v>
      </c>
      <c r="AU40" s="569">
        <v>30.306266990000001</v>
      </c>
      <c r="AV40" s="569">
        <v>26.78737542</v>
      </c>
      <c r="AW40" s="569">
        <v>25.230139347000001</v>
      </c>
      <c r="AX40" s="569">
        <v>27.888031873999999</v>
      </c>
      <c r="AY40" s="569">
        <v>30.383934206999999</v>
      </c>
      <c r="AZ40" s="569">
        <v>27.126664601000002</v>
      </c>
      <c r="BA40" s="569">
        <v>28.441337126000001</v>
      </c>
      <c r="BB40" s="569">
        <v>23.319958288999999</v>
      </c>
      <c r="BC40" s="569">
        <v>27.105496907999999</v>
      </c>
      <c r="BD40" s="570">
        <v>32.75318</v>
      </c>
      <c r="BE40" s="570">
        <v>39.663490000000003</v>
      </c>
      <c r="BF40" s="570">
        <v>38.447960000000002</v>
      </c>
      <c r="BG40" s="570">
        <v>30.504380000000001</v>
      </c>
      <c r="BH40" s="570">
        <v>26.229810000000001</v>
      </c>
      <c r="BI40" s="570">
        <v>25.800930000000001</v>
      </c>
      <c r="BJ40" s="570">
        <v>30.340769999999999</v>
      </c>
      <c r="BK40" s="570">
        <v>29.55517</v>
      </c>
      <c r="BL40" s="570">
        <v>25.548030000000001</v>
      </c>
      <c r="BM40" s="570">
        <v>27.120519999999999</v>
      </c>
      <c r="BN40" s="570">
        <v>23.804320000000001</v>
      </c>
      <c r="BO40" s="570">
        <v>25.05705</v>
      </c>
      <c r="BP40" s="570">
        <v>29.446079999999998</v>
      </c>
      <c r="BQ40" s="570">
        <v>33.896140000000003</v>
      </c>
      <c r="BR40" s="570">
        <v>32.558450000000001</v>
      </c>
      <c r="BS40" s="570">
        <v>25.85641</v>
      </c>
      <c r="BT40" s="570">
        <v>23.897729999999999</v>
      </c>
      <c r="BU40" s="570">
        <v>25.671420000000001</v>
      </c>
      <c r="BV40" s="570">
        <v>29.106590000000001</v>
      </c>
    </row>
    <row r="41" spans="1:74" ht="11.1" customHeight="1" x14ac:dyDescent="0.2">
      <c r="A41" s="415" t="s">
        <v>1155</v>
      </c>
      <c r="B41" s="418" t="s">
        <v>80</v>
      </c>
      <c r="C41" s="569">
        <v>21.747715916000001</v>
      </c>
      <c r="D41" s="569">
        <v>15.292684415</v>
      </c>
      <c r="E41" s="569">
        <v>16.307267370000002</v>
      </c>
      <c r="F41" s="569">
        <v>11.771934763000001</v>
      </c>
      <c r="G41" s="569">
        <v>13.657118228</v>
      </c>
      <c r="H41" s="569">
        <v>14.294750832</v>
      </c>
      <c r="I41" s="569">
        <v>20.030178351</v>
      </c>
      <c r="J41" s="569">
        <v>16.674341817999998</v>
      </c>
      <c r="K41" s="569">
        <v>14.876386153</v>
      </c>
      <c r="L41" s="569">
        <v>10.562555604</v>
      </c>
      <c r="M41" s="569">
        <v>14.433888047</v>
      </c>
      <c r="N41" s="569">
        <v>13.645176169999999</v>
      </c>
      <c r="O41" s="569">
        <v>12.442781044</v>
      </c>
      <c r="P41" s="569">
        <v>11.977560064</v>
      </c>
      <c r="Q41" s="569">
        <v>9.3370079760000007</v>
      </c>
      <c r="R41" s="569">
        <v>7.313116076</v>
      </c>
      <c r="S41" s="569">
        <v>9.0785404520000004</v>
      </c>
      <c r="T41" s="569">
        <v>13.251508526</v>
      </c>
      <c r="U41" s="569">
        <v>18.817444277</v>
      </c>
      <c r="V41" s="569">
        <v>16.887344279000001</v>
      </c>
      <c r="W41" s="569">
        <v>10.882438966</v>
      </c>
      <c r="X41" s="569">
        <v>9.6242066919999996</v>
      </c>
      <c r="Y41" s="569">
        <v>12.151286494000001</v>
      </c>
      <c r="Z41" s="569">
        <v>16.18249101</v>
      </c>
      <c r="AA41" s="569">
        <v>16.743927436</v>
      </c>
      <c r="AB41" s="569">
        <v>20.409738678</v>
      </c>
      <c r="AC41" s="569">
        <v>12.683046763</v>
      </c>
      <c r="AD41" s="569">
        <v>10.476472797</v>
      </c>
      <c r="AE41" s="569">
        <v>11.436374662</v>
      </c>
      <c r="AF41" s="569">
        <v>17.853197160000001</v>
      </c>
      <c r="AG41" s="569">
        <v>21.226040175000001</v>
      </c>
      <c r="AH41" s="569">
        <v>20.758307085999999</v>
      </c>
      <c r="AI41" s="569">
        <v>13.330375504999999</v>
      </c>
      <c r="AJ41" s="569">
        <v>9.0429991449999996</v>
      </c>
      <c r="AK41" s="569">
        <v>9.2259576590000005</v>
      </c>
      <c r="AL41" s="569">
        <v>11.498792262</v>
      </c>
      <c r="AM41" s="569">
        <v>21.374861454000001</v>
      </c>
      <c r="AN41" s="569">
        <v>15.572680009999999</v>
      </c>
      <c r="AO41" s="569">
        <v>11.637979960999999</v>
      </c>
      <c r="AP41" s="569">
        <v>11.194153255</v>
      </c>
      <c r="AQ41" s="569">
        <v>11.197770989</v>
      </c>
      <c r="AR41" s="569">
        <v>12.896909607</v>
      </c>
      <c r="AS41" s="569">
        <v>15.615937119</v>
      </c>
      <c r="AT41" s="569">
        <v>16.450112430000001</v>
      </c>
      <c r="AU41" s="569">
        <v>10.125898772999999</v>
      </c>
      <c r="AV41" s="569">
        <v>7.1609854400000001</v>
      </c>
      <c r="AW41" s="569">
        <v>9.1562886950000006</v>
      </c>
      <c r="AX41" s="569">
        <v>14.412410413</v>
      </c>
      <c r="AY41" s="569">
        <v>9.8977238530000005</v>
      </c>
      <c r="AZ41" s="569">
        <v>8.4992935500000009</v>
      </c>
      <c r="BA41" s="569">
        <v>9.5256676729999992</v>
      </c>
      <c r="BB41" s="569">
        <v>6.7865679999999999</v>
      </c>
      <c r="BC41" s="569">
        <v>6.7687280000000003</v>
      </c>
      <c r="BD41" s="570">
        <v>10.730399999999999</v>
      </c>
      <c r="BE41" s="570">
        <v>15.831860000000001</v>
      </c>
      <c r="BF41" s="570">
        <v>14.30965</v>
      </c>
      <c r="BG41" s="570">
        <v>8.3263800000000003</v>
      </c>
      <c r="BH41" s="570">
        <v>4.5917289999999999</v>
      </c>
      <c r="BI41" s="570">
        <v>7.5359299999999996</v>
      </c>
      <c r="BJ41" s="570">
        <v>11.14156</v>
      </c>
      <c r="BK41" s="570">
        <v>13.01394</v>
      </c>
      <c r="BL41" s="570">
        <v>11.854179999999999</v>
      </c>
      <c r="BM41" s="570">
        <v>8.581054</v>
      </c>
      <c r="BN41" s="570">
        <v>7.0674349999999997</v>
      </c>
      <c r="BO41" s="570">
        <v>6.4682009999999996</v>
      </c>
      <c r="BP41" s="570">
        <v>12.33555</v>
      </c>
      <c r="BQ41" s="570">
        <v>17.1813</v>
      </c>
      <c r="BR41" s="570">
        <v>16.576750000000001</v>
      </c>
      <c r="BS41" s="570">
        <v>10.26615</v>
      </c>
      <c r="BT41" s="570">
        <v>4.6079299999999996</v>
      </c>
      <c r="BU41" s="570">
        <v>6.2929950000000003</v>
      </c>
      <c r="BV41" s="570">
        <v>11.279019999999999</v>
      </c>
    </row>
    <row r="42" spans="1:74" ht="11.1" customHeight="1" x14ac:dyDescent="0.2">
      <c r="A42" s="415" t="s">
        <v>1156</v>
      </c>
      <c r="B42" s="418" t="s">
        <v>81</v>
      </c>
      <c r="C42" s="569">
        <v>25.511693000000001</v>
      </c>
      <c r="D42" s="569">
        <v>22.232628999999999</v>
      </c>
      <c r="E42" s="569">
        <v>21.816561</v>
      </c>
      <c r="F42" s="569">
        <v>20.985571</v>
      </c>
      <c r="G42" s="569">
        <v>23.905849</v>
      </c>
      <c r="H42" s="569">
        <v>23.655968999999999</v>
      </c>
      <c r="I42" s="569">
        <v>24.594460000000002</v>
      </c>
      <c r="J42" s="569">
        <v>24.391673999999998</v>
      </c>
      <c r="K42" s="569">
        <v>22.711638000000001</v>
      </c>
      <c r="L42" s="569">
        <v>21.379864000000001</v>
      </c>
      <c r="M42" s="569">
        <v>21.870892999999999</v>
      </c>
      <c r="N42" s="569">
        <v>24.861221</v>
      </c>
      <c r="O42" s="569">
        <v>24.934111000000001</v>
      </c>
      <c r="P42" s="569">
        <v>22.001196</v>
      </c>
      <c r="Q42" s="569">
        <v>21.964994999999998</v>
      </c>
      <c r="R42" s="569">
        <v>20.822652000000001</v>
      </c>
      <c r="S42" s="569">
        <v>22.672436000000001</v>
      </c>
      <c r="T42" s="569">
        <v>23.568380999999999</v>
      </c>
      <c r="U42" s="569">
        <v>24.085398999999999</v>
      </c>
      <c r="V42" s="569">
        <v>24.138093000000001</v>
      </c>
      <c r="W42" s="569">
        <v>22.629688000000002</v>
      </c>
      <c r="X42" s="569">
        <v>21.771270000000001</v>
      </c>
      <c r="Y42" s="569">
        <v>22.651841999999998</v>
      </c>
      <c r="Z42" s="569">
        <v>24.509457000000001</v>
      </c>
      <c r="AA42" s="569">
        <v>25.059024999999998</v>
      </c>
      <c r="AB42" s="569">
        <v>22.059631</v>
      </c>
      <c r="AC42" s="569">
        <v>21.140552</v>
      </c>
      <c r="AD42" s="569">
        <v>19.603925</v>
      </c>
      <c r="AE42" s="569">
        <v>21.749980999999998</v>
      </c>
      <c r="AF42" s="569">
        <v>23.295214999999999</v>
      </c>
      <c r="AG42" s="569">
        <v>23.527076999999998</v>
      </c>
      <c r="AH42" s="569">
        <v>24.210357999999999</v>
      </c>
      <c r="AI42" s="569">
        <v>22.781082999999999</v>
      </c>
      <c r="AJ42" s="569">
        <v>21.486812</v>
      </c>
      <c r="AK42" s="569">
        <v>21.970548000000001</v>
      </c>
      <c r="AL42" s="569">
        <v>24.808299999999999</v>
      </c>
      <c r="AM42" s="569">
        <v>24.976103999999999</v>
      </c>
      <c r="AN42" s="569">
        <v>21.677513999999999</v>
      </c>
      <c r="AO42" s="569">
        <v>22.356406</v>
      </c>
      <c r="AP42" s="569">
        <v>19.338346000000001</v>
      </c>
      <c r="AQ42" s="569">
        <v>22.62135</v>
      </c>
      <c r="AR42" s="569">
        <v>23.104254000000001</v>
      </c>
      <c r="AS42" s="569">
        <v>23.994440999999998</v>
      </c>
      <c r="AT42" s="569">
        <v>23.605253999999999</v>
      </c>
      <c r="AU42" s="569">
        <v>22.09065</v>
      </c>
      <c r="AV42" s="569">
        <v>20.431763</v>
      </c>
      <c r="AW42" s="569">
        <v>22.007086000000001</v>
      </c>
      <c r="AX42" s="569">
        <v>24.383047000000001</v>
      </c>
      <c r="AY42" s="569">
        <v>24.382957999999999</v>
      </c>
      <c r="AZ42" s="569">
        <v>21.35632</v>
      </c>
      <c r="BA42" s="569">
        <v>21.878081000000002</v>
      </c>
      <c r="BB42" s="569">
        <v>20.07244</v>
      </c>
      <c r="BC42" s="569">
        <v>22.195920000000001</v>
      </c>
      <c r="BD42" s="570">
        <v>23.429110000000001</v>
      </c>
      <c r="BE42" s="570">
        <v>24.422180000000001</v>
      </c>
      <c r="BF42" s="570">
        <v>24.422180000000001</v>
      </c>
      <c r="BG42" s="570">
        <v>22.241900000000001</v>
      </c>
      <c r="BH42" s="570">
        <v>21.894400000000001</v>
      </c>
      <c r="BI42" s="570">
        <v>22.129760000000001</v>
      </c>
      <c r="BJ42" s="570">
        <v>24.422180000000001</v>
      </c>
      <c r="BK42" s="570">
        <v>24.422180000000001</v>
      </c>
      <c r="BL42" s="570">
        <v>22.095510000000001</v>
      </c>
      <c r="BM42" s="570">
        <v>22.430949999999999</v>
      </c>
      <c r="BN42" s="570">
        <v>18.029509999999998</v>
      </c>
      <c r="BO42" s="570">
        <v>23.244250000000001</v>
      </c>
      <c r="BP42" s="570">
        <v>23.442139999999998</v>
      </c>
      <c r="BQ42" s="570">
        <v>24.422180000000001</v>
      </c>
      <c r="BR42" s="570">
        <v>24.422180000000001</v>
      </c>
      <c r="BS42" s="570">
        <v>23.026019999999999</v>
      </c>
      <c r="BT42" s="570">
        <v>22.854150000000001</v>
      </c>
      <c r="BU42" s="570">
        <v>22.02713</v>
      </c>
      <c r="BV42" s="570">
        <v>24.422180000000001</v>
      </c>
    </row>
    <row r="43" spans="1:74" ht="11.1" customHeight="1" x14ac:dyDescent="0.2">
      <c r="A43" s="415" t="s">
        <v>1157</v>
      </c>
      <c r="B43" s="418" t="s">
        <v>1140</v>
      </c>
      <c r="C43" s="569">
        <v>1.207606612</v>
      </c>
      <c r="D43" s="569">
        <v>0.92531664199999997</v>
      </c>
      <c r="E43" s="569">
        <v>1.0474000409999999</v>
      </c>
      <c r="F43" s="569">
        <v>1.01866908</v>
      </c>
      <c r="G43" s="569">
        <v>1.0066494109999999</v>
      </c>
      <c r="H43" s="569">
        <v>0.92454915900000001</v>
      </c>
      <c r="I43" s="569">
        <v>0.74882807299999998</v>
      </c>
      <c r="J43" s="569">
        <v>0.64692022000000005</v>
      </c>
      <c r="K43" s="569">
        <v>0.56300937200000001</v>
      </c>
      <c r="L43" s="569">
        <v>0.60812718399999999</v>
      </c>
      <c r="M43" s="569">
        <v>0.63696984999999995</v>
      </c>
      <c r="N43" s="569">
        <v>0.89523295599999997</v>
      </c>
      <c r="O43" s="569">
        <v>0.93949220899999997</v>
      </c>
      <c r="P43" s="569">
        <v>1.0188192709999999</v>
      </c>
      <c r="Q43" s="569">
        <v>1.0669614650000001</v>
      </c>
      <c r="R43" s="569">
        <v>0.99442952399999995</v>
      </c>
      <c r="S43" s="569">
        <v>0.98901821899999998</v>
      </c>
      <c r="T43" s="569">
        <v>0.76655817500000001</v>
      </c>
      <c r="U43" s="569">
        <v>0.63732705099999998</v>
      </c>
      <c r="V43" s="569">
        <v>0.62380544900000001</v>
      </c>
      <c r="W43" s="569">
        <v>0.53583539599999996</v>
      </c>
      <c r="X43" s="569">
        <v>0.48072120099999999</v>
      </c>
      <c r="Y43" s="569">
        <v>0.57964233899999995</v>
      </c>
      <c r="Z43" s="569">
        <v>0.73478606099999999</v>
      </c>
      <c r="AA43" s="569">
        <v>0.89231832799999999</v>
      </c>
      <c r="AB43" s="569">
        <v>0.67636028699999995</v>
      </c>
      <c r="AC43" s="569">
        <v>1.1001856640000001</v>
      </c>
      <c r="AD43" s="569">
        <v>0.85810703099999996</v>
      </c>
      <c r="AE43" s="569">
        <v>0.86068651399999996</v>
      </c>
      <c r="AF43" s="569">
        <v>0.67914281600000004</v>
      </c>
      <c r="AG43" s="569">
        <v>0.80663605800000004</v>
      </c>
      <c r="AH43" s="569">
        <v>0.74119907900000004</v>
      </c>
      <c r="AI43" s="569">
        <v>0.80976743900000003</v>
      </c>
      <c r="AJ43" s="569">
        <v>0.77119779399999999</v>
      </c>
      <c r="AK43" s="569">
        <v>0.85735395400000003</v>
      </c>
      <c r="AL43" s="569">
        <v>0.71903915600000001</v>
      </c>
      <c r="AM43" s="569">
        <v>0.81188479599999996</v>
      </c>
      <c r="AN43" s="569">
        <v>0.84808672100000004</v>
      </c>
      <c r="AO43" s="569">
        <v>1.0828135400000001</v>
      </c>
      <c r="AP43" s="569">
        <v>0.93331808599999999</v>
      </c>
      <c r="AQ43" s="569">
        <v>0.77376250700000004</v>
      </c>
      <c r="AR43" s="569">
        <v>0.67576824700000004</v>
      </c>
      <c r="AS43" s="569">
        <v>0.402784684</v>
      </c>
      <c r="AT43" s="569">
        <v>0.51388684399999995</v>
      </c>
      <c r="AU43" s="569">
        <v>0.49200748100000002</v>
      </c>
      <c r="AV43" s="569">
        <v>0.48056555299999998</v>
      </c>
      <c r="AW43" s="569">
        <v>0.632284297</v>
      </c>
      <c r="AX43" s="569">
        <v>0.93158602300000004</v>
      </c>
      <c r="AY43" s="569">
        <v>1.076916618</v>
      </c>
      <c r="AZ43" s="569">
        <v>0.738113146</v>
      </c>
      <c r="BA43" s="569">
        <v>0.918630434</v>
      </c>
      <c r="BB43" s="569">
        <v>0.93093380000000003</v>
      </c>
      <c r="BC43" s="569">
        <v>0.90233490000000005</v>
      </c>
      <c r="BD43" s="570">
        <v>0.69173989999999996</v>
      </c>
      <c r="BE43" s="570">
        <v>0.60752550000000005</v>
      </c>
      <c r="BF43" s="570">
        <v>0.54432210000000003</v>
      </c>
      <c r="BG43" s="570">
        <v>0.50375950000000003</v>
      </c>
      <c r="BH43" s="570">
        <v>0.6164636</v>
      </c>
      <c r="BI43" s="570">
        <v>0.6522405</v>
      </c>
      <c r="BJ43" s="570">
        <v>0.83276110000000003</v>
      </c>
      <c r="BK43" s="570">
        <v>0.87284070000000002</v>
      </c>
      <c r="BL43" s="570">
        <v>0.79862719999999998</v>
      </c>
      <c r="BM43" s="570">
        <v>0.98799930000000002</v>
      </c>
      <c r="BN43" s="570">
        <v>0.96920870000000003</v>
      </c>
      <c r="BO43" s="570">
        <v>0.92506189999999999</v>
      </c>
      <c r="BP43" s="570">
        <v>0.70437930000000004</v>
      </c>
      <c r="BQ43" s="570">
        <v>0.61517279999999996</v>
      </c>
      <c r="BR43" s="570">
        <v>0.54893479999999995</v>
      </c>
      <c r="BS43" s="570">
        <v>0.50577720000000004</v>
      </c>
      <c r="BT43" s="570">
        <v>0.61763029999999997</v>
      </c>
      <c r="BU43" s="570">
        <v>0.65287240000000002</v>
      </c>
      <c r="BV43" s="570">
        <v>0.83547979999999999</v>
      </c>
    </row>
    <row r="44" spans="1:74" ht="11.1" customHeight="1" x14ac:dyDescent="0.2">
      <c r="A44" s="415" t="s">
        <v>1158</v>
      </c>
      <c r="B44" s="418" t="s">
        <v>1235</v>
      </c>
      <c r="C44" s="569">
        <v>3.29020431</v>
      </c>
      <c r="D44" s="569">
        <v>2.902195538</v>
      </c>
      <c r="E44" s="569">
        <v>3.3687249860000001</v>
      </c>
      <c r="F44" s="569">
        <v>3.5398405780000002</v>
      </c>
      <c r="G44" s="569">
        <v>2.8797917879999999</v>
      </c>
      <c r="H44" s="569">
        <v>2.7316174950000001</v>
      </c>
      <c r="I44" s="569">
        <v>2.2322015309999999</v>
      </c>
      <c r="J44" s="569">
        <v>2.023152048</v>
      </c>
      <c r="K44" s="569">
        <v>2.366585766</v>
      </c>
      <c r="L44" s="569">
        <v>2.9860838260000002</v>
      </c>
      <c r="M44" s="569">
        <v>2.809927064</v>
      </c>
      <c r="N44" s="569">
        <v>3.5456450180000001</v>
      </c>
      <c r="O44" s="569">
        <v>3.3140700860000001</v>
      </c>
      <c r="P44" s="569">
        <v>3.3258166259999999</v>
      </c>
      <c r="Q44" s="569">
        <v>3.6917432680000002</v>
      </c>
      <c r="R44" s="569">
        <v>3.695524174</v>
      </c>
      <c r="S44" s="569">
        <v>3.379923346</v>
      </c>
      <c r="T44" s="569">
        <v>2.750406602</v>
      </c>
      <c r="U44" s="569">
        <v>2.1634261920000002</v>
      </c>
      <c r="V44" s="569">
        <v>1.982678943</v>
      </c>
      <c r="W44" s="569">
        <v>2.5467741529999999</v>
      </c>
      <c r="X44" s="569">
        <v>3.2090289529999998</v>
      </c>
      <c r="Y44" s="569">
        <v>4.0851077250000003</v>
      </c>
      <c r="Z44" s="569">
        <v>3.6278745400000001</v>
      </c>
      <c r="AA44" s="569">
        <v>3.3937382889999999</v>
      </c>
      <c r="AB44" s="569">
        <v>3.3810089130000001</v>
      </c>
      <c r="AC44" s="569">
        <v>4.5561602470000002</v>
      </c>
      <c r="AD44" s="569">
        <v>3.9970268839999998</v>
      </c>
      <c r="AE44" s="569">
        <v>3.6462954060000001</v>
      </c>
      <c r="AF44" s="569">
        <v>3.1942649620000001</v>
      </c>
      <c r="AG44" s="569">
        <v>2.7272960080000002</v>
      </c>
      <c r="AH44" s="569">
        <v>2.6166858899999998</v>
      </c>
      <c r="AI44" s="569">
        <v>3.6062705820000001</v>
      </c>
      <c r="AJ44" s="569">
        <v>3.4035435879999998</v>
      </c>
      <c r="AK44" s="569">
        <v>4.1234283100000004</v>
      </c>
      <c r="AL44" s="569">
        <v>4.3103231160000002</v>
      </c>
      <c r="AM44" s="569">
        <v>4.1410791309999997</v>
      </c>
      <c r="AN44" s="569">
        <v>4.364179397</v>
      </c>
      <c r="AO44" s="569">
        <v>4.7444491419999997</v>
      </c>
      <c r="AP44" s="569">
        <v>4.8439049790000004</v>
      </c>
      <c r="AQ44" s="569">
        <v>4.3998364890000001</v>
      </c>
      <c r="AR44" s="569">
        <v>3.7257039710000002</v>
      </c>
      <c r="AS44" s="569">
        <v>3.3707256399999999</v>
      </c>
      <c r="AT44" s="569">
        <v>3.0848476850000002</v>
      </c>
      <c r="AU44" s="569">
        <v>3.289749912</v>
      </c>
      <c r="AV44" s="569">
        <v>4.142558781</v>
      </c>
      <c r="AW44" s="569">
        <v>4.4192305330000003</v>
      </c>
      <c r="AX44" s="569">
        <v>3.923165258</v>
      </c>
      <c r="AY44" s="569">
        <v>3.7690005260000001</v>
      </c>
      <c r="AZ44" s="569">
        <v>4.2668311709999998</v>
      </c>
      <c r="BA44" s="569">
        <v>4.8562740050000004</v>
      </c>
      <c r="BB44" s="569">
        <v>4.8960509999999999</v>
      </c>
      <c r="BC44" s="569">
        <v>4.7343310000000001</v>
      </c>
      <c r="BD44" s="570">
        <v>4.1596010000000003</v>
      </c>
      <c r="BE44" s="570">
        <v>3.684164</v>
      </c>
      <c r="BF44" s="570">
        <v>3.627678</v>
      </c>
      <c r="BG44" s="570">
        <v>3.6162589999999999</v>
      </c>
      <c r="BH44" s="570">
        <v>4.4477000000000002</v>
      </c>
      <c r="BI44" s="570">
        <v>4.8459430000000001</v>
      </c>
      <c r="BJ44" s="570">
        <v>4.5782109999999996</v>
      </c>
      <c r="BK44" s="570">
        <v>4.740361</v>
      </c>
      <c r="BL44" s="570">
        <v>5.300986</v>
      </c>
      <c r="BM44" s="570">
        <v>5.8439050000000003</v>
      </c>
      <c r="BN44" s="570">
        <v>5.8625179999999997</v>
      </c>
      <c r="BO44" s="570">
        <v>5.6169830000000003</v>
      </c>
      <c r="BP44" s="570">
        <v>5.2339869999999999</v>
      </c>
      <c r="BQ44" s="570">
        <v>4.4579659999999999</v>
      </c>
      <c r="BR44" s="570">
        <v>4.3401639999999997</v>
      </c>
      <c r="BS44" s="570">
        <v>4.5110659999999996</v>
      </c>
      <c r="BT44" s="570">
        <v>5.1917970000000002</v>
      </c>
      <c r="BU44" s="570">
        <v>5.5654719999999998</v>
      </c>
      <c r="BV44" s="570">
        <v>4.8751480000000003</v>
      </c>
    </row>
    <row r="45" spans="1:74" ht="11.1" customHeight="1" x14ac:dyDescent="0.2">
      <c r="A45" s="415" t="s">
        <v>1159</v>
      </c>
      <c r="B45" s="416" t="s">
        <v>1236</v>
      </c>
      <c r="C45" s="569">
        <v>0.37256593500000001</v>
      </c>
      <c r="D45" s="569">
        <v>0.20109909200000001</v>
      </c>
      <c r="E45" s="569">
        <v>0.119212945</v>
      </c>
      <c r="F45" s="569">
        <v>0.18479230799999999</v>
      </c>
      <c r="G45" s="569">
        <v>0.24279518899999999</v>
      </c>
      <c r="H45" s="569">
        <v>0.22083216899999999</v>
      </c>
      <c r="I45" s="569">
        <v>0.179178912</v>
      </c>
      <c r="J45" s="569">
        <v>0.227516521</v>
      </c>
      <c r="K45" s="569">
        <v>0.11899725799999999</v>
      </c>
      <c r="L45" s="569">
        <v>0.102443535</v>
      </c>
      <c r="M45" s="569">
        <v>0.12408551299999999</v>
      </c>
      <c r="N45" s="569">
        <v>0.19846838999999999</v>
      </c>
      <c r="O45" s="569">
        <v>0.212039225</v>
      </c>
      <c r="P45" s="569">
        <v>0.223980293</v>
      </c>
      <c r="Q45" s="569">
        <v>0.25260438499999999</v>
      </c>
      <c r="R45" s="569">
        <v>0.24162708599999999</v>
      </c>
      <c r="S45" s="569">
        <v>0.19252097100000001</v>
      </c>
      <c r="T45" s="569">
        <v>0.17367027800000001</v>
      </c>
      <c r="U45" s="569">
        <v>0.143495185</v>
      </c>
      <c r="V45" s="569">
        <v>0.134289562</v>
      </c>
      <c r="W45" s="569">
        <v>0.157093493</v>
      </c>
      <c r="X45" s="569">
        <v>0.178143524</v>
      </c>
      <c r="Y45" s="569">
        <v>0.248418263</v>
      </c>
      <c r="Z45" s="569">
        <v>0.27803732799999997</v>
      </c>
      <c r="AA45" s="569">
        <v>0.222588852</v>
      </c>
      <c r="AB45" s="569">
        <v>0.29762717300000002</v>
      </c>
      <c r="AC45" s="569">
        <v>0.25830060300000002</v>
      </c>
      <c r="AD45" s="569">
        <v>0.29772101000000001</v>
      </c>
      <c r="AE45" s="569">
        <v>0.2253454</v>
      </c>
      <c r="AF45" s="569">
        <v>0.177935437</v>
      </c>
      <c r="AG45" s="569">
        <v>0.13315406499999999</v>
      </c>
      <c r="AH45" s="569">
        <v>0.17818717000000001</v>
      </c>
      <c r="AI45" s="569">
        <v>0.159858951</v>
      </c>
      <c r="AJ45" s="569">
        <v>0.200626743</v>
      </c>
      <c r="AK45" s="569">
        <v>0.28371126699999999</v>
      </c>
      <c r="AL45" s="569">
        <v>0.27476679599999998</v>
      </c>
      <c r="AM45" s="569">
        <v>0.34045049500000002</v>
      </c>
      <c r="AN45" s="569">
        <v>0.192180026</v>
      </c>
      <c r="AO45" s="569">
        <v>0.12568294799999999</v>
      </c>
      <c r="AP45" s="569">
        <v>0.13370864900000001</v>
      </c>
      <c r="AQ45" s="569">
        <v>0.17406692100000001</v>
      </c>
      <c r="AR45" s="569">
        <v>7.5935370000000002E-2</v>
      </c>
      <c r="AS45" s="569">
        <v>0.103252305</v>
      </c>
      <c r="AT45" s="569">
        <v>6.6078011000000006E-2</v>
      </c>
      <c r="AU45" s="569">
        <v>7.7949640000000001E-2</v>
      </c>
      <c r="AV45" s="569">
        <v>0.16250895700000001</v>
      </c>
      <c r="AW45" s="569">
        <v>0.24996137399999999</v>
      </c>
      <c r="AX45" s="569">
        <v>0.89950979600000003</v>
      </c>
      <c r="AY45" s="569">
        <v>6.1253863999999998E-2</v>
      </c>
      <c r="AZ45" s="569">
        <v>0.105202161</v>
      </c>
      <c r="BA45" s="569">
        <v>8.8688035999999998E-2</v>
      </c>
      <c r="BB45" s="569">
        <v>0.1259033</v>
      </c>
      <c r="BC45" s="569">
        <v>0.1843825</v>
      </c>
      <c r="BD45" s="570">
        <v>9.5881599999999997E-2</v>
      </c>
      <c r="BE45" s="570">
        <v>0.1157777</v>
      </c>
      <c r="BF45" s="570">
        <v>9.11439E-2</v>
      </c>
      <c r="BG45" s="570">
        <v>0.1010558</v>
      </c>
      <c r="BH45" s="570">
        <v>0.1843726</v>
      </c>
      <c r="BI45" s="570">
        <v>0.2453118</v>
      </c>
      <c r="BJ45" s="570">
        <v>0.52614510000000003</v>
      </c>
      <c r="BK45" s="570">
        <v>0.14886240000000001</v>
      </c>
      <c r="BL45" s="570">
        <v>0.20723369999999999</v>
      </c>
      <c r="BM45" s="570">
        <v>6.5437800000000004E-2</v>
      </c>
      <c r="BN45" s="570">
        <v>0.16994500000000001</v>
      </c>
      <c r="BO45" s="570">
        <v>0.1711183</v>
      </c>
      <c r="BP45" s="570">
        <v>0.1057659</v>
      </c>
      <c r="BQ45" s="570">
        <v>0.11457100000000001</v>
      </c>
      <c r="BR45" s="570">
        <v>0.10142660000000001</v>
      </c>
      <c r="BS45" s="570">
        <v>0.1205123</v>
      </c>
      <c r="BT45" s="570">
        <v>0.22029409999999999</v>
      </c>
      <c r="BU45" s="570">
        <v>0.26146459999999999</v>
      </c>
      <c r="BV45" s="570">
        <v>0.62737830000000006</v>
      </c>
    </row>
    <row r="46" spans="1:74" ht="11.1" customHeight="1" x14ac:dyDescent="0.2">
      <c r="A46" s="415" t="s">
        <v>1160</v>
      </c>
      <c r="B46" s="418" t="s">
        <v>1144</v>
      </c>
      <c r="C46" s="569">
        <v>75.707427158000002</v>
      </c>
      <c r="D46" s="569">
        <v>65.042506990999996</v>
      </c>
      <c r="E46" s="569">
        <v>66.325209997000002</v>
      </c>
      <c r="F46" s="569">
        <v>56.645459088000003</v>
      </c>
      <c r="G46" s="569">
        <v>62.313718289000001</v>
      </c>
      <c r="H46" s="569">
        <v>67.590304454999995</v>
      </c>
      <c r="I46" s="569">
        <v>80.967647538999998</v>
      </c>
      <c r="J46" s="569">
        <v>75.544837467999997</v>
      </c>
      <c r="K46" s="569">
        <v>67.113282411</v>
      </c>
      <c r="L46" s="569">
        <v>58.753699992000001</v>
      </c>
      <c r="M46" s="569">
        <v>61.729269242999997</v>
      </c>
      <c r="N46" s="569">
        <v>69.264415072000006</v>
      </c>
      <c r="O46" s="569">
        <v>70.260210647999997</v>
      </c>
      <c r="P46" s="569">
        <v>64.837817126999994</v>
      </c>
      <c r="Q46" s="569">
        <v>62.566478019999998</v>
      </c>
      <c r="R46" s="569">
        <v>54.974230953000003</v>
      </c>
      <c r="S46" s="569">
        <v>57.939511510000003</v>
      </c>
      <c r="T46" s="569">
        <v>68.106879526</v>
      </c>
      <c r="U46" s="569">
        <v>82.355246550999993</v>
      </c>
      <c r="V46" s="569">
        <v>77.199356866000002</v>
      </c>
      <c r="W46" s="569">
        <v>63.422148405999998</v>
      </c>
      <c r="X46" s="569">
        <v>59.278300776999998</v>
      </c>
      <c r="Y46" s="569">
        <v>60.001341621999998</v>
      </c>
      <c r="Z46" s="569">
        <v>71.097913442999996</v>
      </c>
      <c r="AA46" s="569">
        <v>72.186779529999995</v>
      </c>
      <c r="AB46" s="569">
        <v>69.427104299999996</v>
      </c>
      <c r="AC46" s="569">
        <v>63.545163303999999</v>
      </c>
      <c r="AD46" s="569">
        <v>56.862200985000001</v>
      </c>
      <c r="AE46" s="569">
        <v>60.228550386000002</v>
      </c>
      <c r="AF46" s="569">
        <v>72.698322834999999</v>
      </c>
      <c r="AG46" s="569">
        <v>79.890149953000005</v>
      </c>
      <c r="AH46" s="569">
        <v>81.404665893000001</v>
      </c>
      <c r="AI46" s="569">
        <v>66.281091083000007</v>
      </c>
      <c r="AJ46" s="569">
        <v>61.048034319000003</v>
      </c>
      <c r="AK46" s="569">
        <v>62.116771092</v>
      </c>
      <c r="AL46" s="569">
        <v>68.706014264999993</v>
      </c>
      <c r="AM46" s="569">
        <v>78.466164633999995</v>
      </c>
      <c r="AN46" s="569">
        <v>66.897879758000002</v>
      </c>
      <c r="AO46" s="569">
        <v>65.692437077999998</v>
      </c>
      <c r="AP46" s="569">
        <v>56.741654291000003</v>
      </c>
      <c r="AQ46" s="569">
        <v>63.077053047</v>
      </c>
      <c r="AR46" s="569">
        <v>70.524307285000006</v>
      </c>
      <c r="AS46" s="569">
        <v>80.496789981999996</v>
      </c>
      <c r="AT46" s="569">
        <v>80.188588781000007</v>
      </c>
      <c r="AU46" s="569">
        <v>66.382522796000003</v>
      </c>
      <c r="AV46" s="569">
        <v>59.165757151000001</v>
      </c>
      <c r="AW46" s="569">
        <v>61.694990246000003</v>
      </c>
      <c r="AX46" s="569">
        <v>72.437750363999996</v>
      </c>
      <c r="AY46" s="569">
        <v>69.571787068000006</v>
      </c>
      <c r="AZ46" s="569">
        <v>62.092424629</v>
      </c>
      <c r="BA46" s="569">
        <v>65.708678273999993</v>
      </c>
      <c r="BB46" s="569">
        <v>56.131854474999997</v>
      </c>
      <c r="BC46" s="569">
        <v>61.891193336999997</v>
      </c>
      <c r="BD46" s="570">
        <v>71.859920000000002</v>
      </c>
      <c r="BE46" s="570">
        <v>84.325000000000003</v>
      </c>
      <c r="BF46" s="570">
        <v>81.442939999999993</v>
      </c>
      <c r="BG46" s="570">
        <v>65.29374</v>
      </c>
      <c r="BH46" s="570">
        <v>57.964480000000002</v>
      </c>
      <c r="BI46" s="570">
        <v>61.210120000000003</v>
      </c>
      <c r="BJ46" s="570">
        <v>71.841629999999995</v>
      </c>
      <c r="BK46" s="570">
        <v>72.753349999999998</v>
      </c>
      <c r="BL46" s="570">
        <v>65.804559999999995</v>
      </c>
      <c r="BM46" s="570">
        <v>65.029859999999999</v>
      </c>
      <c r="BN46" s="570">
        <v>55.902940000000001</v>
      </c>
      <c r="BO46" s="570">
        <v>61.482669999999999</v>
      </c>
      <c r="BP46" s="570">
        <v>71.267899999999997</v>
      </c>
      <c r="BQ46" s="570">
        <v>80.687330000000003</v>
      </c>
      <c r="BR46" s="570">
        <v>78.547910000000002</v>
      </c>
      <c r="BS46" s="570">
        <v>64.285939999999997</v>
      </c>
      <c r="BT46" s="570">
        <v>57.389530000000001</v>
      </c>
      <c r="BU46" s="570">
        <v>60.471350000000001</v>
      </c>
      <c r="BV46" s="570">
        <v>71.145799999999994</v>
      </c>
    </row>
    <row r="47" spans="1:74" ht="11.1" customHeight="1" x14ac:dyDescent="0.2">
      <c r="A47" s="415" t="s">
        <v>1161</v>
      </c>
      <c r="B47" s="416" t="s">
        <v>1237</v>
      </c>
      <c r="C47" s="569">
        <v>74.049764999999994</v>
      </c>
      <c r="D47" s="569">
        <v>63.468871999999998</v>
      </c>
      <c r="E47" s="569">
        <v>65.395138000000003</v>
      </c>
      <c r="F47" s="569">
        <v>55.025002999999998</v>
      </c>
      <c r="G47" s="569">
        <v>60.083320000000001</v>
      </c>
      <c r="H47" s="569">
        <v>64.336136999999994</v>
      </c>
      <c r="I47" s="569">
        <v>79.838262</v>
      </c>
      <c r="J47" s="569">
        <v>73.480795999999998</v>
      </c>
      <c r="K47" s="569">
        <v>64.578294999999997</v>
      </c>
      <c r="L47" s="569">
        <v>57.858818999999997</v>
      </c>
      <c r="M47" s="569">
        <v>61.703183000000003</v>
      </c>
      <c r="N47" s="569">
        <v>67.388902999999999</v>
      </c>
      <c r="O47" s="569">
        <v>68.221802999999994</v>
      </c>
      <c r="P47" s="569">
        <v>62.905379000000003</v>
      </c>
      <c r="Q47" s="569">
        <v>59.462333999999998</v>
      </c>
      <c r="R47" s="569">
        <v>51.781345999999999</v>
      </c>
      <c r="S47" s="569">
        <v>54.440184000000002</v>
      </c>
      <c r="T47" s="569">
        <v>64.904945999999995</v>
      </c>
      <c r="U47" s="569">
        <v>80.293980000000005</v>
      </c>
      <c r="V47" s="569">
        <v>73.807963999999998</v>
      </c>
      <c r="W47" s="569">
        <v>59.756191999999999</v>
      </c>
      <c r="X47" s="569">
        <v>56.075634999999998</v>
      </c>
      <c r="Y47" s="569">
        <v>57.001455</v>
      </c>
      <c r="Z47" s="569">
        <v>68.633041000000006</v>
      </c>
      <c r="AA47" s="569">
        <v>70.744906589999999</v>
      </c>
      <c r="AB47" s="569">
        <v>66.156363729999995</v>
      </c>
      <c r="AC47" s="569">
        <v>61.242915719999999</v>
      </c>
      <c r="AD47" s="569">
        <v>54.994824029999997</v>
      </c>
      <c r="AE47" s="569">
        <v>58.533422549999997</v>
      </c>
      <c r="AF47" s="569">
        <v>69.179724820000004</v>
      </c>
      <c r="AG47" s="569">
        <v>75.877906170000003</v>
      </c>
      <c r="AH47" s="569">
        <v>77.929277339999999</v>
      </c>
      <c r="AI47" s="569">
        <v>63.483484490000002</v>
      </c>
      <c r="AJ47" s="569">
        <v>58.563643519999999</v>
      </c>
      <c r="AK47" s="569">
        <v>61.040286279999997</v>
      </c>
      <c r="AL47" s="569">
        <v>64.937141789999998</v>
      </c>
      <c r="AM47" s="569">
        <v>76.399011455999997</v>
      </c>
      <c r="AN47" s="569">
        <v>64.002150127999997</v>
      </c>
      <c r="AO47" s="569">
        <v>62.973501882999997</v>
      </c>
      <c r="AP47" s="569">
        <v>56.502889404999998</v>
      </c>
      <c r="AQ47" s="569">
        <v>61.029707100000003</v>
      </c>
      <c r="AR47" s="569">
        <v>67.842669318000006</v>
      </c>
      <c r="AS47" s="569">
        <v>77.671677622000004</v>
      </c>
      <c r="AT47" s="569">
        <v>76.395934113999999</v>
      </c>
      <c r="AU47" s="569">
        <v>62.646572157000001</v>
      </c>
      <c r="AV47" s="569">
        <v>57.334343019000002</v>
      </c>
      <c r="AW47" s="569">
        <v>60.602413104999997</v>
      </c>
      <c r="AX47" s="569">
        <v>71.715381402000006</v>
      </c>
      <c r="AY47" s="569">
        <v>68.250291326999999</v>
      </c>
      <c r="AZ47" s="569">
        <v>60.280532186999999</v>
      </c>
      <c r="BA47" s="569">
        <v>63.972826689000001</v>
      </c>
      <c r="BB47" s="569">
        <v>55.524427881000001</v>
      </c>
      <c r="BC47" s="569">
        <v>57.569470000000003</v>
      </c>
      <c r="BD47" s="570">
        <v>67.245369999999994</v>
      </c>
      <c r="BE47" s="570">
        <v>78.116849999999999</v>
      </c>
      <c r="BF47" s="570">
        <v>75.626949999999994</v>
      </c>
      <c r="BG47" s="570">
        <v>61.532110000000003</v>
      </c>
      <c r="BH47" s="570">
        <v>54.846089999999997</v>
      </c>
      <c r="BI47" s="570">
        <v>58.809019999999997</v>
      </c>
      <c r="BJ47" s="570">
        <v>69.164479999999998</v>
      </c>
      <c r="BK47" s="570">
        <v>70.852159999999998</v>
      </c>
      <c r="BL47" s="570">
        <v>63.950159999999997</v>
      </c>
      <c r="BM47" s="570">
        <v>62.782159999999998</v>
      </c>
      <c r="BN47" s="570">
        <v>54.321280000000002</v>
      </c>
      <c r="BO47" s="570">
        <v>59.783859999999997</v>
      </c>
      <c r="BP47" s="570">
        <v>69.058109999999999</v>
      </c>
      <c r="BQ47" s="570">
        <v>78.557720000000003</v>
      </c>
      <c r="BR47" s="570">
        <v>75.964479999999995</v>
      </c>
      <c r="BS47" s="570">
        <v>61.600830000000002</v>
      </c>
      <c r="BT47" s="570">
        <v>54.815379999999998</v>
      </c>
      <c r="BU47" s="570">
        <v>58.743560000000002</v>
      </c>
      <c r="BV47" s="570">
        <v>69.071119999999993</v>
      </c>
    </row>
    <row r="48" spans="1:74" ht="11.1" customHeight="1" x14ac:dyDescent="0.2">
      <c r="A48" s="409"/>
      <c r="B48" s="102" t="s">
        <v>1162</v>
      </c>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01"/>
      <c r="AZ48" s="201"/>
      <c r="BA48" s="201"/>
      <c r="BB48" s="201"/>
      <c r="BC48" s="201"/>
      <c r="BD48" s="267"/>
      <c r="BE48" s="267"/>
      <c r="BF48" s="267"/>
      <c r="BG48" s="267"/>
      <c r="BH48" s="267"/>
      <c r="BI48" s="267"/>
      <c r="BJ48" s="267"/>
      <c r="BK48" s="267"/>
      <c r="BL48" s="267"/>
      <c r="BM48" s="267"/>
      <c r="BN48" s="267"/>
      <c r="BO48" s="267"/>
      <c r="BP48" s="267"/>
      <c r="BQ48" s="267"/>
      <c r="BR48" s="267"/>
      <c r="BS48" s="267"/>
      <c r="BT48" s="267"/>
      <c r="BU48" s="267"/>
      <c r="BV48" s="267"/>
    </row>
    <row r="49" spans="1:74" ht="11.1" customHeight="1" x14ac:dyDescent="0.2">
      <c r="A49" s="415" t="s">
        <v>1163</v>
      </c>
      <c r="B49" s="416" t="s">
        <v>1395</v>
      </c>
      <c r="C49" s="569">
        <v>19.566168769000001</v>
      </c>
      <c r="D49" s="569">
        <v>18.75059478</v>
      </c>
      <c r="E49" s="569">
        <v>19.214730939999999</v>
      </c>
      <c r="F49" s="569">
        <v>16.422428592999999</v>
      </c>
      <c r="G49" s="569">
        <v>20.632168356000001</v>
      </c>
      <c r="H49" s="569">
        <v>22.031366667</v>
      </c>
      <c r="I49" s="569">
        <v>25.625671627999999</v>
      </c>
      <c r="J49" s="569">
        <v>26.066586714</v>
      </c>
      <c r="K49" s="569">
        <v>24.203025386</v>
      </c>
      <c r="L49" s="569">
        <v>20.539608568999999</v>
      </c>
      <c r="M49" s="569">
        <v>19.223671639999999</v>
      </c>
      <c r="N49" s="569">
        <v>20.074597221000001</v>
      </c>
      <c r="O49" s="569">
        <v>21.836777592000001</v>
      </c>
      <c r="P49" s="569">
        <v>22.298677219999998</v>
      </c>
      <c r="Q49" s="569">
        <v>18.999464283999998</v>
      </c>
      <c r="R49" s="569">
        <v>15.913345143000001</v>
      </c>
      <c r="S49" s="569">
        <v>20.356350396</v>
      </c>
      <c r="T49" s="569">
        <v>23.013706450000001</v>
      </c>
      <c r="U49" s="569">
        <v>27.479775710999998</v>
      </c>
      <c r="V49" s="569">
        <v>25.270728081000001</v>
      </c>
      <c r="W49" s="569">
        <v>20.523459862999999</v>
      </c>
      <c r="X49" s="569">
        <v>19.142549817999999</v>
      </c>
      <c r="Y49" s="569">
        <v>17.596132727000001</v>
      </c>
      <c r="Z49" s="569">
        <v>22.026352547999998</v>
      </c>
      <c r="AA49" s="569">
        <v>23.114285643999999</v>
      </c>
      <c r="AB49" s="569">
        <v>17.65038277</v>
      </c>
      <c r="AC49" s="569">
        <v>16.259280844999999</v>
      </c>
      <c r="AD49" s="569">
        <v>16.282560398000001</v>
      </c>
      <c r="AE49" s="569">
        <v>18.104822481999999</v>
      </c>
      <c r="AF49" s="569">
        <v>22.578141281000001</v>
      </c>
      <c r="AG49" s="569">
        <v>25.417434076999999</v>
      </c>
      <c r="AH49" s="569">
        <v>25.976923492000001</v>
      </c>
      <c r="AI49" s="569">
        <v>21.048969145000001</v>
      </c>
      <c r="AJ49" s="569">
        <v>20.467302748000002</v>
      </c>
      <c r="AK49" s="569">
        <v>21.532666850999998</v>
      </c>
      <c r="AL49" s="569">
        <v>22.113803174000001</v>
      </c>
      <c r="AM49" s="569">
        <v>24.176311555000002</v>
      </c>
      <c r="AN49" s="569">
        <v>19.956635683999998</v>
      </c>
      <c r="AO49" s="569">
        <v>18.849886778999998</v>
      </c>
      <c r="AP49" s="569">
        <v>17.032354310999999</v>
      </c>
      <c r="AQ49" s="569">
        <v>21.768018452</v>
      </c>
      <c r="AR49" s="569">
        <v>28.075710237999999</v>
      </c>
      <c r="AS49" s="569">
        <v>31.662752580999999</v>
      </c>
      <c r="AT49" s="569">
        <v>30.294621254999999</v>
      </c>
      <c r="AU49" s="569">
        <v>24.265799774000001</v>
      </c>
      <c r="AV49" s="569">
        <v>20.573770808999999</v>
      </c>
      <c r="AW49" s="569">
        <v>20.921407277</v>
      </c>
      <c r="AX49" s="569">
        <v>23.029754227000002</v>
      </c>
      <c r="AY49" s="569">
        <v>22.784712494000001</v>
      </c>
      <c r="AZ49" s="569">
        <v>20.417369774000001</v>
      </c>
      <c r="BA49" s="569">
        <v>20.863555476999998</v>
      </c>
      <c r="BB49" s="569">
        <v>18.385449999999999</v>
      </c>
      <c r="BC49" s="569">
        <v>22.212689999999998</v>
      </c>
      <c r="BD49" s="570">
        <v>28.805820000000001</v>
      </c>
      <c r="BE49" s="570">
        <v>31.094819999999999</v>
      </c>
      <c r="BF49" s="570">
        <v>31.69407</v>
      </c>
      <c r="BG49" s="570">
        <v>26.573119999999999</v>
      </c>
      <c r="BH49" s="570">
        <v>22.307289999999998</v>
      </c>
      <c r="BI49" s="570">
        <v>22.559609999999999</v>
      </c>
      <c r="BJ49" s="570">
        <v>24.106619999999999</v>
      </c>
      <c r="BK49" s="570">
        <v>24.50872</v>
      </c>
      <c r="BL49" s="570">
        <v>22.449380000000001</v>
      </c>
      <c r="BM49" s="570">
        <v>22.550599999999999</v>
      </c>
      <c r="BN49" s="570">
        <v>17.913810000000002</v>
      </c>
      <c r="BO49" s="570">
        <v>22.38091</v>
      </c>
      <c r="BP49" s="570">
        <v>26.565059999999999</v>
      </c>
      <c r="BQ49" s="570">
        <v>34.167850000000001</v>
      </c>
      <c r="BR49" s="570">
        <v>32.038110000000003</v>
      </c>
      <c r="BS49" s="570">
        <v>27.056760000000001</v>
      </c>
      <c r="BT49" s="570">
        <v>22.09151</v>
      </c>
      <c r="BU49" s="570">
        <v>23.413150000000002</v>
      </c>
      <c r="BV49" s="570">
        <v>22.952629999999999</v>
      </c>
    </row>
    <row r="50" spans="1:74" ht="11.1" customHeight="1" x14ac:dyDescent="0.2">
      <c r="A50" s="415" t="s">
        <v>1164</v>
      </c>
      <c r="B50" s="418" t="s">
        <v>80</v>
      </c>
      <c r="C50" s="569">
        <v>14.935958747999999</v>
      </c>
      <c r="D50" s="569">
        <v>8.9798332379999994</v>
      </c>
      <c r="E50" s="569">
        <v>11.153107417999999</v>
      </c>
      <c r="F50" s="569">
        <v>9.8626930080000008</v>
      </c>
      <c r="G50" s="569">
        <v>14.126700984999999</v>
      </c>
      <c r="H50" s="569">
        <v>14.033393421</v>
      </c>
      <c r="I50" s="569">
        <v>18.356220172</v>
      </c>
      <c r="J50" s="569">
        <v>17.482441949999998</v>
      </c>
      <c r="K50" s="569">
        <v>17.446216704000001</v>
      </c>
      <c r="L50" s="569">
        <v>11.237416222</v>
      </c>
      <c r="M50" s="569">
        <v>11.577909407</v>
      </c>
      <c r="N50" s="569">
        <v>10.642608989999999</v>
      </c>
      <c r="O50" s="569">
        <v>9.2578089830000003</v>
      </c>
      <c r="P50" s="569">
        <v>7.1305350499999998</v>
      </c>
      <c r="Q50" s="569">
        <v>7.3710632980000002</v>
      </c>
      <c r="R50" s="569">
        <v>4.8364365979999997</v>
      </c>
      <c r="S50" s="569">
        <v>6.1472956190000003</v>
      </c>
      <c r="T50" s="569">
        <v>11.164512327000001</v>
      </c>
      <c r="U50" s="569">
        <v>16.161089513</v>
      </c>
      <c r="V50" s="569">
        <v>16.526285273999999</v>
      </c>
      <c r="W50" s="569">
        <v>11.707046948</v>
      </c>
      <c r="X50" s="569">
        <v>7.952245885</v>
      </c>
      <c r="Y50" s="569">
        <v>7.9375904200000003</v>
      </c>
      <c r="Z50" s="569">
        <v>12.086746728</v>
      </c>
      <c r="AA50" s="569">
        <v>11.647750309999999</v>
      </c>
      <c r="AB50" s="569">
        <v>15.154973752</v>
      </c>
      <c r="AC50" s="569">
        <v>9.4838357260000006</v>
      </c>
      <c r="AD50" s="569">
        <v>8.8773331130000006</v>
      </c>
      <c r="AE50" s="569">
        <v>10.850094249</v>
      </c>
      <c r="AF50" s="569">
        <v>13.999787378000001</v>
      </c>
      <c r="AG50" s="569">
        <v>15.939976949</v>
      </c>
      <c r="AH50" s="569">
        <v>16.867741472999999</v>
      </c>
      <c r="AI50" s="569">
        <v>11.497792859</v>
      </c>
      <c r="AJ50" s="569">
        <v>7.7290044309999999</v>
      </c>
      <c r="AK50" s="569">
        <v>8.5729405720000003</v>
      </c>
      <c r="AL50" s="569">
        <v>7.0302237810000001</v>
      </c>
      <c r="AM50" s="569">
        <v>13.893280153999999</v>
      </c>
      <c r="AN50" s="569">
        <v>9.6664791450000003</v>
      </c>
      <c r="AO50" s="569">
        <v>8.6923841250000002</v>
      </c>
      <c r="AP50" s="569">
        <v>9.0283778750000003</v>
      </c>
      <c r="AQ50" s="569">
        <v>11.580649838999999</v>
      </c>
      <c r="AR50" s="569">
        <v>12.142038175</v>
      </c>
      <c r="AS50" s="569">
        <v>12.681004986</v>
      </c>
      <c r="AT50" s="569">
        <v>10.534117582</v>
      </c>
      <c r="AU50" s="569">
        <v>8.8259390880000002</v>
      </c>
      <c r="AV50" s="569">
        <v>7.3938024200000001</v>
      </c>
      <c r="AW50" s="569">
        <v>8.7122821940000001</v>
      </c>
      <c r="AX50" s="569">
        <v>11.991264413</v>
      </c>
      <c r="AY50" s="569">
        <v>8.4500446809999996</v>
      </c>
      <c r="AZ50" s="569">
        <v>6.7455750630000004</v>
      </c>
      <c r="BA50" s="569">
        <v>8.4330517779999994</v>
      </c>
      <c r="BB50" s="569">
        <v>6.7495149999999997</v>
      </c>
      <c r="BC50" s="569">
        <v>7.9412149999999997</v>
      </c>
      <c r="BD50" s="570">
        <v>7.5060339999999997</v>
      </c>
      <c r="BE50" s="570">
        <v>12.33128</v>
      </c>
      <c r="BF50" s="570">
        <v>10.62593</v>
      </c>
      <c r="BG50" s="570">
        <v>7.8837919999999997</v>
      </c>
      <c r="BH50" s="570">
        <v>3.5110209999999999</v>
      </c>
      <c r="BI50" s="570">
        <v>4.9441220000000001</v>
      </c>
      <c r="BJ50" s="570">
        <v>9.2478660000000001</v>
      </c>
      <c r="BK50" s="570">
        <v>9.1010039999999996</v>
      </c>
      <c r="BL50" s="570">
        <v>8.2543600000000001</v>
      </c>
      <c r="BM50" s="570">
        <v>5.8366439999999997</v>
      </c>
      <c r="BN50" s="570">
        <v>5.898879</v>
      </c>
      <c r="BO50" s="570">
        <v>8.9384700000000006</v>
      </c>
      <c r="BP50" s="570">
        <v>12.093669999999999</v>
      </c>
      <c r="BQ50" s="570">
        <v>11.83428</v>
      </c>
      <c r="BR50" s="570">
        <v>12.186529999999999</v>
      </c>
      <c r="BS50" s="570">
        <v>7.4623660000000003</v>
      </c>
      <c r="BT50" s="570">
        <v>4.7946970000000002</v>
      </c>
      <c r="BU50" s="570">
        <v>5.6728170000000002</v>
      </c>
      <c r="BV50" s="570">
        <v>10.12496</v>
      </c>
    </row>
    <row r="51" spans="1:74" ht="11.1" customHeight="1" x14ac:dyDescent="0.2">
      <c r="A51" s="415" t="s">
        <v>1165</v>
      </c>
      <c r="B51" s="418" t="s">
        <v>81</v>
      </c>
      <c r="C51" s="569">
        <v>19.464435999999999</v>
      </c>
      <c r="D51" s="569">
        <v>16.682307999999999</v>
      </c>
      <c r="E51" s="569">
        <v>16.179718000000001</v>
      </c>
      <c r="F51" s="569">
        <v>15.775627</v>
      </c>
      <c r="G51" s="569">
        <v>18.466839</v>
      </c>
      <c r="H51" s="569">
        <v>18.562017999999998</v>
      </c>
      <c r="I51" s="569">
        <v>18.935409</v>
      </c>
      <c r="J51" s="569">
        <v>18.617035999999999</v>
      </c>
      <c r="K51" s="569">
        <v>16.152846</v>
      </c>
      <c r="L51" s="569">
        <v>16.408214999999998</v>
      </c>
      <c r="M51" s="569">
        <v>16.521829</v>
      </c>
      <c r="N51" s="569">
        <v>19.220815000000002</v>
      </c>
      <c r="O51" s="569">
        <v>19.340544000000001</v>
      </c>
      <c r="P51" s="569">
        <v>17.202967000000001</v>
      </c>
      <c r="Q51" s="569">
        <v>16.429819999999999</v>
      </c>
      <c r="R51" s="569">
        <v>16.481005</v>
      </c>
      <c r="S51" s="569">
        <v>16.382496</v>
      </c>
      <c r="T51" s="569">
        <v>17.664995999999999</v>
      </c>
      <c r="U51" s="569">
        <v>18.529578999999998</v>
      </c>
      <c r="V51" s="569">
        <v>18.085519999999999</v>
      </c>
      <c r="W51" s="569">
        <v>17.502645999999999</v>
      </c>
      <c r="X51" s="569">
        <v>16.755226</v>
      </c>
      <c r="Y51" s="569">
        <v>16.615877000000001</v>
      </c>
      <c r="Z51" s="569">
        <v>19.153713</v>
      </c>
      <c r="AA51" s="569">
        <v>19.530722999999998</v>
      </c>
      <c r="AB51" s="569">
        <v>16.982538999999999</v>
      </c>
      <c r="AC51" s="569">
        <v>17.324390000000001</v>
      </c>
      <c r="AD51" s="569">
        <v>15.76116</v>
      </c>
      <c r="AE51" s="569">
        <v>18.088152999999998</v>
      </c>
      <c r="AF51" s="569">
        <v>18.365967000000001</v>
      </c>
      <c r="AG51" s="569">
        <v>18.954926</v>
      </c>
      <c r="AH51" s="569">
        <v>18.491440999999998</v>
      </c>
      <c r="AI51" s="569">
        <v>16.658725</v>
      </c>
      <c r="AJ51" s="569">
        <v>16.633362999999999</v>
      </c>
      <c r="AK51" s="569">
        <v>16.663706999999999</v>
      </c>
      <c r="AL51" s="569">
        <v>18.752912999999999</v>
      </c>
      <c r="AM51" s="569">
        <v>19.091163000000002</v>
      </c>
      <c r="AN51" s="569">
        <v>16.057859000000001</v>
      </c>
      <c r="AO51" s="569">
        <v>16.294006</v>
      </c>
      <c r="AP51" s="569">
        <v>16.011775</v>
      </c>
      <c r="AQ51" s="569">
        <v>17.476329</v>
      </c>
      <c r="AR51" s="569">
        <v>17.613462999999999</v>
      </c>
      <c r="AS51" s="569">
        <v>19.047746</v>
      </c>
      <c r="AT51" s="569">
        <v>19.020423000000001</v>
      </c>
      <c r="AU51" s="569">
        <v>17.356864000000002</v>
      </c>
      <c r="AV51" s="569">
        <v>15.939408</v>
      </c>
      <c r="AW51" s="569">
        <v>16.841947999999999</v>
      </c>
      <c r="AX51" s="569">
        <v>18.285696999999999</v>
      </c>
      <c r="AY51" s="569">
        <v>19.449155999999999</v>
      </c>
      <c r="AZ51" s="569">
        <v>15.806047</v>
      </c>
      <c r="BA51" s="569">
        <v>16.459697999999999</v>
      </c>
      <c r="BB51" s="569">
        <v>16.402470000000001</v>
      </c>
      <c r="BC51" s="569">
        <v>18.11891</v>
      </c>
      <c r="BD51" s="570">
        <v>19.134139999999999</v>
      </c>
      <c r="BE51" s="570">
        <v>19.771270000000001</v>
      </c>
      <c r="BF51" s="570">
        <v>19.77186</v>
      </c>
      <c r="BG51" s="570">
        <v>17.68845</v>
      </c>
      <c r="BH51" s="570">
        <v>18.215610000000002</v>
      </c>
      <c r="BI51" s="570">
        <v>18.688490000000002</v>
      </c>
      <c r="BJ51" s="570">
        <v>19.611709999999999</v>
      </c>
      <c r="BK51" s="570">
        <v>19.835760000000001</v>
      </c>
      <c r="BL51" s="570">
        <v>17.836390000000002</v>
      </c>
      <c r="BM51" s="570">
        <v>18.190570000000001</v>
      </c>
      <c r="BN51" s="570">
        <v>18.175460000000001</v>
      </c>
      <c r="BO51" s="570">
        <v>19.367550000000001</v>
      </c>
      <c r="BP51" s="570">
        <v>19.956769999999999</v>
      </c>
      <c r="BQ51" s="570">
        <v>20.620750000000001</v>
      </c>
      <c r="BR51" s="570">
        <v>20.621829999999999</v>
      </c>
      <c r="BS51" s="570">
        <v>18.192979999999999</v>
      </c>
      <c r="BT51" s="570">
        <v>17.313669999999998</v>
      </c>
      <c r="BU51" s="570">
        <v>17.169699999999999</v>
      </c>
      <c r="BV51" s="570">
        <v>20.0839</v>
      </c>
    </row>
    <row r="52" spans="1:74" ht="11.1" customHeight="1" x14ac:dyDescent="0.2">
      <c r="A52" s="415" t="s">
        <v>1166</v>
      </c>
      <c r="B52" s="418" t="s">
        <v>1140</v>
      </c>
      <c r="C52" s="569">
        <v>4.2847657269999999</v>
      </c>
      <c r="D52" s="569">
        <v>3.160581928</v>
      </c>
      <c r="E52" s="569">
        <v>3.360832711</v>
      </c>
      <c r="F52" s="569">
        <v>3.6019993000000001</v>
      </c>
      <c r="G52" s="569">
        <v>3.795982725</v>
      </c>
      <c r="H52" s="569">
        <v>3.4045171359999999</v>
      </c>
      <c r="I52" s="569">
        <v>2.7580952160000001</v>
      </c>
      <c r="J52" s="569">
        <v>2.6434004139999998</v>
      </c>
      <c r="K52" s="569">
        <v>2.100999523</v>
      </c>
      <c r="L52" s="569">
        <v>2.0600046519999999</v>
      </c>
      <c r="M52" s="569">
        <v>2.6366538620000002</v>
      </c>
      <c r="N52" s="569">
        <v>3.1959433210000001</v>
      </c>
      <c r="O52" s="569">
        <v>4.26294358</v>
      </c>
      <c r="P52" s="569">
        <v>4.6452358159999996</v>
      </c>
      <c r="Q52" s="569">
        <v>4.5990997819999997</v>
      </c>
      <c r="R52" s="569">
        <v>3.7711147779999998</v>
      </c>
      <c r="S52" s="569">
        <v>4.3247778669999999</v>
      </c>
      <c r="T52" s="569">
        <v>4.0797222250000003</v>
      </c>
      <c r="U52" s="569">
        <v>3.8064122650000001</v>
      </c>
      <c r="V52" s="569">
        <v>3.521669395</v>
      </c>
      <c r="W52" s="569">
        <v>3.0796764040000002</v>
      </c>
      <c r="X52" s="569">
        <v>2.9351726089999999</v>
      </c>
      <c r="Y52" s="569">
        <v>3.5275855059999999</v>
      </c>
      <c r="Z52" s="569">
        <v>3.5702815430000001</v>
      </c>
      <c r="AA52" s="569">
        <v>3.5907635199999999</v>
      </c>
      <c r="AB52" s="569">
        <v>3.0007110030000002</v>
      </c>
      <c r="AC52" s="569">
        <v>3.4637378499999998</v>
      </c>
      <c r="AD52" s="569">
        <v>2.9060900740000002</v>
      </c>
      <c r="AE52" s="569">
        <v>3.131901901</v>
      </c>
      <c r="AF52" s="569">
        <v>3.0487549239999998</v>
      </c>
      <c r="AG52" s="569">
        <v>3.0379684870000001</v>
      </c>
      <c r="AH52" s="569">
        <v>2.8947556400000001</v>
      </c>
      <c r="AI52" s="569">
        <v>2.7321396249999998</v>
      </c>
      <c r="AJ52" s="569">
        <v>2.902439888</v>
      </c>
      <c r="AK52" s="569">
        <v>2.9444889930000002</v>
      </c>
      <c r="AL52" s="569">
        <v>3.3224370950000002</v>
      </c>
      <c r="AM52" s="569">
        <v>3.415084046</v>
      </c>
      <c r="AN52" s="569">
        <v>3.1603984220000001</v>
      </c>
      <c r="AO52" s="569">
        <v>3.7381959810000001</v>
      </c>
      <c r="AP52" s="569">
        <v>3.0037463899999999</v>
      </c>
      <c r="AQ52" s="569">
        <v>2.6249899719999998</v>
      </c>
      <c r="AR52" s="569">
        <v>2.667238802</v>
      </c>
      <c r="AS52" s="569">
        <v>1.687768693</v>
      </c>
      <c r="AT52" s="569">
        <v>2.307604338</v>
      </c>
      <c r="AU52" s="569">
        <v>2.0961631299999999</v>
      </c>
      <c r="AV52" s="569">
        <v>1.9764233879999999</v>
      </c>
      <c r="AW52" s="569">
        <v>2.4196100660000002</v>
      </c>
      <c r="AX52" s="569">
        <v>3.5552695270000001</v>
      </c>
      <c r="AY52" s="569">
        <v>3.8391795719999999</v>
      </c>
      <c r="AZ52" s="569">
        <v>3.0952502810000002</v>
      </c>
      <c r="BA52" s="569">
        <v>3.370050381</v>
      </c>
      <c r="BB52" s="569">
        <v>2.9071600000000002</v>
      </c>
      <c r="BC52" s="569">
        <v>2.9197929999999999</v>
      </c>
      <c r="BD52" s="570">
        <v>2.7666930000000001</v>
      </c>
      <c r="BE52" s="570">
        <v>2.7306110000000001</v>
      </c>
      <c r="BF52" s="570">
        <v>2.761072</v>
      </c>
      <c r="BG52" s="570">
        <v>2.4360569999999999</v>
      </c>
      <c r="BH52" s="570">
        <v>2.6053440000000001</v>
      </c>
      <c r="BI52" s="570">
        <v>2.8871020000000001</v>
      </c>
      <c r="BJ52" s="570">
        <v>3.5755680000000001</v>
      </c>
      <c r="BK52" s="570">
        <v>4.099558</v>
      </c>
      <c r="BL52" s="570">
        <v>3.7351139999999998</v>
      </c>
      <c r="BM52" s="570">
        <v>3.6942629999999999</v>
      </c>
      <c r="BN52" s="570">
        <v>3.1142629999999998</v>
      </c>
      <c r="BO52" s="570">
        <v>3.061137</v>
      </c>
      <c r="BP52" s="570">
        <v>2.8572229999999998</v>
      </c>
      <c r="BQ52" s="570">
        <v>2.7926280000000001</v>
      </c>
      <c r="BR52" s="570">
        <v>2.8016529999999999</v>
      </c>
      <c r="BS52" s="570">
        <v>2.4616020000000001</v>
      </c>
      <c r="BT52" s="570">
        <v>2.6227369999999999</v>
      </c>
      <c r="BU52" s="570">
        <v>2.8981919999999999</v>
      </c>
      <c r="BV52" s="570">
        <v>3.5831189999999999</v>
      </c>
    </row>
    <row r="53" spans="1:74" ht="11.1" customHeight="1" x14ac:dyDescent="0.2">
      <c r="A53" s="415" t="s">
        <v>1167</v>
      </c>
      <c r="B53" s="418" t="s">
        <v>1235</v>
      </c>
      <c r="C53" s="569">
        <v>0.81972944000000003</v>
      </c>
      <c r="D53" s="569">
        <v>0.75168318000000001</v>
      </c>
      <c r="E53" s="569">
        <v>1.126636755</v>
      </c>
      <c r="F53" s="569">
        <v>1.188951777</v>
      </c>
      <c r="G53" s="569">
        <v>1.3578621399999999</v>
      </c>
      <c r="H53" s="569">
        <v>1.2716821030000001</v>
      </c>
      <c r="I53" s="569">
        <v>1.375880437</v>
      </c>
      <c r="J53" s="569">
        <v>1.283690942</v>
      </c>
      <c r="K53" s="569">
        <v>1.2337731089999999</v>
      </c>
      <c r="L53" s="569">
        <v>1.021008151</v>
      </c>
      <c r="M53" s="569">
        <v>0.98917722100000005</v>
      </c>
      <c r="N53" s="569">
        <v>0.984179252</v>
      </c>
      <c r="O53" s="569">
        <v>1.0065230759999999</v>
      </c>
      <c r="P53" s="569">
        <v>1.0372151329999999</v>
      </c>
      <c r="Q53" s="569">
        <v>1.2757807409999999</v>
      </c>
      <c r="R53" s="569">
        <v>1.5420123910000001</v>
      </c>
      <c r="S53" s="569">
        <v>1.7244459249999999</v>
      </c>
      <c r="T53" s="569">
        <v>1.565514772</v>
      </c>
      <c r="U53" s="569">
        <v>1.721721815</v>
      </c>
      <c r="V53" s="569">
        <v>1.592344169</v>
      </c>
      <c r="W53" s="569">
        <v>1.379848105</v>
      </c>
      <c r="X53" s="569">
        <v>1.3945271130000001</v>
      </c>
      <c r="Y53" s="569">
        <v>1.2360148929999999</v>
      </c>
      <c r="Z53" s="569">
        <v>1.1832227449999999</v>
      </c>
      <c r="AA53" s="569">
        <v>1.1403826260000001</v>
      </c>
      <c r="AB53" s="569">
        <v>1.0965880649999999</v>
      </c>
      <c r="AC53" s="569">
        <v>1.5669570770000001</v>
      </c>
      <c r="AD53" s="569">
        <v>1.8600923599999999</v>
      </c>
      <c r="AE53" s="569">
        <v>2.056184521</v>
      </c>
      <c r="AF53" s="569">
        <v>1.801783082</v>
      </c>
      <c r="AG53" s="569">
        <v>1.8669885450000001</v>
      </c>
      <c r="AH53" s="569">
        <v>1.7625101809999999</v>
      </c>
      <c r="AI53" s="569">
        <v>1.7501822279999999</v>
      </c>
      <c r="AJ53" s="569">
        <v>1.526435942</v>
      </c>
      <c r="AK53" s="569">
        <v>1.4542239990000001</v>
      </c>
      <c r="AL53" s="569">
        <v>1.203021246</v>
      </c>
      <c r="AM53" s="569">
        <v>1.4562392420000001</v>
      </c>
      <c r="AN53" s="569">
        <v>1.601094542</v>
      </c>
      <c r="AO53" s="569">
        <v>1.980078671</v>
      </c>
      <c r="AP53" s="569">
        <v>2.2026480030000002</v>
      </c>
      <c r="AQ53" s="569">
        <v>2.3545962070000002</v>
      </c>
      <c r="AR53" s="569">
        <v>2.4876507750000001</v>
      </c>
      <c r="AS53" s="569">
        <v>2.3193377470000001</v>
      </c>
      <c r="AT53" s="569">
        <v>2.1220398559999998</v>
      </c>
      <c r="AU53" s="569">
        <v>2.1200379250000001</v>
      </c>
      <c r="AV53" s="569">
        <v>2.0005500999999999</v>
      </c>
      <c r="AW53" s="569">
        <v>1.447809066</v>
      </c>
      <c r="AX53" s="569">
        <v>1.255613954</v>
      </c>
      <c r="AY53" s="569">
        <v>1.431741522</v>
      </c>
      <c r="AZ53" s="569">
        <v>1.4808533100000001</v>
      </c>
      <c r="BA53" s="569">
        <v>2.0468146250000001</v>
      </c>
      <c r="BB53" s="569">
        <v>2.55254</v>
      </c>
      <c r="BC53" s="569">
        <v>2.6833589999999998</v>
      </c>
      <c r="BD53" s="570">
        <v>2.7192409999999998</v>
      </c>
      <c r="BE53" s="570">
        <v>2.3684669999999999</v>
      </c>
      <c r="BF53" s="570">
        <v>2.252408</v>
      </c>
      <c r="BG53" s="570">
        <v>2.406298</v>
      </c>
      <c r="BH53" s="570">
        <v>2.3222520000000002</v>
      </c>
      <c r="BI53" s="570">
        <v>1.662137</v>
      </c>
      <c r="BJ53" s="570">
        <v>1.5034419999999999</v>
      </c>
      <c r="BK53" s="570">
        <v>1.500955</v>
      </c>
      <c r="BL53" s="570">
        <v>1.784848</v>
      </c>
      <c r="BM53" s="570">
        <v>2.482405</v>
      </c>
      <c r="BN53" s="570">
        <v>3.01539</v>
      </c>
      <c r="BO53" s="570">
        <v>3.1296339999999998</v>
      </c>
      <c r="BP53" s="570">
        <v>3.1101100000000002</v>
      </c>
      <c r="BQ53" s="570">
        <v>2.8402989999999999</v>
      </c>
      <c r="BR53" s="570">
        <v>2.691157</v>
      </c>
      <c r="BS53" s="570">
        <v>2.742334</v>
      </c>
      <c r="BT53" s="570">
        <v>2.685676</v>
      </c>
      <c r="BU53" s="570">
        <v>1.9661759999999999</v>
      </c>
      <c r="BV53" s="570">
        <v>1.6284970000000001</v>
      </c>
    </row>
    <row r="54" spans="1:74" ht="11.1" customHeight="1" x14ac:dyDescent="0.2">
      <c r="A54" s="415" t="s">
        <v>1168</v>
      </c>
      <c r="B54" s="416" t="s">
        <v>1236</v>
      </c>
      <c r="C54" s="569">
        <v>5.8853872000000002E-2</v>
      </c>
      <c r="D54" s="569">
        <v>-5.6984801000000002E-2</v>
      </c>
      <c r="E54" s="569">
        <v>-1.7126380000000001E-3</v>
      </c>
      <c r="F54" s="569">
        <v>3.6323207000000003E-2</v>
      </c>
      <c r="G54" s="569">
        <v>-9.5476031000000003E-2</v>
      </c>
      <c r="H54" s="569">
        <v>-0.15384451199999999</v>
      </c>
      <c r="I54" s="569">
        <v>-0.17964660599999999</v>
      </c>
      <c r="J54" s="569">
        <v>-0.21056349599999999</v>
      </c>
      <c r="K54" s="569">
        <v>-0.24640946799999999</v>
      </c>
      <c r="L54" s="569">
        <v>-0.16928085500000001</v>
      </c>
      <c r="M54" s="569">
        <v>-0.142812352</v>
      </c>
      <c r="N54" s="569">
        <v>-0.11880468800000001</v>
      </c>
      <c r="O54" s="569">
        <v>-3.2075909E-2</v>
      </c>
      <c r="P54" s="569">
        <v>-6.5674030000000003E-3</v>
      </c>
      <c r="Q54" s="569">
        <v>-6.8861770000000003E-3</v>
      </c>
      <c r="R54" s="569">
        <v>-5.6281198999999997E-2</v>
      </c>
      <c r="S54" s="569">
        <v>-6.4439148000000002E-2</v>
      </c>
      <c r="T54" s="569">
        <v>-0.17101904200000001</v>
      </c>
      <c r="U54" s="569">
        <v>-0.20873729799999999</v>
      </c>
      <c r="V54" s="569">
        <v>-0.21908997999999999</v>
      </c>
      <c r="W54" s="569">
        <v>-0.148404128</v>
      </c>
      <c r="X54" s="569">
        <v>-0.108859438</v>
      </c>
      <c r="Y54" s="569">
        <v>-4.8588399999999997E-2</v>
      </c>
      <c r="Z54" s="569">
        <v>-5.4406893999999997E-2</v>
      </c>
      <c r="AA54" s="569">
        <v>-5.8865372999999999E-2</v>
      </c>
      <c r="AB54" s="569">
        <v>1.3440961E-2</v>
      </c>
      <c r="AC54" s="569">
        <v>-3.8732559999999998E-3</v>
      </c>
      <c r="AD54" s="569">
        <v>-1.0856040000000001E-2</v>
      </c>
      <c r="AE54" s="569">
        <v>-0.114556592</v>
      </c>
      <c r="AF54" s="569">
        <v>-0.109547114</v>
      </c>
      <c r="AG54" s="569">
        <v>-0.20248196600000001</v>
      </c>
      <c r="AH54" s="569">
        <v>-0.15470057400000001</v>
      </c>
      <c r="AI54" s="569">
        <v>-0.118889325</v>
      </c>
      <c r="AJ54" s="569">
        <v>-1.9729044000000001E-2</v>
      </c>
      <c r="AK54" s="569">
        <v>-8.7443273000000002E-2</v>
      </c>
      <c r="AL54" s="569">
        <v>-0.13242184300000001</v>
      </c>
      <c r="AM54" s="569">
        <v>-9.4088528000000005E-2</v>
      </c>
      <c r="AN54" s="569">
        <v>-0.11465694</v>
      </c>
      <c r="AO54" s="569">
        <v>-2.5610510999999999E-2</v>
      </c>
      <c r="AP54" s="569">
        <v>-1.2462437E-2</v>
      </c>
      <c r="AQ54" s="569">
        <v>-0.108689909</v>
      </c>
      <c r="AR54" s="569">
        <v>-0.14494791700000001</v>
      </c>
      <c r="AS54" s="569">
        <v>-0.27435495500000001</v>
      </c>
      <c r="AT54" s="569">
        <v>-0.200120302</v>
      </c>
      <c r="AU54" s="569">
        <v>-0.17245997299999999</v>
      </c>
      <c r="AV54" s="569">
        <v>-0.14524990800000001</v>
      </c>
      <c r="AW54" s="569">
        <v>-0.16359981200000001</v>
      </c>
      <c r="AX54" s="569">
        <v>0.24028622299999999</v>
      </c>
      <c r="AY54" s="569">
        <v>-0.100402741</v>
      </c>
      <c r="AZ54" s="569">
        <v>-9.9255546E-2</v>
      </c>
      <c r="BA54" s="569">
        <v>-6.2143162000000002E-2</v>
      </c>
      <c r="BB54" s="569">
        <v>-3.7539599999999999E-2</v>
      </c>
      <c r="BC54" s="569">
        <v>-0.14576149999999999</v>
      </c>
      <c r="BD54" s="570">
        <v>-0.174292</v>
      </c>
      <c r="BE54" s="570">
        <v>-0.27612560000000003</v>
      </c>
      <c r="BF54" s="570">
        <v>-0.18570790000000001</v>
      </c>
      <c r="BG54" s="570">
        <v>-0.20371619999999999</v>
      </c>
      <c r="BH54" s="570">
        <v>-0.14461940000000001</v>
      </c>
      <c r="BI54" s="570">
        <v>-0.1663212</v>
      </c>
      <c r="BJ54" s="570">
        <v>8.6447200000000002E-2</v>
      </c>
      <c r="BK54" s="570">
        <v>-5.3523399999999999E-2</v>
      </c>
      <c r="BL54" s="570">
        <v>-4.1433999999999999E-2</v>
      </c>
      <c r="BM54" s="570">
        <v>-7.9780900000000002E-2</v>
      </c>
      <c r="BN54" s="570">
        <v>-9.7996E-2</v>
      </c>
      <c r="BO54" s="570">
        <v>-0.17953189999999999</v>
      </c>
      <c r="BP54" s="570">
        <v>-0.18405779999999999</v>
      </c>
      <c r="BQ54" s="570">
        <v>-0.32309749999999998</v>
      </c>
      <c r="BR54" s="570">
        <v>-0.26424740000000002</v>
      </c>
      <c r="BS54" s="570">
        <v>-0.24796960000000001</v>
      </c>
      <c r="BT54" s="570">
        <v>-0.15797520000000001</v>
      </c>
      <c r="BU54" s="570">
        <v>-0.16855349999999999</v>
      </c>
      <c r="BV54" s="570">
        <v>0.1071331</v>
      </c>
    </row>
    <row r="55" spans="1:74" ht="11.1" customHeight="1" x14ac:dyDescent="0.2">
      <c r="A55" s="415" t="s">
        <v>1169</v>
      </c>
      <c r="B55" s="418" t="s">
        <v>1144</v>
      </c>
      <c r="C55" s="569">
        <v>59.129912556000001</v>
      </c>
      <c r="D55" s="569">
        <v>48.268016324999998</v>
      </c>
      <c r="E55" s="569">
        <v>51.033313186000001</v>
      </c>
      <c r="F55" s="569">
        <v>46.888022884999998</v>
      </c>
      <c r="G55" s="569">
        <v>58.284077175</v>
      </c>
      <c r="H55" s="569">
        <v>59.149132815000002</v>
      </c>
      <c r="I55" s="569">
        <v>66.871629846999994</v>
      </c>
      <c r="J55" s="569">
        <v>65.882592524000003</v>
      </c>
      <c r="K55" s="569">
        <v>60.890451253999998</v>
      </c>
      <c r="L55" s="569">
        <v>51.096971738999997</v>
      </c>
      <c r="M55" s="569">
        <v>50.806428777999997</v>
      </c>
      <c r="N55" s="569">
        <v>53.999339096</v>
      </c>
      <c r="O55" s="569">
        <v>55.672521322000001</v>
      </c>
      <c r="P55" s="569">
        <v>52.308062816000003</v>
      </c>
      <c r="Q55" s="569">
        <v>48.668341927999997</v>
      </c>
      <c r="R55" s="569">
        <v>42.487632711000003</v>
      </c>
      <c r="S55" s="569">
        <v>48.870926658999998</v>
      </c>
      <c r="T55" s="569">
        <v>57.317432732</v>
      </c>
      <c r="U55" s="569">
        <v>67.489841006000006</v>
      </c>
      <c r="V55" s="569">
        <v>64.777456939000004</v>
      </c>
      <c r="W55" s="569">
        <v>54.044273191999999</v>
      </c>
      <c r="X55" s="569">
        <v>48.070861987000001</v>
      </c>
      <c r="Y55" s="569">
        <v>46.864612145999999</v>
      </c>
      <c r="Z55" s="569">
        <v>57.965909670000002</v>
      </c>
      <c r="AA55" s="569">
        <v>58.965039726999997</v>
      </c>
      <c r="AB55" s="569">
        <v>53.898635550999998</v>
      </c>
      <c r="AC55" s="569">
        <v>48.094328242000003</v>
      </c>
      <c r="AD55" s="569">
        <v>45.676379904999997</v>
      </c>
      <c r="AE55" s="569">
        <v>52.116599561000001</v>
      </c>
      <c r="AF55" s="569">
        <v>59.684886550999998</v>
      </c>
      <c r="AG55" s="569">
        <v>65.014812092</v>
      </c>
      <c r="AH55" s="569">
        <v>65.838671211999994</v>
      </c>
      <c r="AI55" s="569">
        <v>53.568919532000002</v>
      </c>
      <c r="AJ55" s="569">
        <v>49.238816964999998</v>
      </c>
      <c r="AK55" s="569">
        <v>51.080584141999999</v>
      </c>
      <c r="AL55" s="569">
        <v>52.289976453000001</v>
      </c>
      <c r="AM55" s="569">
        <v>61.937989469000001</v>
      </c>
      <c r="AN55" s="569">
        <v>50.327809852999998</v>
      </c>
      <c r="AO55" s="569">
        <v>49.528941045000003</v>
      </c>
      <c r="AP55" s="569">
        <v>47.266439142000003</v>
      </c>
      <c r="AQ55" s="569">
        <v>55.695893560999998</v>
      </c>
      <c r="AR55" s="569">
        <v>62.841153073000001</v>
      </c>
      <c r="AS55" s="569">
        <v>67.124255051999995</v>
      </c>
      <c r="AT55" s="569">
        <v>64.078685729</v>
      </c>
      <c r="AU55" s="569">
        <v>54.492343943999998</v>
      </c>
      <c r="AV55" s="569">
        <v>47.738704808999998</v>
      </c>
      <c r="AW55" s="569">
        <v>50.179456791</v>
      </c>
      <c r="AX55" s="569">
        <v>58.357885344000003</v>
      </c>
      <c r="AY55" s="569">
        <v>55.854431527999999</v>
      </c>
      <c r="AZ55" s="569">
        <v>47.445839882000001</v>
      </c>
      <c r="BA55" s="569">
        <v>51.111027098999998</v>
      </c>
      <c r="BB55" s="569">
        <v>46.959600000000002</v>
      </c>
      <c r="BC55" s="569">
        <v>53.73021</v>
      </c>
      <c r="BD55" s="570">
        <v>60.757629999999999</v>
      </c>
      <c r="BE55" s="570">
        <v>68.020330000000001</v>
      </c>
      <c r="BF55" s="570">
        <v>66.919629999999998</v>
      </c>
      <c r="BG55" s="570">
        <v>56.783999999999999</v>
      </c>
      <c r="BH55" s="570">
        <v>48.816899999999997</v>
      </c>
      <c r="BI55" s="570">
        <v>50.575139999999998</v>
      </c>
      <c r="BJ55" s="570">
        <v>58.131659999999997</v>
      </c>
      <c r="BK55" s="570">
        <v>58.99248</v>
      </c>
      <c r="BL55" s="570">
        <v>54.018659999999997</v>
      </c>
      <c r="BM55" s="570">
        <v>52.674700000000001</v>
      </c>
      <c r="BN55" s="570">
        <v>48.019799999999996</v>
      </c>
      <c r="BO55" s="570">
        <v>56.698169999999998</v>
      </c>
      <c r="BP55" s="570">
        <v>64.398769999999999</v>
      </c>
      <c r="BQ55" s="570">
        <v>71.93271</v>
      </c>
      <c r="BR55" s="570">
        <v>70.075040000000001</v>
      </c>
      <c r="BS55" s="570">
        <v>57.668080000000003</v>
      </c>
      <c r="BT55" s="570">
        <v>49.35031</v>
      </c>
      <c r="BU55" s="570">
        <v>50.95149</v>
      </c>
      <c r="BV55" s="570">
        <v>58.480240000000002</v>
      </c>
    </row>
    <row r="56" spans="1:74" ht="11.1" customHeight="1" x14ac:dyDescent="0.2">
      <c r="A56" s="415" t="s">
        <v>1170</v>
      </c>
      <c r="B56" s="416" t="s">
        <v>1237</v>
      </c>
      <c r="C56" s="569">
        <v>56.184066999999999</v>
      </c>
      <c r="D56" s="569">
        <v>45.608837000000001</v>
      </c>
      <c r="E56" s="569">
        <v>48.431085000000003</v>
      </c>
      <c r="F56" s="569">
        <v>43.717424999999999</v>
      </c>
      <c r="G56" s="569">
        <v>53.099879000000001</v>
      </c>
      <c r="H56" s="569">
        <v>54.457979999999999</v>
      </c>
      <c r="I56" s="569">
        <v>62.067157999999999</v>
      </c>
      <c r="J56" s="569">
        <v>60.945515</v>
      </c>
      <c r="K56" s="569">
        <v>57.078426999999998</v>
      </c>
      <c r="L56" s="569">
        <v>47.647064</v>
      </c>
      <c r="M56" s="569">
        <v>47.767530499999999</v>
      </c>
      <c r="N56" s="569">
        <v>50.518914000000002</v>
      </c>
      <c r="O56" s="569">
        <v>52.463135020000003</v>
      </c>
      <c r="P56" s="569">
        <v>48.753137340000002</v>
      </c>
      <c r="Q56" s="569">
        <v>45.563974379999998</v>
      </c>
      <c r="R56" s="569">
        <v>39.800891489999998</v>
      </c>
      <c r="S56" s="569">
        <v>44.605077809999997</v>
      </c>
      <c r="T56" s="569">
        <v>52.537178609999998</v>
      </c>
      <c r="U56" s="569">
        <v>62.048544110000002</v>
      </c>
      <c r="V56" s="569">
        <v>59.449831119999999</v>
      </c>
      <c r="W56" s="569">
        <v>49.934777310000001</v>
      </c>
      <c r="X56" s="569">
        <v>45.176017229999999</v>
      </c>
      <c r="Y56" s="569">
        <v>44.321570489999999</v>
      </c>
      <c r="Z56" s="569">
        <v>54.76427778</v>
      </c>
      <c r="AA56" s="569">
        <v>55.608055970000002</v>
      </c>
      <c r="AB56" s="569">
        <v>51.734109519999997</v>
      </c>
      <c r="AC56" s="569">
        <v>46.457240419999998</v>
      </c>
      <c r="AD56" s="569">
        <v>43.607596360000002</v>
      </c>
      <c r="AE56" s="569">
        <v>47.797902309999998</v>
      </c>
      <c r="AF56" s="569">
        <v>55.132423979999999</v>
      </c>
      <c r="AG56" s="569">
        <v>60.475253209999998</v>
      </c>
      <c r="AH56" s="569">
        <v>61.787257699999998</v>
      </c>
      <c r="AI56" s="569">
        <v>51.904843970000002</v>
      </c>
      <c r="AJ56" s="569">
        <v>47.981296550000003</v>
      </c>
      <c r="AK56" s="569">
        <v>48.917204959999999</v>
      </c>
      <c r="AL56" s="569">
        <v>49.662280129999999</v>
      </c>
      <c r="AM56" s="569">
        <v>57.463526068999997</v>
      </c>
      <c r="AN56" s="569">
        <v>50.155837415000001</v>
      </c>
      <c r="AO56" s="569">
        <v>49.345942874000002</v>
      </c>
      <c r="AP56" s="569">
        <v>47.460292232</v>
      </c>
      <c r="AQ56" s="569">
        <v>52.853516040999999</v>
      </c>
      <c r="AR56" s="569">
        <v>57.935666423000001</v>
      </c>
      <c r="AS56" s="569">
        <v>60.608102148999997</v>
      </c>
      <c r="AT56" s="569">
        <v>58.043917682</v>
      </c>
      <c r="AU56" s="569">
        <v>51.902165441999998</v>
      </c>
      <c r="AV56" s="569">
        <v>47.502786159000003</v>
      </c>
      <c r="AW56" s="569">
        <v>48.799884929000001</v>
      </c>
      <c r="AX56" s="569">
        <v>54.664521387000001</v>
      </c>
      <c r="AY56" s="569">
        <v>52.167318571000003</v>
      </c>
      <c r="AZ56" s="569">
        <v>47.542545298</v>
      </c>
      <c r="BA56" s="569">
        <v>49.353532385000001</v>
      </c>
      <c r="BB56" s="569">
        <v>46.707573005999997</v>
      </c>
      <c r="BC56" s="569">
        <v>51.966929999999998</v>
      </c>
      <c r="BD56" s="570">
        <v>58.239890000000003</v>
      </c>
      <c r="BE56" s="570">
        <v>66.594610000000003</v>
      </c>
      <c r="BF56" s="570">
        <v>64.967410000000001</v>
      </c>
      <c r="BG56" s="570">
        <v>54.209710000000001</v>
      </c>
      <c r="BH56" s="570">
        <v>46.793080000000003</v>
      </c>
      <c r="BI56" s="570">
        <v>48.575159999999997</v>
      </c>
      <c r="BJ56" s="570">
        <v>55.68974</v>
      </c>
      <c r="BK56" s="570">
        <v>56.23077</v>
      </c>
      <c r="BL56" s="570">
        <v>51.599499999999999</v>
      </c>
      <c r="BM56" s="570">
        <v>50.041319999999999</v>
      </c>
      <c r="BN56" s="570">
        <v>45.345010000000002</v>
      </c>
      <c r="BO56" s="570">
        <v>52.811190000000003</v>
      </c>
      <c r="BP56" s="570">
        <v>60.02572</v>
      </c>
      <c r="BQ56" s="570">
        <v>66.966049999999996</v>
      </c>
      <c r="BR56" s="570">
        <v>65.254729999999995</v>
      </c>
      <c r="BS56" s="570">
        <v>54.332929999999998</v>
      </c>
      <c r="BT56" s="570">
        <v>46.821219999999997</v>
      </c>
      <c r="BU56" s="570">
        <v>48.550220000000003</v>
      </c>
      <c r="BV56" s="570">
        <v>55.63165</v>
      </c>
    </row>
    <row r="57" spans="1:74" ht="11.1" customHeight="1" x14ac:dyDescent="0.2">
      <c r="A57" s="409"/>
      <c r="B57" s="102" t="s">
        <v>1171</v>
      </c>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01"/>
      <c r="AZ57" s="201"/>
      <c r="BA57" s="201"/>
      <c r="BB57" s="201"/>
      <c r="BC57" s="201"/>
      <c r="BD57" s="267"/>
      <c r="BE57" s="267"/>
      <c r="BF57" s="267"/>
      <c r="BG57" s="267"/>
      <c r="BH57" s="267"/>
      <c r="BI57" s="267"/>
      <c r="BJ57" s="267"/>
      <c r="BK57" s="267"/>
      <c r="BL57" s="267"/>
      <c r="BM57" s="267"/>
      <c r="BN57" s="267"/>
      <c r="BO57" s="267"/>
      <c r="BP57" s="267"/>
      <c r="BQ57" s="267"/>
      <c r="BR57" s="267"/>
      <c r="BS57" s="267"/>
      <c r="BT57" s="267"/>
      <c r="BU57" s="267"/>
      <c r="BV57" s="267"/>
    </row>
    <row r="58" spans="1:74" ht="11.1" customHeight="1" x14ac:dyDescent="0.2">
      <c r="A58" s="415" t="s">
        <v>1172</v>
      </c>
      <c r="B58" s="416" t="s">
        <v>1395</v>
      </c>
      <c r="C58" s="569">
        <v>11.913719540000001</v>
      </c>
      <c r="D58" s="569">
        <v>11.26398749</v>
      </c>
      <c r="E58" s="569">
        <v>12.472542506</v>
      </c>
      <c r="F58" s="569">
        <v>13.174255058</v>
      </c>
      <c r="G58" s="569">
        <v>16.507530731999999</v>
      </c>
      <c r="H58" s="569">
        <v>16.968608961000001</v>
      </c>
      <c r="I58" s="569">
        <v>17.563178034</v>
      </c>
      <c r="J58" s="569">
        <v>17.859841793000001</v>
      </c>
      <c r="K58" s="569">
        <v>17.176754506999998</v>
      </c>
      <c r="L58" s="569">
        <v>16.142579980000001</v>
      </c>
      <c r="M58" s="569">
        <v>11.813047903999999</v>
      </c>
      <c r="N58" s="569">
        <v>12.041057034</v>
      </c>
      <c r="O58" s="569">
        <v>12.847017472999999</v>
      </c>
      <c r="P58" s="569">
        <v>12.806938805</v>
      </c>
      <c r="Q58" s="569">
        <v>14.761056041</v>
      </c>
      <c r="R58" s="569">
        <v>14.483319440000001</v>
      </c>
      <c r="S58" s="569">
        <v>14.541875431999999</v>
      </c>
      <c r="T58" s="569">
        <v>16.853682117000002</v>
      </c>
      <c r="U58" s="569">
        <v>18.186544221999998</v>
      </c>
      <c r="V58" s="569">
        <v>18.301915597000001</v>
      </c>
      <c r="W58" s="569">
        <v>16.381990561999999</v>
      </c>
      <c r="X58" s="569">
        <v>16.118633306</v>
      </c>
      <c r="Y58" s="569">
        <v>13.297094921999999</v>
      </c>
      <c r="Z58" s="569">
        <v>12.214287839000001</v>
      </c>
      <c r="AA58" s="569">
        <v>11.609587683999999</v>
      </c>
      <c r="AB58" s="569">
        <v>11.002379984999999</v>
      </c>
      <c r="AC58" s="569">
        <v>12.325473059</v>
      </c>
      <c r="AD58" s="569">
        <v>13.025264160000001</v>
      </c>
      <c r="AE58" s="569">
        <v>15.41482671</v>
      </c>
      <c r="AF58" s="569">
        <v>15.945639342</v>
      </c>
      <c r="AG58" s="569">
        <v>17.677964450000001</v>
      </c>
      <c r="AH58" s="569">
        <v>18.429964636000001</v>
      </c>
      <c r="AI58" s="569">
        <v>16.838902705999999</v>
      </c>
      <c r="AJ58" s="569">
        <v>15.971979433</v>
      </c>
      <c r="AK58" s="569">
        <v>12.291023783</v>
      </c>
      <c r="AL58" s="569">
        <v>13.202569735000001</v>
      </c>
      <c r="AM58" s="569">
        <v>13.841841056</v>
      </c>
      <c r="AN58" s="569">
        <v>11.525079052000001</v>
      </c>
      <c r="AO58" s="569">
        <v>13.370564753</v>
      </c>
      <c r="AP58" s="569">
        <v>13.310100402</v>
      </c>
      <c r="AQ58" s="569">
        <v>16.300738964000001</v>
      </c>
      <c r="AR58" s="569">
        <v>18.139471263000001</v>
      </c>
      <c r="AS58" s="569">
        <v>19.856130533000002</v>
      </c>
      <c r="AT58" s="569">
        <v>19.937284189</v>
      </c>
      <c r="AU58" s="569">
        <v>17.461773579999999</v>
      </c>
      <c r="AV58" s="569">
        <v>14.516086825</v>
      </c>
      <c r="AW58" s="569">
        <v>13.292107753</v>
      </c>
      <c r="AX58" s="569">
        <v>13.453231897</v>
      </c>
      <c r="AY58" s="569">
        <v>12.609754606999999</v>
      </c>
      <c r="AZ58" s="569">
        <v>11.810168061000001</v>
      </c>
      <c r="BA58" s="569">
        <v>13.454891025</v>
      </c>
      <c r="BB58" s="569">
        <v>14.407859999999999</v>
      </c>
      <c r="BC58" s="569">
        <v>14.89809</v>
      </c>
      <c r="BD58" s="570">
        <v>17.466650000000001</v>
      </c>
      <c r="BE58" s="570">
        <v>19.643049999999999</v>
      </c>
      <c r="BF58" s="570">
        <v>19.767019999999999</v>
      </c>
      <c r="BG58" s="570">
        <v>17.862719999999999</v>
      </c>
      <c r="BH58" s="570">
        <v>15.3911</v>
      </c>
      <c r="BI58" s="570">
        <v>12.54584</v>
      </c>
      <c r="BJ58" s="570">
        <v>13.06282</v>
      </c>
      <c r="BK58" s="570">
        <v>12.63345</v>
      </c>
      <c r="BL58" s="570">
        <v>11.52398</v>
      </c>
      <c r="BM58" s="570">
        <v>12.022019999999999</v>
      </c>
      <c r="BN58" s="570">
        <v>12.198779999999999</v>
      </c>
      <c r="BO58" s="570">
        <v>15.1564</v>
      </c>
      <c r="BP58" s="570">
        <v>17.511800000000001</v>
      </c>
      <c r="BQ58" s="570">
        <v>19.230730000000001</v>
      </c>
      <c r="BR58" s="570">
        <v>19.356999999999999</v>
      </c>
      <c r="BS58" s="570">
        <v>17.08342</v>
      </c>
      <c r="BT58" s="570">
        <v>15.68056</v>
      </c>
      <c r="BU58" s="570">
        <v>12.30372</v>
      </c>
      <c r="BV58" s="570">
        <v>12.813129999999999</v>
      </c>
    </row>
    <row r="59" spans="1:74" ht="11.1" customHeight="1" x14ac:dyDescent="0.2">
      <c r="A59" s="415" t="s">
        <v>1173</v>
      </c>
      <c r="B59" s="418" t="s">
        <v>80</v>
      </c>
      <c r="C59" s="569">
        <v>1.7345724629999999</v>
      </c>
      <c r="D59" s="569">
        <v>0.92068753400000003</v>
      </c>
      <c r="E59" s="569">
        <v>1.087805044</v>
      </c>
      <c r="F59" s="569">
        <v>1.167952192</v>
      </c>
      <c r="G59" s="569">
        <v>1.7305873510000001</v>
      </c>
      <c r="H59" s="569">
        <v>1.8876953400000001</v>
      </c>
      <c r="I59" s="569">
        <v>1.928923977</v>
      </c>
      <c r="J59" s="569">
        <v>1.712507166</v>
      </c>
      <c r="K59" s="569">
        <v>1.662759554</v>
      </c>
      <c r="L59" s="569">
        <v>1.9560435650000001</v>
      </c>
      <c r="M59" s="569">
        <v>1.808206744</v>
      </c>
      <c r="N59" s="569">
        <v>1.034348912</v>
      </c>
      <c r="O59" s="569">
        <v>0.96290076099999999</v>
      </c>
      <c r="P59" s="569">
        <v>0.53999663600000003</v>
      </c>
      <c r="Q59" s="569">
        <v>0.57244601100000003</v>
      </c>
      <c r="R59" s="569">
        <v>0.87348255399999997</v>
      </c>
      <c r="S59" s="569">
        <v>1.1971562570000001</v>
      </c>
      <c r="T59" s="569">
        <v>1.466689599</v>
      </c>
      <c r="U59" s="569">
        <v>1.8280766159999999</v>
      </c>
      <c r="V59" s="569">
        <v>1.9967631859999999</v>
      </c>
      <c r="W59" s="569">
        <v>1.8458949389999999</v>
      </c>
      <c r="X59" s="569">
        <v>1.9528855110000001</v>
      </c>
      <c r="Y59" s="569">
        <v>1.2637792999999999</v>
      </c>
      <c r="Z59" s="569">
        <v>1.3527508880000001</v>
      </c>
      <c r="AA59" s="569">
        <v>1.5886616339999999</v>
      </c>
      <c r="AB59" s="569">
        <v>1.585293716</v>
      </c>
      <c r="AC59" s="569">
        <v>1.509506974</v>
      </c>
      <c r="AD59" s="569">
        <v>1.497808356</v>
      </c>
      <c r="AE59" s="569">
        <v>1.8647080330000001</v>
      </c>
      <c r="AF59" s="569">
        <v>1.91030813</v>
      </c>
      <c r="AG59" s="569">
        <v>1.7638038659999999</v>
      </c>
      <c r="AH59" s="569">
        <v>2.1572938760000002</v>
      </c>
      <c r="AI59" s="569">
        <v>1.6475769280000001</v>
      </c>
      <c r="AJ59" s="569">
        <v>1.4357871760000001</v>
      </c>
      <c r="AK59" s="569">
        <v>0.76035298699999998</v>
      </c>
      <c r="AL59" s="569">
        <v>0.62008380100000005</v>
      </c>
      <c r="AM59" s="569">
        <v>1.132611942</v>
      </c>
      <c r="AN59" s="569">
        <v>1.343687326</v>
      </c>
      <c r="AO59" s="569">
        <v>1.0345281040000001</v>
      </c>
      <c r="AP59" s="569">
        <v>1.46633792</v>
      </c>
      <c r="AQ59" s="569">
        <v>1.421597008</v>
      </c>
      <c r="AR59" s="569">
        <v>1.350020905</v>
      </c>
      <c r="AS59" s="569">
        <v>1.2747241439999999</v>
      </c>
      <c r="AT59" s="569">
        <v>1.2725035600000001</v>
      </c>
      <c r="AU59" s="569">
        <v>1.135075195</v>
      </c>
      <c r="AV59" s="569">
        <v>1.0715558519999999</v>
      </c>
      <c r="AW59" s="569">
        <v>1.465422204</v>
      </c>
      <c r="AX59" s="569">
        <v>1.5289142929999999</v>
      </c>
      <c r="AY59" s="569">
        <v>0.918539102</v>
      </c>
      <c r="AZ59" s="569">
        <v>0.69079738899999998</v>
      </c>
      <c r="BA59" s="569">
        <v>1.1560677960000001</v>
      </c>
      <c r="BB59" s="569">
        <v>0.94386789999999998</v>
      </c>
      <c r="BC59" s="569">
        <v>0.67753030000000003</v>
      </c>
      <c r="BD59" s="570">
        <v>0.48564869999999999</v>
      </c>
      <c r="BE59" s="570">
        <v>0.70873529999999996</v>
      </c>
      <c r="BF59" s="570">
        <v>0.81089279999999997</v>
      </c>
      <c r="BG59" s="570">
        <v>0.62828280000000003</v>
      </c>
      <c r="BH59" s="570">
        <v>0.53728730000000002</v>
      </c>
      <c r="BI59" s="570">
        <v>0.85322679999999995</v>
      </c>
      <c r="BJ59" s="570">
        <v>0.87141849999999998</v>
      </c>
      <c r="BK59" s="570">
        <v>0.64302170000000003</v>
      </c>
      <c r="BL59" s="570">
        <v>0.79408889999999999</v>
      </c>
      <c r="BM59" s="570">
        <v>1.430469</v>
      </c>
      <c r="BN59" s="570">
        <v>1.208458</v>
      </c>
      <c r="BO59" s="570">
        <v>1.1078710000000001</v>
      </c>
      <c r="BP59" s="570">
        <v>0.74148000000000003</v>
      </c>
      <c r="BQ59" s="570">
        <v>0.76868840000000005</v>
      </c>
      <c r="BR59" s="570">
        <v>0.85598099999999999</v>
      </c>
      <c r="BS59" s="570">
        <v>0.68452069999999998</v>
      </c>
      <c r="BT59" s="570">
        <v>0.62355539999999998</v>
      </c>
      <c r="BU59" s="570">
        <v>0.85384850000000001</v>
      </c>
      <c r="BV59" s="570">
        <v>0.83517569999999997</v>
      </c>
    </row>
    <row r="60" spans="1:74" ht="11.1" customHeight="1" x14ac:dyDescent="0.2">
      <c r="A60" s="415" t="s">
        <v>1174</v>
      </c>
      <c r="B60" s="418" t="s">
        <v>81</v>
      </c>
      <c r="C60" s="569">
        <v>2.7848850000000001</v>
      </c>
      <c r="D60" s="569">
        <v>2.5095320000000001</v>
      </c>
      <c r="E60" s="569">
        <v>2.3357999999999999</v>
      </c>
      <c r="F60" s="569">
        <v>2.2938939999999999</v>
      </c>
      <c r="G60" s="569">
        <v>1.9673590000000001</v>
      </c>
      <c r="H60" s="569">
        <v>2.1528749999999999</v>
      </c>
      <c r="I60" s="569">
        <v>2.7412879999999999</v>
      </c>
      <c r="J60" s="569">
        <v>2.7347519999999998</v>
      </c>
      <c r="K60" s="569">
        <v>2.2733889999999999</v>
      </c>
      <c r="L60" s="569">
        <v>2.3089050000000002</v>
      </c>
      <c r="M60" s="569">
        <v>2.2236530000000001</v>
      </c>
      <c r="N60" s="569">
        <v>2.7817340000000002</v>
      </c>
      <c r="O60" s="569">
        <v>2.785361</v>
      </c>
      <c r="P60" s="569">
        <v>2.2682500000000001</v>
      </c>
      <c r="Q60" s="569">
        <v>2.2341259999999998</v>
      </c>
      <c r="R60" s="569">
        <v>2.138395</v>
      </c>
      <c r="S60" s="569">
        <v>2.7600850000000001</v>
      </c>
      <c r="T60" s="569">
        <v>2.656558</v>
      </c>
      <c r="U60" s="569">
        <v>2.4182709999999998</v>
      </c>
      <c r="V60" s="569">
        <v>2.5729730000000002</v>
      </c>
      <c r="W60" s="569">
        <v>2.6260330000000001</v>
      </c>
      <c r="X60" s="569">
        <v>2.1504259999999999</v>
      </c>
      <c r="Y60" s="569">
        <v>2.1959</v>
      </c>
      <c r="Z60" s="569">
        <v>2.6129739999999999</v>
      </c>
      <c r="AA60" s="569">
        <v>2.6986210000000002</v>
      </c>
      <c r="AB60" s="569">
        <v>2.4724119999999998</v>
      </c>
      <c r="AC60" s="569">
        <v>2.6728779999999999</v>
      </c>
      <c r="AD60" s="569">
        <v>2.1834370000000001</v>
      </c>
      <c r="AE60" s="569">
        <v>2.344614</v>
      </c>
      <c r="AF60" s="569">
        <v>2.67801</v>
      </c>
      <c r="AG60" s="569">
        <v>2.751655</v>
      </c>
      <c r="AH60" s="569">
        <v>2.5181870000000002</v>
      </c>
      <c r="AI60" s="569">
        <v>1.938461</v>
      </c>
      <c r="AJ60" s="569">
        <v>2.252049</v>
      </c>
      <c r="AK60" s="569">
        <v>2.2611759999999999</v>
      </c>
      <c r="AL60" s="569">
        <v>2.7433939999999999</v>
      </c>
      <c r="AM60" s="569">
        <v>2.4372379999999998</v>
      </c>
      <c r="AN60" s="569">
        <v>2.5307080000000002</v>
      </c>
      <c r="AO60" s="569">
        <v>2.3515350000000002</v>
      </c>
      <c r="AP60" s="569">
        <v>2.431254</v>
      </c>
      <c r="AQ60" s="569">
        <v>2.7800660000000001</v>
      </c>
      <c r="AR60" s="569">
        <v>2.6534409999999999</v>
      </c>
      <c r="AS60" s="569">
        <v>2.7564679999999999</v>
      </c>
      <c r="AT60" s="569">
        <v>2.757641</v>
      </c>
      <c r="AU60" s="569">
        <v>1.991187</v>
      </c>
      <c r="AV60" s="569">
        <v>2.6713010000000001</v>
      </c>
      <c r="AW60" s="569">
        <v>2.6574469999999999</v>
      </c>
      <c r="AX60" s="569">
        <v>2.7500429999999998</v>
      </c>
      <c r="AY60" s="569">
        <v>2.793167</v>
      </c>
      <c r="AZ60" s="569">
        <v>2.2603789999999999</v>
      </c>
      <c r="BA60" s="569">
        <v>2.3305739999999999</v>
      </c>
      <c r="BB60" s="569">
        <v>2.2133400000000001</v>
      </c>
      <c r="BC60" s="569">
        <v>2.60019</v>
      </c>
      <c r="BD60" s="570">
        <v>2.6315300000000001</v>
      </c>
      <c r="BE60" s="570">
        <v>2.7192500000000002</v>
      </c>
      <c r="BF60" s="570">
        <v>2.7192500000000002</v>
      </c>
      <c r="BG60" s="570">
        <v>2.1897199999999999</v>
      </c>
      <c r="BH60" s="570">
        <v>2.4399799999999998</v>
      </c>
      <c r="BI60" s="570">
        <v>2.6315300000000001</v>
      </c>
      <c r="BJ60" s="570">
        <v>2.7192500000000002</v>
      </c>
      <c r="BK60" s="570">
        <v>2.7192500000000002</v>
      </c>
      <c r="BL60" s="570">
        <v>2.5438200000000002</v>
      </c>
      <c r="BM60" s="570">
        <v>2.0473300000000001</v>
      </c>
      <c r="BN60" s="570">
        <v>2.5785100000000001</v>
      </c>
      <c r="BO60" s="570">
        <v>2.7192500000000002</v>
      </c>
      <c r="BP60" s="570">
        <v>2.6315300000000001</v>
      </c>
      <c r="BQ60" s="570">
        <v>2.7192500000000002</v>
      </c>
      <c r="BR60" s="570">
        <v>2.7192500000000002</v>
      </c>
      <c r="BS60" s="570">
        <v>2.5142699999999998</v>
      </c>
      <c r="BT60" s="570">
        <v>1.5008600000000001</v>
      </c>
      <c r="BU60" s="570">
        <v>2.5274899999999998</v>
      </c>
      <c r="BV60" s="570">
        <v>2.7192500000000002</v>
      </c>
    </row>
    <row r="61" spans="1:74" ht="11.1" customHeight="1" x14ac:dyDescent="0.2">
      <c r="A61" s="415" t="s">
        <v>1175</v>
      </c>
      <c r="B61" s="418" t="s">
        <v>1140</v>
      </c>
      <c r="C61" s="569">
        <v>3.2909938999999999E-2</v>
      </c>
      <c r="D61" s="569">
        <v>2.3166724999999999E-2</v>
      </c>
      <c r="E61" s="569">
        <v>2.2615822000000001E-2</v>
      </c>
      <c r="F61" s="569">
        <v>2.2362492000000001E-2</v>
      </c>
      <c r="G61" s="569">
        <v>2.0213445E-2</v>
      </c>
      <c r="H61" s="569">
        <v>1.8531229999999999E-2</v>
      </c>
      <c r="I61" s="569">
        <v>1.3094197E-2</v>
      </c>
      <c r="J61" s="569">
        <v>1.0669636999999999E-2</v>
      </c>
      <c r="K61" s="569">
        <v>8.4611770000000003E-3</v>
      </c>
      <c r="L61" s="569">
        <v>9.9048920000000002E-3</v>
      </c>
      <c r="M61" s="569">
        <v>1.0188684999999999E-2</v>
      </c>
      <c r="N61" s="569">
        <v>1.7763759E-2</v>
      </c>
      <c r="O61" s="569">
        <v>2.5229835999999999E-2</v>
      </c>
      <c r="P61" s="569">
        <v>2.8146886999999999E-2</v>
      </c>
      <c r="Q61" s="569">
        <v>3.2171242000000003E-2</v>
      </c>
      <c r="R61" s="569">
        <v>2.6713780999999999E-2</v>
      </c>
      <c r="S61" s="569">
        <v>2.4550926000000001E-2</v>
      </c>
      <c r="T61" s="569">
        <v>1.6210400999999999E-2</v>
      </c>
      <c r="U61" s="569">
        <v>1.2875189E-2</v>
      </c>
      <c r="V61" s="569">
        <v>1.3775054E-2</v>
      </c>
      <c r="W61" s="569">
        <v>1.1514271E-2</v>
      </c>
      <c r="X61" s="569">
        <v>9.5506089999999998E-3</v>
      </c>
      <c r="Y61" s="569">
        <v>1.3320677E-2</v>
      </c>
      <c r="Z61" s="569">
        <v>1.7621127E-2</v>
      </c>
      <c r="AA61" s="569">
        <v>2.2148322000000002E-2</v>
      </c>
      <c r="AB61" s="569">
        <v>1.4831262E-2</v>
      </c>
      <c r="AC61" s="569">
        <v>3.2427702000000003E-2</v>
      </c>
      <c r="AD61" s="569">
        <v>2.3091074999999999E-2</v>
      </c>
      <c r="AE61" s="569">
        <v>2.2572275999999999E-2</v>
      </c>
      <c r="AF61" s="569">
        <v>1.4888857E-2</v>
      </c>
      <c r="AG61" s="569">
        <v>2.0779704999999999E-2</v>
      </c>
      <c r="AH61" s="569">
        <v>1.8390019000000001E-2</v>
      </c>
      <c r="AI61" s="569">
        <v>2.2460509E-2</v>
      </c>
      <c r="AJ61" s="569">
        <v>2.1595123000000001E-2</v>
      </c>
      <c r="AK61" s="569">
        <v>2.2828864000000001E-2</v>
      </c>
      <c r="AL61" s="569">
        <v>1.5593286E-2</v>
      </c>
      <c r="AM61" s="569">
        <v>2.1640712999999999E-2</v>
      </c>
      <c r="AN61" s="569">
        <v>2.0206805000000001E-2</v>
      </c>
      <c r="AO61" s="569">
        <v>2.3010255E-2</v>
      </c>
      <c r="AP61" s="569">
        <v>1.9793424E-2</v>
      </c>
      <c r="AQ61" s="569">
        <v>1.9433005E-2</v>
      </c>
      <c r="AR61" s="569">
        <v>1.8943885000000001E-2</v>
      </c>
      <c r="AS61" s="569">
        <v>1.8069508000000001E-2</v>
      </c>
      <c r="AT61" s="569">
        <v>1.8312465999999999E-2</v>
      </c>
      <c r="AU61" s="569">
        <v>1.7560631E-2</v>
      </c>
      <c r="AV61" s="569">
        <v>1.6787097000000001E-2</v>
      </c>
      <c r="AW61" s="569">
        <v>1.7886095000000001E-2</v>
      </c>
      <c r="AX61" s="569">
        <v>2.2103428000000001E-2</v>
      </c>
      <c r="AY61" s="569">
        <v>2.3243164E-2</v>
      </c>
      <c r="AZ61" s="569">
        <v>1.9422095E-2</v>
      </c>
      <c r="BA61" s="569">
        <v>2.1375855999999999E-2</v>
      </c>
      <c r="BB61" s="569">
        <v>1.9193399999999999E-2</v>
      </c>
      <c r="BC61" s="569">
        <v>1.8082000000000001E-2</v>
      </c>
      <c r="BD61" s="570">
        <v>1.4156E-2</v>
      </c>
      <c r="BE61" s="570">
        <v>1.38385E-2</v>
      </c>
      <c r="BF61" s="570">
        <v>1.27714E-2</v>
      </c>
      <c r="BG61" s="570">
        <v>1.14813E-2</v>
      </c>
      <c r="BH61" s="570">
        <v>1.26269E-2</v>
      </c>
      <c r="BI61" s="570">
        <v>1.35292E-2</v>
      </c>
      <c r="BJ61" s="570">
        <v>1.6102100000000001E-2</v>
      </c>
      <c r="BK61" s="570">
        <v>2.0186599999999999E-2</v>
      </c>
      <c r="BL61" s="570">
        <v>1.7996100000000001E-2</v>
      </c>
      <c r="BM61" s="570">
        <v>1.9607599999999999E-2</v>
      </c>
      <c r="BN61" s="570">
        <v>1.79413E-2</v>
      </c>
      <c r="BO61" s="570">
        <v>1.7135299999999999E-2</v>
      </c>
      <c r="BP61" s="570">
        <v>1.34857E-2</v>
      </c>
      <c r="BQ61" s="570">
        <v>1.3331600000000001E-2</v>
      </c>
      <c r="BR61" s="570">
        <v>1.2400599999999999E-2</v>
      </c>
      <c r="BS61" s="570">
        <v>1.12187E-2</v>
      </c>
      <c r="BT61" s="570">
        <v>1.2428399999999999E-2</v>
      </c>
      <c r="BU61" s="570">
        <v>1.3388600000000001E-2</v>
      </c>
      <c r="BV61" s="570">
        <v>1.5995800000000001E-2</v>
      </c>
    </row>
    <row r="62" spans="1:74" ht="11.1" customHeight="1" x14ac:dyDescent="0.2">
      <c r="A62" s="415" t="s">
        <v>1176</v>
      </c>
      <c r="B62" s="418" t="s">
        <v>1235</v>
      </c>
      <c r="C62" s="569">
        <v>0.46932773799999999</v>
      </c>
      <c r="D62" s="569">
        <v>0.45010873600000001</v>
      </c>
      <c r="E62" s="569">
        <v>0.55068344599999997</v>
      </c>
      <c r="F62" s="569">
        <v>0.55374109999999999</v>
      </c>
      <c r="G62" s="569">
        <v>0.60736652700000004</v>
      </c>
      <c r="H62" s="569">
        <v>0.53030766600000001</v>
      </c>
      <c r="I62" s="569">
        <v>0.53203237599999997</v>
      </c>
      <c r="J62" s="569">
        <v>0.50461931400000004</v>
      </c>
      <c r="K62" s="569">
        <v>0.55473050400000001</v>
      </c>
      <c r="L62" s="569">
        <v>0.51069381899999999</v>
      </c>
      <c r="M62" s="569">
        <v>0.41446704299999998</v>
      </c>
      <c r="N62" s="569">
        <v>0.44704411399999999</v>
      </c>
      <c r="O62" s="569">
        <v>0.54682485000000003</v>
      </c>
      <c r="P62" s="569">
        <v>0.58206390299999999</v>
      </c>
      <c r="Q62" s="569">
        <v>0.71961809700000001</v>
      </c>
      <c r="R62" s="569">
        <v>0.72080593199999998</v>
      </c>
      <c r="S62" s="569">
        <v>0.840014967</v>
      </c>
      <c r="T62" s="569">
        <v>0.76626838600000002</v>
      </c>
      <c r="U62" s="569">
        <v>0.78967364900000003</v>
      </c>
      <c r="V62" s="569">
        <v>0.77788214099999997</v>
      </c>
      <c r="W62" s="569">
        <v>0.66313550700000001</v>
      </c>
      <c r="X62" s="569">
        <v>0.60373613299999995</v>
      </c>
      <c r="Y62" s="569">
        <v>0.59488144899999995</v>
      </c>
      <c r="Z62" s="569">
        <v>0.67429821899999998</v>
      </c>
      <c r="AA62" s="569">
        <v>0.714041343</v>
      </c>
      <c r="AB62" s="569">
        <v>0.72221221599999996</v>
      </c>
      <c r="AC62" s="569">
        <v>0.911690318</v>
      </c>
      <c r="AD62" s="569">
        <v>1.003509421</v>
      </c>
      <c r="AE62" s="569">
        <v>1.1541360220000001</v>
      </c>
      <c r="AF62" s="569">
        <v>0.93173021600000006</v>
      </c>
      <c r="AG62" s="569">
        <v>0.97232410199999997</v>
      </c>
      <c r="AH62" s="569">
        <v>0.94719729900000005</v>
      </c>
      <c r="AI62" s="569">
        <v>0.92935137499999998</v>
      </c>
      <c r="AJ62" s="569">
        <v>0.92826028599999999</v>
      </c>
      <c r="AK62" s="569">
        <v>0.77264292899999998</v>
      </c>
      <c r="AL62" s="569">
        <v>0.82846196400000005</v>
      </c>
      <c r="AM62" s="569">
        <v>0.83727553399999999</v>
      </c>
      <c r="AN62" s="569">
        <v>0.91427000400000003</v>
      </c>
      <c r="AO62" s="569">
        <v>1.151915129</v>
      </c>
      <c r="AP62" s="569">
        <v>1.2128314630000001</v>
      </c>
      <c r="AQ62" s="569">
        <v>1.3091609479999999</v>
      </c>
      <c r="AR62" s="569">
        <v>1.2294433140000001</v>
      </c>
      <c r="AS62" s="569">
        <v>1.292929692</v>
      </c>
      <c r="AT62" s="569">
        <v>1.196268305</v>
      </c>
      <c r="AU62" s="569">
        <v>1.0072497709999999</v>
      </c>
      <c r="AV62" s="569">
        <v>1.0449804410000001</v>
      </c>
      <c r="AW62" s="569">
        <v>0.79609721200000005</v>
      </c>
      <c r="AX62" s="569">
        <v>0.85857108599999998</v>
      </c>
      <c r="AY62" s="569">
        <v>1.033547228</v>
      </c>
      <c r="AZ62" s="569">
        <v>1.1390190549999999</v>
      </c>
      <c r="BA62" s="569">
        <v>1.3715018839999999</v>
      </c>
      <c r="BB62" s="569">
        <v>1.4535400000000001</v>
      </c>
      <c r="BC62" s="569">
        <v>1.5996539999999999</v>
      </c>
      <c r="BD62" s="570">
        <v>1.317555</v>
      </c>
      <c r="BE62" s="570">
        <v>1.4487140000000001</v>
      </c>
      <c r="BF62" s="570">
        <v>1.2269289999999999</v>
      </c>
      <c r="BG62" s="570">
        <v>1.0478879999999999</v>
      </c>
      <c r="BH62" s="570">
        <v>1.0877110000000001</v>
      </c>
      <c r="BI62" s="570">
        <v>1.0069619999999999</v>
      </c>
      <c r="BJ62" s="570">
        <v>1.012038</v>
      </c>
      <c r="BK62" s="570">
        <v>1.2512129999999999</v>
      </c>
      <c r="BL62" s="570">
        <v>1.5269489999999999</v>
      </c>
      <c r="BM62" s="570">
        <v>2.081223</v>
      </c>
      <c r="BN62" s="570">
        <v>2.0068269999999999</v>
      </c>
      <c r="BO62" s="570">
        <v>2.0996779999999999</v>
      </c>
      <c r="BP62" s="570">
        <v>1.802203</v>
      </c>
      <c r="BQ62" s="570">
        <v>1.849156</v>
      </c>
      <c r="BR62" s="570">
        <v>1.614357</v>
      </c>
      <c r="BS62" s="570">
        <v>1.4388430000000001</v>
      </c>
      <c r="BT62" s="570">
        <v>1.488661</v>
      </c>
      <c r="BU62" s="570">
        <v>1.293401</v>
      </c>
      <c r="BV62" s="570">
        <v>1.223468</v>
      </c>
    </row>
    <row r="63" spans="1:74" ht="11.1" customHeight="1" x14ac:dyDescent="0.2">
      <c r="A63" s="415" t="s">
        <v>1177</v>
      </c>
      <c r="B63" s="416" t="s">
        <v>1236</v>
      </c>
      <c r="C63" s="569">
        <v>0.29953679900000002</v>
      </c>
      <c r="D63" s="569">
        <v>0.27181545699999998</v>
      </c>
      <c r="E63" s="569">
        <v>0.25539806799999998</v>
      </c>
      <c r="F63" s="569">
        <v>0.248568759</v>
      </c>
      <c r="G63" s="569">
        <v>0.30766470200000001</v>
      </c>
      <c r="H63" s="569">
        <v>0.30005527599999998</v>
      </c>
      <c r="I63" s="569">
        <v>0.26412963</v>
      </c>
      <c r="J63" s="569">
        <v>0.25727915899999998</v>
      </c>
      <c r="K63" s="569">
        <v>0.25382717799999999</v>
      </c>
      <c r="L63" s="569">
        <v>0.18012288800000001</v>
      </c>
      <c r="M63" s="569">
        <v>0.240702637</v>
      </c>
      <c r="N63" s="569">
        <v>0.26434848</v>
      </c>
      <c r="O63" s="569">
        <v>0.32871497500000002</v>
      </c>
      <c r="P63" s="569">
        <v>0.32186183499999999</v>
      </c>
      <c r="Q63" s="569">
        <v>0.23731821</v>
      </c>
      <c r="R63" s="569">
        <v>0.23033708999999999</v>
      </c>
      <c r="S63" s="569">
        <v>0.22762326699999999</v>
      </c>
      <c r="T63" s="569">
        <v>0.32043117300000001</v>
      </c>
      <c r="U63" s="569">
        <v>0.35011255299999999</v>
      </c>
      <c r="V63" s="569">
        <v>0.32210138799999999</v>
      </c>
      <c r="W63" s="569">
        <v>0.23306622799999999</v>
      </c>
      <c r="X63" s="569">
        <v>0.23175489499999999</v>
      </c>
      <c r="Y63" s="569">
        <v>0.20749246499999999</v>
      </c>
      <c r="Z63" s="569">
        <v>0.25211278100000001</v>
      </c>
      <c r="AA63" s="569">
        <v>0.22922231700000001</v>
      </c>
      <c r="AB63" s="569">
        <v>0.29674391100000003</v>
      </c>
      <c r="AC63" s="569">
        <v>0.20859409300000001</v>
      </c>
      <c r="AD63" s="569">
        <v>0.23441441099999999</v>
      </c>
      <c r="AE63" s="569">
        <v>0.21629248500000001</v>
      </c>
      <c r="AF63" s="569">
        <v>0.23479170299999999</v>
      </c>
      <c r="AG63" s="569">
        <v>0.20546719099999999</v>
      </c>
      <c r="AH63" s="569">
        <v>0.211583724</v>
      </c>
      <c r="AI63" s="569">
        <v>0.20232604500000001</v>
      </c>
      <c r="AJ63" s="569">
        <v>0.17877196100000001</v>
      </c>
      <c r="AK63" s="569">
        <v>0.16293297600000001</v>
      </c>
      <c r="AL63" s="569">
        <v>0.199988782</v>
      </c>
      <c r="AM63" s="569">
        <v>0.24497667000000001</v>
      </c>
      <c r="AN63" s="569">
        <v>0.19171596099999999</v>
      </c>
      <c r="AO63" s="569">
        <v>0.26412142799999999</v>
      </c>
      <c r="AP63" s="569">
        <v>0.17050459900000001</v>
      </c>
      <c r="AQ63" s="569">
        <v>0.167996425</v>
      </c>
      <c r="AR63" s="569">
        <v>0.228206195</v>
      </c>
      <c r="AS63" s="569">
        <v>0.23149082200000001</v>
      </c>
      <c r="AT63" s="569">
        <v>0.23407307699999999</v>
      </c>
      <c r="AU63" s="569">
        <v>0.23331855600000001</v>
      </c>
      <c r="AV63" s="569">
        <v>0.16943971999999999</v>
      </c>
      <c r="AW63" s="569">
        <v>0.14276592099999999</v>
      </c>
      <c r="AX63" s="569">
        <v>0.36077627299999998</v>
      </c>
      <c r="AY63" s="569">
        <v>0.27069981799999998</v>
      </c>
      <c r="AZ63" s="569">
        <v>0.25459589199999999</v>
      </c>
      <c r="BA63" s="569">
        <v>0.16315734800000001</v>
      </c>
      <c r="BB63" s="569">
        <v>0.20673459999999999</v>
      </c>
      <c r="BC63" s="569">
        <v>0.17669940000000001</v>
      </c>
      <c r="BD63" s="570">
        <v>0.24654110000000001</v>
      </c>
      <c r="BE63" s="570">
        <v>0.25038339999999998</v>
      </c>
      <c r="BF63" s="570">
        <v>0.23446120000000001</v>
      </c>
      <c r="BG63" s="570">
        <v>0.2168737</v>
      </c>
      <c r="BH63" s="570">
        <v>0.1925945</v>
      </c>
      <c r="BI63" s="570">
        <v>0.1587749</v>
      </c>
      <c r="BJ63" s="570">
        <v>0.25013750000000001</v>
      </c>
      <c r="BK63" s="570">
        <v>0.2451556</v>
      </c>
      <c r="BL63" s="570">
        <v>0.24565819999999999</v>
      </c>
      <c r="BM63" s="570">
        <v>0.19308110000000001</v>
      </c>
      <c r="BN63" s="570">
        <v>0.19908219999999999</v>
      </c>
      <c r="BO63" s="570">
        <v>0.1803565</v>
      </c>
      <c r="BP63" s="570">
        <v>0.23193340000000001</v>
      </c>
      <c r="BQ63" s="570">
        <v>0.22361310000000001</v>
      </c>
      <c r="BR63" s="570">
        <v>0.2152849</v>
      </c>
      <c r="BS63" s="570">
        <v>0.21423020000000001</v>
      </c>
      <c r="BT63" s="570">
        <v>0.17827789999999999</v>
      </c>
      <c r="BU63" s="570">
        <v>0.1499742</v>
      </c>
      <c r="BV63" s="570">
        <v>0.26015739999999998</v>
      </c>
    </row>
    <row r="64" spans="1:74" ht="11.1" customHeight="1" x14ac:dyDescent="0.2">
      <c r="A64" s="415" t="s">
        <v>1178</v>
      </c>
      <c r="B64" s="418" t="s">
        <v>1144</v>
      </c>
      <c r="C64" s="569">
        <v>17.234951478999999</v>
      </c>
      <c r="D64" s="569">
        <v>15.439297942</v>
      </c>
      <c r="E64" s="569">
        <v>16.724844886</v>
      </c>
      <c r="F64" s="569">
        <v>17.460773601</v>
      </c>
      <c r="G64" s="569">
        <v>21.140721757000001</v>
      </c>
      <c r="H64" s="569">
        <v>21.858073473000001</v>
      </c>
      <c r="I64" s="569">
        <v>23.042646214000001</v>
      </c>
      <c r="J64" s="569">
        <v>23.079669069000001</v>
      </c>
      <c r="K64" s="569">
        <v>21.929921920000002</v>
      </c>
      <c r="L64" s="569">
        <v>21.108250143999999</v>
      </c>
      <c r="M64" s="569">
        <v>16.510266012999999</v>
      </c>
      <c r="N64" s="569">
        <v>16.586296299000001</v>
      </c>
      <c r="O64" s="569">
        <v>17.496048895000001</v>
      </c>
      <c r="P64" s="569">
        <v>16.547258066000001</v>
      </c>
      <c r="Q64" s="569">
        <v>18.556735601</v>
      </c>
      <c r="R64" s="569">
        <v>18.473053796999999</v>
      </c>
      <c r="S64" s="569">
        <v>19.591305849000001</v>
      </c>
      <c r="T64" s="569">
        <v>22.079839675999999</v>
      </c>
      <c r="U64" s="569">
        <v>23.585553228999999</v>
      </c>
      <c r="V64" s="569">
        <v>23.985410366</v>
      </c>
      <c r="W64" s="569">
        <v>21.761634507</v>
      </c>
      <c r="X64" s="569">
        <v>21.066986453999998</v>
      </c>
      <c r="Y64" s="569">
        <v>17.572468813</v>
      </c>
      <c r="Z64" s="569">
        <v>17.124044854000001</v>
      </c>
      <c r="AA64" s="569">
        <v>16.8622823</v>
      </c>
      <c r="AB64" s="569">
        <v>16.093873089999999</v>
      </c>
      <c r="AC64" s="569">
        <v>17.660570146000001</v>
      </c>
      <c r="AD64" s="569">
        <v>17.967524423</v>
      </c>
      <c r="AE64" s="569">
        <v>21.017149526000001</v>
      </c>
      <c r="AF64" s="569">
        <v>21.715368248000001</v>
      </c>
      <c r="AG64" s="569">
        <v>23.391994314000002</v>
      </c>
      <c r="AH64" s="569">
        <v>24.282616554000001</v>
      </c>
      <c r="AI64" s="569">
        <v>21.579078562999999</v>
      </c>
      <c r="AJ64" s="569">
        <v>20.788442978999999</v>
      </c>
      <c r="AK64" s="569">
        <v>16.270957539000001</v>
      </c>
      <c r="AL64" s="569">
        <v>17.610091568000001</v>
      </c>
      <c r="AM64" s="569">
        <v>18.515583915000001</v>
      </c>
      <c r="AN64" s="569">
        <v>16.525667148</v>
      </c>
      <c r="AO64" s="569">
        <v>18.195674668999999</v>
      </c>
      <c r="AP64" s="569">
        <v>18.610821808000001</v>
      </c>
      <c r="AQ64" s="569">
        <v>21.998992350000002</v>
      </c>
      <c r="AR64" s="569">
        <v>23.619526562000001</v>
      </c>
      <c r="AS64" s="569">
        <v>25.429812698999999</v>
      </c>
      <c r="AT64" s="569">
        <v>25.416082596999999</v>
      </c>
      <c r="AU64" s="569">
        <v>21.846164732999998</v>
      </c>
      <c r="AV64" s="569">
        <v>19.490150934999999</v>
      </c>
      <c r="AW64" s="569">
        <v>18.371726185</v>
      </c>
      <c r="AX64" s="569">
        <v>18.973639977000001</v>
      </c>
      <c r="AY64" s="569">
        <v>17.648950919000001</v>
      </c>
      <c r="AZ64" s="569">
        <v>16.174381491999998</v>
      </c>
      <c r="BA64" s="569">
        <v>18.497567909000001</v>
      </c>
      <c r="BB64" s="569">
        <v>19.244540000000001</v>
      </c>
      <c r="BC64" s="569">
        <v>19.97025</v>
      </c>
      <c r="BD64" s="570">
        <v>22.162089999999999</v>
      </c>
      <c r="BE64" s="570">
        <v>24.78397</v>
      </c>
      <c r="BF64" s="570">
        <v>24.771319999999999</v>
      </c>
      <c r="BG64" s="570">
        <v>21.956969999999998</v>
      </c>
      <c r="BH64" s="570">
        <v>19.661300000000001</v>
      </c>
      <c r="BI64" s="570">
        <v>17.209859999999999</v>
      </c>
      <c r="BJ64" s="570">
        <v>17.93177</v>
      </c>
      <c r="BK64" s="570">
        <v>17.512280000000001</v>
      </c>
      <c r="BL64" s="570">
        <v>16.65249</v>
      </c>
      <c r="BM64" s="570">
        <v>17.79373</v>
      </c>
      <c r="BN64" s="570">
        <v>18.209599999999998</v>
      </c>
      <c r="BO64" s="570">
        <v>21.28069</v>
      </c>
      <c r="BP64" s="570">
        <v>22.93243</v>
      </c>
      <c r="BQ64" s="570">
        <v>24.804770000000001</v>
      </c>
      <c r="BR64" s="570">
        <v>24.774270000000001</v>
      </c>
      <c r="BS64" s="570">
        <v>21.9465</v>
      </c>
      <c r="BT64" s="570">
        <v>19.48434</v>
      </c>
      <c r="BU64" s="570">
        <v>17.141819999999999</v>
      </c>
      <c r="BV64" s="570">
        <v>17.867180000000001</v>
      </c>
    </row>
    <row r="65" spans="1:74" ht="11.1" customHeight="1" x14ac:dyDescent="0.2">
      <c r="A65" s="420" t="s">
        <v>1179</v>
      </c>
      <c r="B65" s="421" t="s">
        <v>1237</v>
      </c>
      <c r="C65" s="433">
        <v>17.024211309999998</v>
      </c>
      <c r="D65" s="433">
        <v>15.43440281</v>
      </c>
      <c r="E65" s="433">
        <v>16.920967940000001</v>
      </c>
      <c r="F65" s="433">
        <v>18.129152730000001</v>
      </c>
      <c r="G65" s="433">
        <v>21.771166789999999</v>
      </c>
      <c r="H65" s="433">
        <v>22.437733000000001</v>
      </c>
      <c r="I65" s="433">
        <v>23.42009797</v>
      </c>
      <c r="J65" s="433">
        <v>23.317145979999999</v>
      </c>
      <c r="K65" s="433">
        <v>22.352199769999999</v>
      </c>
      <c r="L65" s="433">
        <v>21.488362510000002</v>
      </c>
      <c r="M65" s="433">
        <v>16.527642440000001</v>
      </c>
      <c r="N65" s="433">
        <v>16.590010979999999</v>
      </c>
      <c r="O65" s="433">
        <v>17.070077909999998</v>
      </c>
      <c r="P65" s="433">
        <v>16.224308069999999</v>
      </c>
      <c r="Q65" s="433">
        <v>18.63600971</v>
      </c>
      <c r="R65" s="433">
        <v>18.538776070000001</v>
      </c>
      <c r="S65" s="433">
        <v>20.011036090000001</v>
      </c>
      <c r="T65" s="433">
        <v>22.580800910000001</v>
      </c>
      <c r="U65" s="433">
        <v>24.092117829999999</v>
      </c>
      <c r="V65" s="433">
        <v>24.426988529999999</v>
      </c>
      <c r="W65" s="433">
        <v>22.20443976</v>
      </c>
      <c r="X65" s="433">
        <v>21.308321459999998</v>
      </c>
      <c r="Y65" s="433">
        <v>17.630624099999999</v>
      </c>
      <c r="Z65" s="433">
        <v>17.22178332</v>
      </c>
      <c r="AA65" s="433">
        <v>16.884115130000001</v>
      </c>
      <c r="AB65" s="433">
        <v>16.130397089999999</v>
      </c>
      <c r="AC65" s="433">
        <v>17.871651570000001</v>
      </c>
      <c r="AD65" s="433">
        <v>18.108465299999999</v>
      </c>
      <c r="AE65" s="433">
        <v>21.388338099999999</v>
      </c>
      <c r="AF65" s="433">
        <v>22.043957120000002</v>
      </c>
      <c r="AG65" s="433">
        <v>23.660609099999999</v>
      </c>
      <c r="AH65" s="433">
        <v>24.51829472</v>
      </c>
      <c r="AI65" s="433">
        <v>21.853189149999999</v>
      </c>
      <c r="AJ65" s="433">
        <v>20.857238219999999</v>
      </c>
      <c r="AK65" s="433">
        <v>16.198683509999999</v>
      </c>
      <c r="AL65" s="433">
        <v>17.505548699999999</v>
      </c>
      <c r="AM65" s="433">
        <v>17.900686236999999</v>
      </c>
      <c r="AN65" s="433">
        <v>15.997165793000001</v>
      </c>
      <c r="AO65" s="433">
        <v>18.259568395999999</v>
      </c>
      <c r="AP65" s="433">
        <v>18.706252612</v>
      </c>
      <c r="AQ65" s="433">
        <v>21.95566883</v>
      </c>
      <c r="AR65" s="433">
        <v>22.975553550000001</v>
      </c>
      <c r="AS65" s="433">
        <v>25.416345502999999</v>
      </c>
      <c r="AT65" s="433">
        <v>25.883892181</v>
      </c>
      <c r="AU65" s="433">
        <v>22.610415885999998</v>
      </c>
      <c r="AV65" s="433">
        <v>19.876610485</v>
      </c>
      <c r="AW65" s="433">
        <v>19.006769951999999</v>
      </c>
      <c r="AX65" s="433">
        <v>18.952263861999999</v>
      </c>
      <c r="AY65" s="433">
        <v>18.175196913000001</v>
      </c>
      <c r="AZ65" s="433">
        <v>16.760354998</v>
      </c>
      <c r="BA65" s="433">
        <v>19.487950115</v>
      </c>
      <c r="BB65" s="433">
        <v>20.061337119000001</v>
      </c>
      <c r="BC65" s="433">
        <v>20.61994</v>
      </c>
      <c r="BD65" s="434">
        <v>22.840910000000001</v>
      </c>
      <c r="BE65" s="434">
        <v>25.396100000000001</v>
      </c>
      <c r="BF65" s="434">
        <v>25.386150000000001</v>
      </c>
      <c r="BG65" s="434">
        <v>22.528839999999999</v>
      </c>
      <c r="BH65" s="434">
        <v>19.896139999999999</v>
      </c>
      <c r="BI65" s="434">
        <v>17.258800000000001</v>
      </c>
      <c r="BJ65" s="434">
        <v>17.90503</v>
      </c>
      <c r="BK65" s="434">
        <v>17.19867</v>
      </c>
      <c r="BL65" s="434">
        <v>16.363330000000001</v>
      </c>
      <c r="BM65" s="434">
        <v>17.792310000000001</v>
      </c>
      <c r="BN65" s="434">
        <v>18.158529999999999</v>
      </c>
      <c r="BO65" s="434">
        <v>21.639220000000002</v>
      </c>
      <c r="BP65" s="434">
        <v>23.40841</v>
      </c>
      <c r="BQ65" s="434">
        <v>25.270240000000001</v>
      </c>
      <c r="BR65" s="434">
        <v>25.304580000000001</v>
      </c>
      <c r="BS65" s="434">
        <v>22.43404</v>
      </c>
      <c r="BT65" s="434">
        <v>19.808260000000001</v>
      </c>
      <c r="BU65" s="434">
        <v>17.174949999999999</v>
      </c>
      <c r="BV65" s="434">
        <v>17.82658</v>
      </c>
    </row>
    <row r="66" spans="1:74" ht="12" customHeight="1" x14ac:dyDescent="0.2">
      <c r="A66" s="409"/>
      <c r="B66" s="703" t="s">
        <v>1287</v>
      </c>
      <c r="C66" s="704"/>
      <c r="D66" s="704"/>
      <c r="E66" s="704"/>
      <c r="F66" s="704"/>
      <c r="G66" s="704"/>
      <c r="H66" s="704"/>
      <c r="I66" s="704"/>
      <c r="J66" s="704"/>
      <c r="K66" s="704"/>
      <c r="L66" s="704"/>
      <c r="M66" s="704"/>
      <c r="N66" s="704"/>
      <c r="O66" s="704"/>
      <c r="P66" s="704"/>
      <c r="Q66" s="704"/>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591"/>
      <c r="AZ66" s="591"/>
      <c r="BA66" s="591"/>
      <c r="BB66" s="591"/>
      <c r="BC66" s="591"/>
      <c r="BD66" s="591"/>
      <c r="BE66" s="591"/>
      <c r="BF66" s="591"/>
      <c r="BG66" s="591"/>
      <c r="BH66" s="591"/>
      <c r="BI66" s="591"/>
      <c r="BJ66" s="422"/>
      <c r="BK66" s="422"/>
      <c r="BL66" s="422"/>
      <c r="BM66" s="422"/>
      <c r="BN66" s="422"/>
      <c r="BO66" s="422"/>
      <c r="BP66" s="422"/>
      <c r="BQ66" s="422"/>
      <c r="BR66" s="422"/>
      <c r="BS66" s="422"/>
      <c r="BT66" s="422"/>
      <c r="BU66" s="422"/>
      <c r="BV66" s="422"/>
    </row>
    <row r="67" spans="1:74" ht="12" customHeight="1" x14ac:dyDescent="0.2">
      <c r="A67" s="409"/>
      <c r="B67" s="703" t="s">
        <v>1288</v>
      </c>
      <c r="C67" s="704"/>
      <c r="D67" s="704"/>
      <c r="E67" s="704"/>
      <c r="F67" s="704"/>
      <c r="G67" s="704"/>
      <c r="H67" s="704"/>
      <c r="I67" s="704"/>
      <c r="J67" s="704"/>
      <c r="K67" s="704"/>
      <c r="L67" s="704"/>
      <c r="M67" s="704"/>
      <c r="N67" s="704"/>
      <c r="O67" s="704"/>
      <c r="P67" s="704"/>
      <c r="Q67" s="704"/>
      <c r="R67" s="422"/>
      <c r="S67" s="422"/>
      <c r="T67" s="422"/>
      <c r="U67" s="422"/>
      <c r="V67" s="422"/>
      <c r="W67" s="422"/>
      <c r="X67" s="422"/>
      <c r="Y67" s="422"/>
      <c r="Z67" s="422"/>
      <c r="AA67" s="422"/>
      <c r="AB67" s="422"/>
      <c r="AC67" s="422"/>
      <c r="AD67" s="422"/>
      <c r="AE67" s="422"/>
      <c r="AF67" s="422"/>
      <c r="AG67" s="422"/>
      <c r="AH67" s="422"/>
      <c r="AI67" s="422"/>
      <c r="AJ67" s="422"/>
      <c r="AK67" s="422"/>
      <c r="AL67" s="422"/>
      <c r="AM67" s="422"/>
      <c r="AN67" s="422"/>
      <c r="AO67" s="422"/>
      <c r="AP67" s="422"/>
      <c r="AQ67" s="422"/>
      <c r="AR67" s="422"/>
      <c r="AS67" s="422"/>
      <c r="AT67" s="422"/>
      <c r="AU67" s="422"/>
      <c r="AV67" s="422"/>
      <c r="AW67" s="422"/>
      <c r="AX67" s="422"/>
      <c r="AY67" s="422"/>
      <c r="AZ67" s="422"/>
      <c r="BA67" s="422"/>
      <c r="BB67" s="422"/>
      <c r="BC67" s="422"/>
      <c r="BD67" s="515"/>
      <c r="BE67" s="515"/>
      <c r="BF67" s="515"/>
      <c r="BG67" s="422"/>
      <c r="BH67" s="422"/>
      <c r="BI67" s="422"/>
      <c r="BJ67" s="422"/>
      <c r="BK67" s="422"/>
      <c r="BL67" s="422"/>
      <c r="BM67" s="422"/>
      <c r="BN67" s="422"/>
      <c r="BO67" s="422"/>
      <c r="BP67" s="422"/>
      <c r="BQ67" s="422"/>
      <c r="BR67" s="422"/>
      <c r="BS67" s="422"/>
      <c r="BT67" s="422"/>
      <c r="BU67" s="422"/>
      <c r="BV67" s="422"/>
    </row>
    <row r="68" spans="1:74" ht="12" customHeight="1" x14ac:dyDescent="0.2">
      <c r="A68" s="423"/>
      <c r="B68" s="703" t="s">
        <v>1289</v>
      </c>
      <c r="C68" s="704"/>
      <c r="D68" s="704"/>
      <c r="E68" s="704"/>
      <c r="F68" s="704"/>
      <c r="G68" s="704"/>
      <c r="H68" s="704"/>
      <c r="I68" s="704"/>
      <c r="J68" s="704"/>
      <c r="K68" s="704"/>
      <c r="L68" s="704"/>
      <c r="M68" s="704"/>
      <c r="N68" s="704"/>
      <c r="O68" s="704"/>
      <c r="P68" s="704"/>
      <c r="Q68" s="704"/>
      <c r="R68" s="424"/>
      <c r="S68" s="424"/>
      <c r="T68" s="424"/>
      <c r="U68" s="424"/>
      <c r="V68" s="424"/>
      <c r="W68" s="424"/>
      <c r="X68" s="424"/>
      <c r="Y68" s="424"/>
      <c r="Z68" s="424"/>
      <c r="AA68" s="424"/>
      <c r="AB68" s="424"/>
      <c r="AC68" s="424"/>
      <c r="AD68" s="424"/>
      <c r="AE68" s="424"/>
      <c r="AF68" s="424"/>
      <c r="AG68" s="424"/>
      <c r="AH68" s="424"/>
      <c r="AI68" s="424"/>
      <c r="AJ68" s="424"/>
      <c r="AK68" s="424"/>
      <c r="AL68" s="424"/>
      <c r="AM68" s="424"/>
      <c r="AN68" s="424"/>
      <c r="AO68" s="424"/>
      <c r="AP68" s="424"/>
      <c r="AQ68" s="424"/>
      <c r="AR68" s="424"/>
      <c r="AS68" s="424"/>
      <c r="AT68" s="424"/>
      <c r="AU68" s="424"/>
      <c r="AV68" s="424"/>
      <c r="AW68" s="424"/>
      <c r="AX68" s="424"/>
      <c r="AY68" s="424"/>
      <c r="AZ68" s="424"/>
      <c r="BA68" s="424"/>
      <c r="BB68" s="424"/>
      <c r="BC68" s="424"/>
      <c r="BD68" s="516"/>
      <c r="BE68" s="516"/>
      <c r="BF68" s="516"/>
      <c r="BG68" s="424"/>
      <c r="BH68" s="424"/>
      <c r="BI68" s="424"/>
      <c r="BJ68" s="424"/>
      <c r="BK68" s="424"/>
      <c r="BL68" s="424"/>
      <c r="BM68" s="424"/>
      <c r="BN68" s="424"/>
      <c r="BO68" s="424"/>
      <c r="BP68" s="424"/>
      <c r="BQ68" s="424"/>
      <c r="BR68" s="424"/>
      <c r="BS68" s="424"/>
      <c r="BT68" s="424"/>
      <c r="BU68" s="424"/>
      <c r="BV68" s="424"/>
    </row>
    <row r="69" spans="1:74" ht="12" customHeight="1" x14ac:dyDescent="0.2">
      <c r="A69" s="423"/>
      <c r="B69" s="703" t="s">
        <v>1290</v>
      </c>
      <c r="C69" s="704"/>
      <c r="D69" s="704"/>
      <c r="E69" s="704"/>
      <c r="F69" s="704"/>
      <c r="G69" s="704"/>
      <c r="H69" s="704"/>
      <c r="I69" s="704"/>
      <c r="J69" s="704"/>
      <c r="K69" s="704"/>
      <c r="L69" s="704"/>
      <c r="M69" s="704"/>
      <c r="N69" s="704"/>
      <c r="O69" s="704"/>
      <c r="P69" s="704"/>
      <c r="Q69" s="704"/>
      <c r="R69" s="424"/>
      <c r="S69" s="424"/>
      <c r="T69" s="424"/>
      <c r="U69" s="424"/>
      <c r="V69" s="424"/>
      <c r="W69" s="424"/>
      <c r="X69" s="424"/>
      <c r="Y69" s="424"/>
      <c r="Z69" s="424"/>
      <c r="AA69" s="424"/>
      <c r="AB69" s="424"/>
      <c r="AC69" s="424"/>
      <c r="AD69" s="424"/>
      <c r="AE69" s="424"/>
      <c r="AF69" s="424"/>
      <c r="AG69" s="424"/>
      <c r="AH69" s="424"/>
      <c r="AI69" s="424"/>
      <c r="AJ69" s="424"/>
      <c r="AK69" s="424"/>
      <c r="AL69" s="424"/>
      <c r="AM69" s="424"/>
      <c r="AN69" s="424"/>
      <c r="AO69" s="424"/>
      <c r="AP69" s="424"/>
      <c r="AQ69" s="424"/>
      <c r="AR69" s="424"/>
      <c r="AS69" s="424"/>
      <c r="AT69" s="424"/>
      <c r="AU69" s="424"/>
      <c r="AV69" s="424"/>
      <c r="AW69" s="424"/>
      <c r="AX69" s="424"/>
      <c r="AY69" s="424"/>
      <c r="AZ69" s="424"/>
      <c r="BA69" s="424"/>
      <c r="BB69" s="424"/>
      <c r="BC69" s="424"/>
      <c r="BD69" s="516"/>
      <c r="BE69" s="516"/>
      <c r="BF69" s="516"/>
      <c r="BG69" s="424"/>
      <c r="BH69" s="424"/>
      <c r="BI69" s="424"/>
      <c r="BJ69" s="424"/>
      <c r="BK69" s="424"/>
      <c r="BL69" s="424"/>
      <c r="BM69" s="424"/>
      <c r="BN69" s="424"/>
      <c r="BO69" s="424"/>
      <c r="BP69" s="424"/>
      <c r="BQ69" s="424"/>
      <c r="BR69" s="424"/>
      <c r="BS69" s="424"/>
      <c r="BT69" s="424"/>
      <c r="BU69" s="424"/>
      <c r="BV69" s="424"/>
    </row>
    <row r="70" spans="1:74" ht="12" customHeight="1" x14ac:dyDescent="0.2">
      <c r="A70" s="423"/>
      <c r="B70" s="703" t="s">
        <v>1291</v>
      </c>
      <c r="C70" s="704"/>
      <c r="D70" s="704"/>
      <c r="E70" s="704"/>
      <c r="F70" s="704"/>
      <c r="G70" s="704"/>
      <c r="H70" s="704"/>
      <c r="I70" s="704"/>
      <c r="J70" s="704"/>
      <c r="K70" s="704"/>
      <c r="L70" s="704"/>
      <c r="M70" s="704"/>
      <c r="N70" s="704"/>
      <c r="O70" s="704"/>
      <c r="P70" s="704"/>
      <c r="Q70" s="704"/>
      <c r="R70" s="424"/>
      <c r="S70" s="424"/>
      <c r="T70" s="424"/>
      <c r="U70" s="424"/>
      <c r="V70" s="424"/>
      <c r="W70" s="424"/>
      <c r="X70" s="424"/>
      <c r="Y70" s="424"/>
      <c r="Z70" s="424"/>
      <c r="AA70" s="424"/>
      <c r="AB70" s="424"/>
      <c r="AC70" s="424"/>
      <c r="AD70" s="424"/>
      <c r="AE70" s="424"/>
      <c r="AF70" s="424"/>
      <c r="AG70" s="424"/>
      <c r="AH70" s="424"/>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516"/>
      <c r="BE70" s="516"/>
      <c r="BF70" s="516"/>
      <c r="BG70" s="424"/>
      <c r="BH70" s="424"/>
      <c r="BI70" s="424"/>
      <c r="BJ70" s="424"/>
      <c r="BK70" s="424"/>
      <c r="BL70" s="424"/>
      <c r="BM70" s="424"/>
      <c r="BN70" s="424"/>
      <c r="BO70" s="424"/>
      <c r="BP70" s="424"/>
      <c r="BQ70" s="424"/>
      <c r="BR70" s="424"/>
      <c r="BS70" s="424"/>
      <c r="BT70" s="424"/>
      <c r="BU70" s="424"/>
      <c r="BV70" s="424"/>
    </row>
    <row r="71" spans="1:74" ht="12" customHeight="1" x14ac:dyDescent="0.2">
      <c r="A71" s="423"/>
      <c r="B71" s="703" t="s">
        <v>1292</v>
      </c>
      <c r="C71" s="704"/>
      <c r="D71" s="704"/>
      <c r="E71" s="704"/>
      <c r="F71" s="704"/>
      <c r="G71" s="704"/>
      <c r="H71" s="704"/>
      <c r="I71" s="704"/>
      <c r="J71" s="704"/>
      <c r="K71" s="704"/>
      <c r="L71" s="704"/>
      <c r="M71" s="704"/>
      <c r="N71" s="704"/>
      <c r="O71" s="704"/>
      <c r="P71" s="704"/>
      <c r="Q71" s="704"/>
      <c r="R71" s="424"/>
      <c r="S71" s="424"/>
      <c r="T71" s="424"/>
      <c r="U71" s="424"/>
      <c r="V71" s="424"/>
      <c r="W71" s="424"/>
      <c r="X71" s="424"/>
      <c r="Y71" s="424"/>
      <c r="Z71" s="424"/>
      <c r="AA71" s="424"/>
      <c r="AB71" s="424"/>
      <c r="AC71" s="424"/>
      <c r="AD71" s="424"/>
      <c r="AE71" s="424"/>
      <c r="AF71" s="424"/>
      <c r="AG71" s="424"/>
      <c r="AH71" s="424"/>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516"/>
      <c r="BE71" s="516"/>
      <c r="BF71" s="516"/>
      <c r="BG71" s="424"/>
      <c r="BH71" s="424"/>
      <c r="BI71" s="424"/>
      <c r="BJ71" s="424"/>
      <c r="BK71" s="424"/>
      <c r="BL71" s="424"/>
      <c r="BM71" s="424"/>
      <c r="BN71" s="424"/>
      <c r="BO71" s="424"/>
      <c r="BP71" s="424"/>
      <c r="BQ71" s="424"/>
      <c r="BR71" s="424"/>
      <c r="BS71" s="424"/>
      <c r="BT71" s="424"/>
      <c r="BU71" s="424"/>
      <c r="BV71" s="424"/>
    </row>
    <row r="72" spans="1:74" ht="12" customHeight="1" x14ac:dyDescent="0.2">
      <c r="A72" s="423"/>
      <c r="B72" s="706" t="str">
        <f>"Notes: "&amp;"EIA completed modeling and analysis for this report on " &amp;Dates!D2&amp;"."</f>
        <v>Notes: EIA completed modeling and analysis for this report on Monday June 5, 2023.</v>
      </c>
      <c r="C72" s="707"/>
      <c r="D72" s="707"/>
      <c r="E72" s="707"/>
      <c r="F72" s="707"/>
      <c r="G72" s="707"/>
      <c r="H72" s="707"/>
      <c r="I72" s="707"/>
      <c r="J72" s="707"/>
      <c r="K72" s="707"/>
      <c r="L72" s="707"/>
      <c r="M72" s="707"/>
      <c r="N72" s="707"/>
      <c r="O72" s="707"/>
      <c r="P72" s="707"/>
      <c r="Q72" s="707"/>
      <c r="R72" s="424"/>
      <c r="S72" s="424"/>
      <c r="T72" s="424"/>
      <c r="U72" s="424"/>
      <c r="V72" s="424"/>
      <c r="W72" s="424"/>
      <c r="X72" s="424"/>
      <c r="Y72" s="424"/>
      <c r="Z72" s="424"/>
      <c r="AA72" s="424"/>
      <c r="AB72" s="424"/>
      <c r="AC72" s="424"/>
      <c r="AD72" s="424"/>
      <c r="AE72" s="424"/>
      <c r="AF72" s="424"/>
      <c r="AG72" s="424"/>
      <c r="AH72" s="424"/>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516"/>
      <c r="BE72" s="516"/>
      <c r="BF72" s="516"/>
      <c r="BG72" s="424"/>
      <c r="BH72" s="424"/>
      <c r="BI72" s="424"/>
      <c r="BJ72" s="424"/>
      <c r="BK72" s="424"/>
      <c r="BL72" s="424"/>
      <c r="BM72" s="424"/>
      <c r="BN72" s="424"/>
      <c r="BO72" s="424"/>
      <c r="BP72" s="424"/>
      <c r="BQ72" s="424"/>
      <c r="BR72" s="424"/>
      <c r="BS72" s="424"/>
      <c r="BT72" s="424"/>
      <c r="BU72" s="424"/>
      <c r="BV72" s="424"/>
    </row>
    <row r="73" spans="1:74" ht="12" customHeight="1" x14ac:dyDescent="0.2">
      <c r="A73" s="423"/>
      <c r="B73" s="638" t="s">
        <v>338</v>
      </c>
      <c r="C73" s="646"/>
      <c r="D73" s="646"/>
      <c r="E73" s="646"/>
      <c r="F73" s="646"/>
      <c r="G73" s="646"/>
      <c r="H73" s="646"/>
      <c r="I73" s="646"/>
      <c r="J73" s="646"/>
      <c r="K73" s="646"/>
      <c r="L73" s="646"/>
      <c r="M73" s="646"/>
      <c r="N73" s="646"/>
      <c r="O73" s="646"/>
      <c r="P73" s="646"/>
      <c r="Q73" s="646"/>
      <c r="R73" s="424"/>
      <c r="S73" s="424"/>
      <c r="T73" s="424"/>
      <c r="U73" s="424"/>
      <c r="V73" s="424"/>
      <c r="W73" s="424"/>
      <c r="X73" s="424"/>
      <c r="Y73" s="424"/>
      <c r="Z73" s="424"/>
      <c r="AA73" s="424"/>
      <c r="AB73" s="424"/>
      <c r="AC73" s="424"/>
      <c r="AD73" s="424"/>
      <c r="AE73" s="424"/>
      <c r="AF73" s="424"/>
      <c r="AG73" s="424"/>
      <c r="AH73" s="424"/>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516"/>
      <c r="BE73" s="516"/>
      <c r="BF73" s="516"/>
      <c r="BG73" s="424"/>
      <c r="BH73" s="424"/>
      <c r="BI73" s="424"/>
      <c r="BJ73" s="424"/>
      <c r="BK73" s="424"/>
      <c r="BL73" s="424"/>
      <c r="BM73" s="424"/>
      <c r="BN73" s="424"/>
      <c r="BO73" s="424"/>
      <c r="BP73" s="424"/>
      <c r="BQ73" s="424"/>
      <c r="BR73" s="424"/>
      <c r="BS73" s="424"/>
      <c r="BT73" s="424"/>
      <c r="BU73" s="424"/>
      <c r="BV73" s="424"/>
    </row>
    <row r="74" spans="1:74" ht="12" customHeight="1" x14ac:dyDescent="0.2">
      <c r="A74" s="423"/>
      <c r="B74" s="706" t="s">
        <v>1286</v>
      </c>
      <c r="C74" s="708"/>
      <c r="D74" s="708"/>
      <c r="E74" s="708"/>
      <c r="F74" s="708"/>
      <c r="G74" s="708"/>
      <c r="H74" s="708"/>
      <c r="I74" s="708"/>
      <c r="J74" s="708"/>
      <c r="K74" s="708"/>
      <c r="L74" s="708"/>
      <c r="M74" s="708"/>
      <c r="N74" s="708"/>
      <c r="O74" s="708"/>
      <c r="P74" s="708"/>
      <c r="Q74" s="708"/>
      <c r="R74" s="424"/>
      <c r="S74" s="424"/>
      <c r="T74" s="424"/>
      <c r="U74" s="424"/>
      <c r="V74" s="424"/>
      <c r="W74" s="424"/>
      <c r="X74" s="424"/>
      <c r="Y74" s="424"/>
      <c r="Z74" s="424"/>
      <c r="AA74" s="424"/>
      <c r="AB74" s="424"/>
      <c r="AC74" s="424"/>
      <c r="AD74" s="424"/>
      <c r="AE74" s="424"/>
      <c r="AF74" s="424"/>
      <c r="AG74" s="424"/>
      <c r="AH74" s="424"/>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516"/>
      <c r="BE74" s="516"/>
      <c r="BF74" s="516"/>
      <c r="BG74" s="424"/>
      <c r="BH74" s="424"/>
      <c r="BI74" s="424"/>
      <c r="BJ74" s="424"/>
      <c r="BK74" s="424"/>
      <c r="BL74" s="424"/>
      <c r="BM74" s="424"/>
      <c r="BN74" s="424"/>
      <c r="BO74" s="424"/>
      <c r="BP74" s="424"/>
      <c r="BQ74" s="424"/>
      <c r="BR74" s="424"/>
      <c r="BS74" s="424"/>
      <c r="BT74" s="424"/>
      <c r="BU74" s="424"/>
      <c r="BV74" s="424"/>
    </row>
    <row r="75" spans="1:74" ht="12" customHeight="1" x14ac:dyDescent="0.2">
      <c r="A75" s="423"/>
      <c r="B75" s="702" t="s">
        <v>1280</v>
      </c>
      <c r="C75" s="702"/>
      <c r="D75" s="702"/>
      <c r="E75" s="702"/>
      <c r="F75" s="702"/>
      <c r="G75" s="702"/>
      <c r="H75" s="702"/>
      <c r="I75" s="702"/>
      <c r="J75" s="702"/>
      <c r="K75" s="702"/>
      <c r="L75" s="702"/>
      <c r="M75" s="702"/>
      <c r="N75" s="702"/>
      <c r="O75" s="702"/>
      <c r="P75" s="702"/>
      <c r="Q75" s="702"/>
      <c r="R75" s="424"/>
      <c r="S75" s="424"/>
      <c r="T75" s="424"/>
      <c r="U75" s="424"/>
      <c r="V75" s="424"/>
      <c r="W75" s="424"/>
      <c r="X75" s="424"/>
      <c r="Y75" s="424"/>
      <c r="Z75" s="424"/>
      <c r="AA75" s="424"/>
      <c r="AB75" s="424"/>
      <c r="AC75" s="424"/>
      <c r="AD75" s="424"/>
      <c r="AE75" s="424"/>
      <c r="AF75" s="424"/>
      <c r="AG75" s="424"/>
      <c r="AH75" s="424"/>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516"/>
      <c r="BE75" s="516"/>
      <c r="BF75" s="516"/>
      <c r="BG75" s="424"/>
      <c r="BH75" s="424"/>
      <c r="BI75" s="424"/>
      <c r="BJ75" s="424"/>
      <c r="BK75" s="424"/>
      <c r="BL75" s="424"/>
      <c r="BM75" s="424"/>
      <c r="BN75" s="424"/>
      <c r="BO75" s="424"/>
      <c r="BP75" s="424"/>
      <c r="BQ75" s="424"/>
      <c r="BR75" s="424"/>
      <c r="BS75" s="424"/>
      <c r="BT75" s="424"/>
      <c r="BU75" s="424"/>
      <c r="BV75" s="424"/>
    </row>
    <row r="76" spans="1:74" ht="12" customHeight="1" x14ac:dyDescent="0.2">
      <c r="A76" s="423"/>
      <c r="B76" s="702"/>
      <c r="C76" s="702"/>
      <c r="D76" s="702"/>
      <c r="E76" s="702"/>
      <c r="F76" s="702"/>
      <c r="G76" s="702"/>
      <c r="H76" s="702"/>
      <c r="I76" s="702"/>
      <c r="J76" s="702"/>
      <c r="K76" s="702"/>
      <c r="L76" s="702"/>
      <c r="M76" s="702"/>
      <c r="N76" s="702"/>
      <c r="O76" s="702"/>
      <c r="P76" s="702"/>
      <c r="Q76" s="702"/>
      <c r="R76" s="424"/>
      <c r="S76" s="424"/>
      <c r="T76" s="424"/>
      <c r="U76" s="424"/>
      <c r="V76" s="424"/>
      <c r="W76" s="424"/>
      <c r="X76" s="424"/>
      <c r="Y76" s="424"/>
      <c r="Z76" s="424"/>
      <c r="AA76" s="424"/>
      <c r="AB76" s="424"/>
      <c r="AC76" s="424"/>
      <c r="AD76" s="424"/>
      <c r="AE76" s="424"/>
      <c r="AF76" s="424"/>
      <c r="AG76" s="424"/>
      <c r="AH76" s="424"/>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516"/>
      <c r="BE76" s="516"/>
      <c r="BF76" s="516"/>
      <c r="BG76" s="424"/>
      <c r="BH76" s="424"/>
      <c r="BI76" s="424"/>
      <c r="BJ76" s="424"/>
      <c r="BK76" s="424"/>
      <c r="BL76" s="424"/>
      <c r="BM76" s="424"/>
      <c r="BN76" s="424"/>
      <c r="BO76" s="424"/>
      <c r="BP76" s="424"/>
      <c r="BQ76" s="424"/>
      <c r="BR76" s="424"/>
      <c r="BS76" s="424"/>
      <c r="BT76" s="424"/>
      <c r="BU76" s="424"/>
      <c r="BV76" s="424"/>
    </row>
    <row r="77" spans="1:74" ht="12" customHeight="1" x14ac:dyDescent="0.2">
      <c r="A77" s="423"/>
      <c r="B77" s="654" t="s">
        <v>1283</v>
      </c>
      <c r="C77" s="624"/>
      <c r="D77" s="624"/>
      <c r="E77" s="624"/>
      <c r="F77" s="624"/>
      <c r="G77" s="624"/>
      <c r="H77" s="624"/>
      <c r="I77" s="624"/>
      <c r="J77" s="624"/>
      <c r="K77" s="624"/>
      <c r="L77" s="624"/>
      <c r="M77" s="624"/>
      <c r="N77" s="624"/>
      <c r="O77" s="624"/>
      <c r="P77" s="624"/>
      <c r="Q77" s="624"/>
      <c r="R77" s="426"/>
      <c r="S77" s="426"/>
      <c r="T77" s="426"/>
      <c r="U77" s="426"/>
      <c r="V77" s="426"/>
      <c r="W77" s="426"/>
      <c r="X77" s="426"/>
      <c r="Y77" s="426"/>
      <c r="Z77" s="426"/>
      <c r="AA77" s="425"/>
      <c r="AB77" s="426"/>
      <c r="AC77" s="426"/>
      <c r="AD77" s="426"/>
      <c r="AE77" s="426"/>
      <c r="AF77" s="426"/>
      <c r="AG77" s="426"/>
      <c r="AH77" s="426"/>
      <c r="AI77" s="426"/>
      <c r="AJ77" s="426"/>
      <c r="AK77" s="426"/>
      <c r="AL77" s="426"/>
      <c r="AM77" s="425"/>
      <c r="AN77" s="426"/>
      <c r="AO77" s="426"/>
      <c r="AP77" s="426"/>
      <c r="AQ77" s="426"/>
      <c r="AR77" s="426"/>
      <c r="AS77" s="426"/>
      <c r="AT77" s="426"/>
      <c r="AU77" s="426"/>
      <c r="AV77" s="426"/>
      <c r="AW77" s="426"/>
      <c r="AX77" s="426"/>
      <c r="AY77" s="425"/>
      <c r="AZ77" s="426"/>
      <c r="BA77" s="426"/>
      <c r="BB77" s="426"/>
      <c r="BC77" s="426"/>
      <c r="BD77" s="504"/>
      <c r="BE77" s="504"/>
      <c r="BF77" s="504"/>
      <c r="BG77" s="426"/>
      <c r="BH77" s="426"/>
      <c r="BI77" s="426"/>
      <c r="BJ77" s="426"/>
      <c r="BK77" s="425"/>
      <c r="BL77" s="426"/>
      <c r="BM77" s="426"/>
      <c r="BN77" s="426"/>
      <c r="BO77" s="426"/>
      <c r="BP77" s="426"/>
      <c r="BQ77" s="426"/>
      <c r="BR77" s="426"/>
      <c r="BS77" s="426"/>
      <c r="BT77" s="426"/>
      <c r="BU77" s="426"/>
      <c r="BV77" s="426"/>
    </row>
    <row r="78" spans="1:74" x14ac:dyDescent="0.2">
      <c r="A78" s="426"/>
      <c r="B78" s="427"/>
      <c r="C78" s="428"/>
      <c r="D78" s="428"/>
      <c r="E78" s="428"/>
      <c r="F78" s="428"/>
      <c r="G78" s="428"/>
      <c r="H78" s="428"/>
      <c r="I78" s="428"/>
      <c r="J78" s="428"/>
      <c r="K78" s="428"/>
      <c r="L78" s="428"/>
      <c r="M78" s="428"/>
      <c r="N78" s="428"/>
      <c r="O78" s="428"/>
      <c r="P78" s="428"/>
      <c r="Q78" s="428"/>
      <c r="R78" s="428"/>
      <c r="S78" s="428"/>
      <c r="T78" s="428"/>
      <c r="U78" s="428"/>
      <c r="V78" s="428"/>
      <c r="W78" s="428"/>
      <c r="X78" s="428"/>
      <c r="Y78" s="428"/>
      <c r="Z78" s="428"/>
      <c r="AA78" s="428"/>
      <c r="AB78" s="428"/>
      <c r="AC78" s="428"/>
      <c r="AD78" s="428"/>
      <c r="AE78" s="428"/>
      <c r="AF78" s="428"/>
      <c r="AG78" s="428"/>
      <c r="AH78" s="428"/>
      <c r="AI78" s="428"/>
      <c r="AJ78" s="428"/>
      <c r="AK78" s="428"/>
      <c r="AL78" s="428"/>
      <c r="AM78" s="428"/>
      <c r="AN78" s="428"/>
      <c r="AO78" s="428"/>
      <c r="AP78" s="428"/>
      <c r="AQ78" s="428"/>
      <c r="AR78" s="428"/>
      <c r="AS78" s="428"/>
      <c r="AT78" s="428"/>
      <c r="AU78" s="428"/>
      <c r="AV78" s="428"/>
      <c r="AW78" s="428"/>
      <c r="AX78" s="428"/>
      <c r="AY78" s="428"/>
      <c r="AZ78" s="428"/>
      <c r="BA78" s="428"/>
      <c r="BB78" s="428"/>
      <c r="BC78" s="428"/>
      <c r="BD78" s="517"/>
      <c r="BE78" s="517"/>
      <c r="BF78" s="517"/>
      <c r="BG78" s="428"/>
      <c r="BH78" s="428"/>
      <c r="BI78" s="428"/>
      <c r="BJ78" s="428"/>
      <c r="BK78" s="428"/>
      <c r="BL78" s="428"/>
      <c r="BM78" s="428"/>
      <c r="BN78" s="428"/>
      <c r="BO78" s="428"/>
      <c r="BP78" s="428"/>
      <c r="BQ78" s="428"/>
      <c r="BR78" s="428"/>
      <c r="BS78" s="428"/>
      <c r="BT78" s="428"/>
      <c r="BU78" s="428"/>
      <c r="BV78" s="428"/>
    </row>
    <row r="79" spans="1:74" x14ac:dyDescent="0.2">
      <c r="A79" s="426"/>
      <c r="B79" s="42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428"/>
      <c r="AG79" s="428"/>
      <c r="AH79" s="428"/>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517"/>
      <c r="BE79" s="517"/>
      <c r="BF79" s="517"/>
      <c r="BG79" s="428"/>
      <c r="BH79" s="428"/>
      <c r="BI79" s="428"/>
      <c r="BJ79" s="428"/>
      <c r="BK79" s="428"/>
      <c r="BL79" s="428"/>
      <c r="BM79" s="428"/>
      <c r="BN79" s="428"/>
      <c r="BO79" s="428"/>
      <c r="BP79" s="428"/>
      <c r="BQ79" s="428"/>
      <c r="BR79" s="428"/>
      <c r="BS79" s="428"/>
      <c r="BT79" s="428"/>
      <c r="BU79" s="428"/>
      <c r="BV79" s="428"/>
    </row>
    <row r="80" spans="1:74" x14ac:dyDescent="0.2">
      <c r="A80" s="426"/>
      <c r="B80" s="42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428"/>
      <c r="AG80" s="428"/>
      <c r="AH80" s="428"/>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517"/>
      <c r="BE80" s="517"/>
      <c r="BF80" s="517"/>
      <c r="BG80" s="428"/>
      <c r="BH80" s="428"/>
      <c r="BI80" s="428"/>
      <c r="BJ80" s="428"/>
      <c r="BK80" s="428"/>
      <c r="BL80" s="428"/>
      <c r="BM80" s="428"/>
      <c r="BN80" s="428"/>
      <c r="BO80" s="428"/>
      <c r="BP80" s="428"/>
      <c r="BQ80" s="428"/>
      <c r="BR80" s="428"/>
      <c r="BS80" s="428"/>
      <c r="BT80" s="428"/>
      <c r="BU80" s="428"/>
      <c r="BV80" s="428"/>
    </row>
    <row r="82" spans="1:74" x14ac:dyDescent="0.2">
      <c r="B82" s="427"/>
      <c r="C82" s="428"/>
      <c r="D82" s="428"/>
      <c r="E82" s="428"/>
      <c r="F82" s="428"/>
      <c r="G82" s="428"/>
      <c r="H82" s="428"/>
      <c r="I82" s="428"/>
      <c r="J82" s="428"/>
      <c r="K82" s="428"/>
      <c r="L82" s="428"/>
      <c r="M82" s="428"/>
      <c r="N82" s="428"/>
      <c r="O82" s="428"/>
      <c r="P82" s="428"/>
      <c r="Q82" s="428"/>
      <c r="R82" s="428"/>
      <c r="S82" s="428"/>
      <c r="T82" s="428"/>
      <c r="U82" s="428"/>
      <c r="V82" s="428"/>
      <c r="W82" s="428"/>
      <c r="X82" s="428"/>
      <c r="Y82" s="428"/>
      <c r="Z82" s="428"/>
      <c r="AA82" s="428"/>
      <c r="AB82" s="428"/>
      <c r="AC82" s="428"/>
      <c r="AD82" s="428"/>
      <c r="AE82" s="428"/>
      <c r="AF82" s="428"/>
      <c r="AG82" s="428"/>
      <c r="AH82" s="428"/>
      <c r="AI82" s="428"/>
      <c r="AJ82" s="428"/>
      <c r="AK82" s="428"/>
      <c r="AL82" s="428"/>
      <c r="AM82" s="428"/>
      <c r="AN82" s="428"/>
      <c r="AO82" s="428"/>
      <c r="AP82" s="428"/>
      <c r="AQ82" s="428"/>
      <c r="AR82" s="428"/>
      <c r="AS82" s="428"/>
      <c r="AT82" s="428"/>
      <c r="AU82" s="428"/>
      <c r="AV82" s="428"/>
      <c r="AW82" s="428"/>
      <c r="AX82" s="428"/>
      <c r="AY82" s="428"/>
      <c r="AZ82" s="428"/>
      <c r="BA82" s="428"/>
      <c r="BB82" s="428"/>
      <c r="BC82" s="428"/>
      <c r="BD82" s="517"/>
      <c r="BE82" s="517"/>
      <c r="BF82" s="517"/>
      <c r="BG82" s="428"/>
      <c r="BH82" s="428"/>
      <c r="BI82" s="428"/>
      <c r="BJ82" s="428"/>
      <c r="BK82" s="428"/>
      <c r="BL82" s="428"/>
      <c r="BM82" s="428"/>
      <c r="BN82" s="428"/>
      <c r="BO82" s="428"/>
      <c r="BP82" s="428"/>
      <c r="BQ82" s="428"/>
      <c r="BR82" s="428"/>
      <c r="BS82" s="428"/>
      <c r="BT82" s="428"/>
      <c r="BU82" s="428"/>
      <c r="BV82" s="428"/>
    </row>
    <row r="83" spans="1:74" x14ac:dyDescent="0.2">
      <c r="B83" s="42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428"/>
      <c r="AG83" s="428"/>
      <c r="AH83" s="428"/>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517"/>
      <c r="BE83" s="517"/>
      <c r="BF83" s="517"/>
      <c r="BG83" s="428"/>
      <c r="BH83" s="428"/>
      <c r="BI83" s="428"/>
      <c r="BJ83" s="428"/>
      <c r="BK83" s="428"/>
      <c r="BL83" s="428"/>
      <c r="BM83" s="428"/>
      <c r="BN83" s="428"/>
      <c r="BO83" s="428"/>
      <c r="BP83" s="428"/>
      <c r="BQ83" s="428"/>
      <c r="BR83" s="428"/>
      <c r="BS83" s="428"/>
      <c r="BT83" s="428"/>
      <c r="BU83" s="428"/>
      <c r="BV83" s="428"/>
    </row>
    <row r="84" spans="1:74" x14ac:dyDescent="0.2">
      <c r="A84" s="426"/>
      <c r="B84" s="42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428"/>
      <c r="AG84" s="428"/>
      <c r="AH84" s="428"/>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517"/>
      <c r="BE84" s="517"/>
      <c r="BF84" s="517"/>
      <c r="BG84" s="428"/>
      <c r="BH84" s="428"/>
      <c r="BI84" s="428"/>
      <c r="BJ84" s="428"/>
      <c r="BK84" s="428"/>
      <c r="BL84" s="428"/>
      <c r="BM84" s="428"/>
      <c r="BN84" s="428"/>
      <c r="BO84" s="428"/>
      <c r="BP84" s="428"/>
      <c r="BQ84" s="428"/>
      <c r="BR84" s="428"/>
      <c r="BS84" s="428"/>
      <c r="BT84" s="428"/>
      <c r="BU84" s="428"/>
      <c r="BV84" s="428"/>
    </row>
    <row r="85" spans="1:74" x14ac:dyDescent="0.2">
      <c r="A85" s="426"/>
      <c r="B85" s="42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428"/>
      <c r="AG85" s="428"/>
      <c r="AH85" s="428"/>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517"/>
      <c r="BE85" s="517"/>
      <c r="BF85" s="517"/>
      <c r="BG85" s="428"/>
      <c r="BH85" s="428"/>
      <c r="BI85" s="428"/>
      <c r="BJ85" s="428"/>
      <c r="BK85" s="428"/>
      <c r="BL85" s="428"/>
      <c r="BM85" s="428"/>
      <c r="BN85" s="428"/>
      <c r="BO85" s="428"/>
      <c r="BP85" s="428"/>
      <c r="BQ85" s="428"/>
      <c r="BR85" s="428"/>
      <c r="BS85" s="428"/>
      <c r="BT85" s="428"/>
      <c r="BU85" s="428"/>
      <c r="BV85" s="428"/>
    </row>
    <row r="86" spans="1:74" x14ac:dyDescent="0.2">
      <c r="B86" s="427"/>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428"/>
      <c r="AG86" s="428"/>
      <c r="AH86" s="428"/>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517"/>
      <c r="BE86" s="517"/>
      <c r="BF86" s="517"/>
      <c r="BG86" s="428"/>
      <c r="BH86" s="428"/>
      <c r="BI86" s="428"/>
      <c r="BJ86" s="428"/>
      <c r="BK86" s="428"/>
      <c r="BL86" s="428"/>
      <c r="BM86" s="428"/>
      <c r="BN86" s="428"/>
      <c r="BO86" s="428"/>
      <c r="BP86" s="428"/>
      <c r="BQ86" s="428"/>
      <c r="BR86" s="428"/>
      <c r="BS86" s="428"/>
      <c r="BT86" s="428"/>
      <c r="BU86" s="428"/>
      <c r="BV86" s="428"/>
    </row>
    <row r="87" spans="1:74" x14ac:dyDescent="0.2">
      <c r="B87" s="42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428"/>
      <c r="AG87" s="428"/>
      <c r="AH87" s="428"/>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517"/>
      <c r="BE87" s="517"/>
      <c r="BF87" s="517"/>
      <c r="BG87" s="428"/>
      <c r="BH87" s="428"/>
      <c r="BI87" s="428"/>
      <c r="BJ87" s="428"/>
      <c r="BK87" s="428"/>
      <c r="BL87" s="428"/>
      <c r="BM87" s="428"/>
      <c r="BN87" s="428"/>
      <c r="BO87" s="428"/>
      <c r="BP87" s="428"/>
      <c r="BQ87" s="428"/>
      <c r="BR87" s="428"/>
      <c r="BS87" s="428"/>
      <c r="BT87" s="428"/>
      <c r="BU87" s="428"/>
      <c r="BV87" s="428"/>
    </row>
    <row r="88" spans="1:74" x14ac:dyDescent="0.2">
      <c r="A88" s="426"/>
      <c r="B88" s="42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428"/>
      <c r="AG88" s="428"/>
      <c r="AH88" s="428"/>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517"/>
      <c r="BE88" s="517"/>
      <c r="BF88" s="517"/>
      <c r="BG88" s="428"/>
      <c r="BH88" s="428"/>
      <c r="BI88" s="428"/>
      <c r="BJ88" s="428"/>
      <c r="BK88" s="428"/>
      <c r="BL88" s="428"/>
      <c r="BM88" s="428"/>
      <c r="BN88" s="428"/>
      <c r="BO88" s="428"/>
      <c r="BP88" s="428"/>
      <c r="BQ88" s="428"/>
      <c r="BR88" s="428"/>
      <c r="BS88" s="428"/>
      <c r="BT88" s="428"/>
      <c r="BU88" s="428"/>
      <c r="BV88" s="428"/>
    </row>
    <row r="90" spans="1:74" x14ac:dyDescent="0.2">
      <c r="B90" s="427"/>
      <c r="C90" s="428"/>
      <c r="D90" s="428"/>
      <c r="E90" s="428"/>
      <c r="F90" s="428"/>
      <c r="G90" s="428"/>
      <c r="H90" s="428"/>
      <c r="I90" s="428"/>
      <c r="J90" s="428"/>
      <c r="K90" s="428"/>
      <c r="L90" s="428"/>
      <c r="M90" s="428"/>
      <c r="N90" s="428"/>
      <c r="O90" s="428"/>
      <c r="P90" s="428"/>
      <c r="Q90" s="428"/>
      <c r="R90" s="428"/>
      <c r="S90" s="428"/>
      <c r="T90" s="428"/>
      <c r="U90" s="428"/>
      <c r="V90" s="428"/>
      <c r="W90" s="428"/>
      <c r="X90" s="428"/>
      <c r="Y90" s="428"/>
      <c r="Z90" s="428"/>
      <c r="AA90" s="428"/>
      <c r="AB90" s="428"/>
      <c r="AC90" s="428"/>
      <c r="AD90" s="428"/>
      <c r="AE90" s="428"/>
      <c r="AF90" s="428"/>
      <c r="AG90" s="428"/>
      <c r="AH90" s="428"/>
      <c r="AI90" s="428"/>
      <c r="AJ90" s="428"/>
      <c r="AK90" s="428"/>
      <c r="AL90" s="428"/>
      <c r="AM90" s="428"/>
      <c r="AN90" s="428"/>
      <c r="AO90" s="428"/>
      <c r="AP90" s="428"/>
      <c r="AQ90" s="428"/>
      <c r="AR90" s="428"/>
      <c r="AS90" s="428"/>
      <c r="AT90" s="428"/>
      <c r="AU90" s="428"/>
      <c r="AV90" s="428"/>
      <c r="AW90" s="428"/>
      <c r="AX90" s="428"/>
      <c r="AY90" s="428"/>
      <c r="AZ90" s="428"/>
      <c r="BA90" s="428"/>
      <c r="BB90" s="428"/>
      <c r="BC90" s="428"/>
      <c r="BD90" s="517"/>
      <c r="BE90" s="517"/>
      <c r="BF90" s="517"/>
      <c r="BG90" s="428"/>
      <c r="BH90" s="428"/>
      <c r="BI90" s="428"/>
      <c r="BJ90" s="428"/>
      <c r="BK90" s="428"/>
      <c r="BL90" s="428"/>
      <c r="BM90" s="428"/>
      <c r="BN90" s="428"/>
      <c r="BO90" s="428"/>
      <c r="BP90" s="428"/>
      <c r="BQ90" s="428"/>
      <c r="BR90" s="428"/>
      <c r="BS90" s="428"/>
      <c r="BT90" s="428"/>
      <c r="BU90" s="428"/>
      <c r="BV90" s="428"/>
    </row>
    <row r="91" spans="1:74" x14ac:dyDescent="0.2">
      <c r="B91" s="42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428"/>
      <c r="AG91" s="428"/>
      <c r="AH91" s="428"/>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517"/>
      <c r="BE91" s="517"/>
      <c r="BF91" s="517"/>
      <c r="BG91" s="428"/>
      <c r="BH91" s="428"/>
      <c r="BI91" s="428"/>
      <c r="BJ91" s="428"/>
      <c r="BK91" s="428"/>
      <c r="BL91" s="428"/>
      <c r="BM91" s="428"/>
      <c r="BN91" s="428"/>
      <c r="BO91" s="428"/>
      <c r="BP91" s="428"/>
      <c r="BQ91" s="428"/>
      <c r="BR91" s="428"/>
      <c r="BS91" s="428"/>
      <c r="BT91" s="428"/>
      <c r="BU91" s="428"/>
      <c r="BV91" s="428"/>
    </row>
    <row r="92" spans="1:74" x14ac:dyDescent="0.2">
      <c r="A92" s="426"/>
      <c r="B92" s="42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428"/>
      <c r="AG92" s="428"/>
      <c r="AH92" s="428"/>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517"/>
      <c r="BE92" s="517"/>
      <c r="BF92" s="517"/>
      <c r="BG92" s="428"/>
      <c r="BH92" s="428"/>
      <c r="BI92" s="428"/>
      <c r="BJ92" s="428"/>
      <c r="BK92" s="428"/>
      <c r="BL92" s="428"/>
      <c r="BM92" s="428"/>
      <c r="BN92" s="428"/>
      <c r="BO92" s="428"/>
      <c r="BP92" s="428"/>
      <c r="BQ92" s="428"/>
      <c r="BR92" s="428"/>
      <c r="BS92" s="428"/>
      <c r="BT92" s="428"/>
      <c r="BU92" s="428"/>
      <c r="BV92" s="428"/>
    </row>
    <row r="94" spans="1:74" x14ac:dyDescent="0.2">
      <c r="B94" s="427"/>
      <c r="C94" s="429"/>
      <c r="D94" s="429"/>
      <c r="E94" s="429"/>
      <c r="F94" s="429"/>
      <c r="G94" s="429"/>
      <c r="H94" s="429"/>
      <c r="I94" s="429"/>
      <c r="J94" s="429"/>
      <c r="K94" s="429"/>
      <c r="L94" s="429"/>
      <c r="M94" s="429"/>
      <c r="N94" s="429"/>
      <c r="O94" s="429"/>
      <c r="P94" s="429"/>
      <c r="Q94" s="429"/>
      <c r="R94" s="429"/>
      <c r="S94" s="429"/>
      <c r="T94" s="429"/>
      <c r="U94" s="429"/>
      <c r="V94" s="429"/>
      <c r="W94" s="429"/>
      <c r="X94" s="429"/>
      <c r="Y94" s="429"/>
      <c r="Z94" s="429"/>
      <c r="AA94" s="429"/>
      <c r="AB94" s="429"/>
      <c r="AC94" s="429"/>
      <c r="AD94" s="429"/>
      <c r="AE94" s="429"/>
      <c r="AF94" s="429"/>
      <c r="AG94" s="429"/>
      <c r="AH94" s="429"/>
      <c r="AI94" s="429"/>
      <c r="AJ94" s="429"/>
      <c r="AK94" s="429"/>
      <c r="AL94" s="429"/>
      <c r="AM94" s="429"/>
      <c r="AN94" s="429"/>
      <c r="AO94" s="429"/>
      <c r="AP94" s="429"/>
      <c r="AQ94" s="429"/>
      <c r="AR94" s="429"/>
      <c r="AS94" s="429"/>
      <c r="AT94" s="429"/>
      <c r="AU94" s="429"/>
      <c r="AV94" s="429"/>
      <c r="AW94" s="429"/>
      <c r="AX94" s="429"/>
      <c r="AY94" s="429"/>
      <c r="AZ94" s="429"/>
      <c r="BA94" s="429"/>
      <c r="BB94" s="429"/>
      <c r="BC94" s="429"/>
      <c r="BD94" s="518"/>
      <c r="BE94" s="518"/>
      <c r="BF94" s="518"/>
      <c r="BG94" s="429"/>
      <c r="BH94" s="429"/>
      <c r="BI94" s="429"/>
      <c r="BJ94" s="429"/>
      <c r="BK94" s="429"/>
      <c r="BL94" s="429"/>
      <c r="BM94" s="429"/>
      <c r="BN94" s="429"/>
      <c r="BO94" s="429"/>
      <c r="BP94" s="429"/>
      <c r="BQ94" s="429"/>
      <c r="BR94" s="429"/>
      <c r="BS94" s="429"/>
      <c r="BT94" s="429"/>
      <c r="BU94" s="429"/>
      <c r="BV94" s="429"/>
    </row>
    <row r="95" spans="1:74" x14ac:dyDescent="0.2">
      <c r="B95" s="42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429"/>
      <c r="AG95" s="429"/>
      <c r="AH95" s="429"/>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518"/>
      <c r="BE95" s="518"/>
      <c r="BF95" s="518"/>
      <c r="BG95" s="429"/>
      <c r="BH95" s="429"/>
      <c r="BI95" s="429"/>
      <c r="BJ95" s="429"/>
      <c r="BK95" s="429"/>
      <c r="BL95" s="429"/>
      <c r="BM95" s="429"/>
      <c r="BN95" s="429"/>
      <c r="BO95" s="429"/>
      <c r="BP95" s="429"/>
      <c r="BQ95" s="429"/>
      <c r="BR95" s="429"/>
      <c r="BS95" s="429"/>
      <c r="BT95" s="429"/>
      <c r="BU95" s="429"/>
      <c r="BV95" s="429"/>
    </row>
    <row r="96" spans="1:74" x14ac:dyDescent="0.2">
      <c r="A96" s="426"/>
      <c r="B96" s="425"/>
      <c r="C96" s="428"/>
      <c r="D96" s="428"/>
      <c r="E96" s="428"/>
      <c r="F96" s="428"/>
      <c r="G96" s="428"/>
      <c r="H96" s="428"/>
      <c r="I96" s="428"/>
      <c r="J96" s="428"/>
      <c r="K96" s="428"/>
      <c r="L96" s="428"/>
      <c r="M96" s="428"/>
      <c r="N96" s="428"/>
      <c r="O96" s="428"/>
      <c r="P96" s="428"/>
      <c r="Q96" s="428"/>
      <c r="R96" s="428"/>
      <c r="S96" s="428"/>
      <c r="T96" s="428"/>
      <c r="U96" s="428"/>
      <c r="V96" s="428"/>
      <c r="W96" s="428"/>
      <c r="X96" s="428"/>
      <c r="Y96" s="428"/>
      <c r="Z96" s="428"/>
      <c r="AA96" s="428"/>
      <c r="AB96" s="428"/>
      <c r="AC96" s="428"/>
      <c r="AD96" s="428"/>
      <c r="AE96" s="428"/>
      <c r="AF96" s="428"/>
      <c r="AG96" s="428"/>
      <c r="AH96" s="428"/>
      <c r="AI96" s="428"/>
      <c r="AJ96" s="428"/>
      <c r="AK96" s="428"/>
      <c r="AL96" s="428"/>
      <c r="AM96" s="428"/>
      <c r="AN96" s="428"/>
      <c r="AO96" s="428"/>
      <c r="AP96" s="428"/>
      <c r="AQ96" s="428"/>
      <c r="AR96" s="428"/>
      <c r="AS96" s="428"/>
      <c r="AT96" s="428"/>
      <c r="AU96" s="428"/>
      <c r="AV96" s="428"/>
      <c r="AW96" s="428"/>
      <c r="AX96" s="428"/>
      <c r="AY96" s="428"/>
      <c r="AZ96" s="428"/>
      <c r="BA96" s="428"/>
      <c r="BB96" s="428"/>
      <c r="BC96" s="428"/>
      <c r="BD96" s="517"/>
      <c r="BE96" s="517"/>
      <c r="BF96" s="517"/>
      <c r="BG96" s="428"/>
      <c r="BH96" s="428"/>
      <c r="BI96" s="428"/>
      <c r="BJ96" s="428"/>
      <c r="BK96" s="428"/>
      <c r="BL96" s="428"/>
      <c r="BM96" s="428"/>
      <c r="BN96" s="428"/>
      <c r="BO96" s="428"/>
      <c r="BP96" s="428"/>
      <c r="BQ96" s="428"/>
      <c r="BR96" s="428"/>
      <c r="BS96" s="428"/>
      <c r="BT96" s="428"/>
      <c r="BU96" s="428"/>
      <c r="BV96" s="428"/>
    </row>
    <row r="98" spans="2:74" x14ac:dyDescent="0.2">
      <c r="C98" s="430"/>
      <c r="D98" s="430"/>
      <c r="E98" s="430"/>
      <c r="F98" s="430"/>
      <c r="G98" s="430"/>
      <c r="H98" s="430"/>
      <c r="I98" s="430"/>
      <c r="J98" s="430"/>
      <c r="K98" s="430"/>
      <c r="L98" s="430"/>
      <c r="M98" s="430"/>
      <c r="N98" s="430"/>
      <c r="O98" s="430"/>
      <c r="P98" s="430"/>
      <c r="Q98" s="430"/>
      <c r="R98" s="430"/>
      <c r="S98" s="430"/>
      <c r="T98" s="430"/>
      <c r="U98" s="430"/>
      <c r="V98" s="430"/>
      <c r="W98" s="430"/>
      <c r="X98" s="430"/>
      <c r="Y98" s="430"/>
      <c r="Z98" s="430"/>
      <c r="AA98" s="430"/>
      <c r="AB98" s="430"/>
      <c r="AC98" s="430"/>
      <c r="AD98" s="430"/>
      <c r="AE98" s="430"/>
      <c r="AF98" s="430"/>
      <c r="AG98" s="430"/>
      <c r="AH98" s="430"/>
      <c r="AI98" s="430"/>
      <c r="AJ98" s="430"/>
      <c r="AK98" s="430"/>
      <c r="AL98" s="430"/>
      <c r="AM98" s="430"/>
      <c r="AN98" s="430"/>
      <c r="AO98" s="430"/>
      <c r="AP98" s="430"/>
      <c r="AQ98" s="430"/>
      <c r="AR98" s="430"/>
      <c r="AS98" s="430"/>
      <c r="AT98" s="430"/>
      <c r="AU98" s="430"/>
      <c r="AV98" s="430"/>
      <c r="AW98" s="430"/>
      <c r="AX98" s="430"/>
      <c r="AY98" s="430"/>
      <c r="AZ98" s="430"/>
      <c r="BA98" s="430"/>
      <c r="BB98" s="430"/>
      <c r="BC98" s="430"/>
      <c r="BD98" s="519"/>
      <c r="BE98" s="519"/>
      <c r="BF98" s="519"/>
      <c r="BG98" s="430"/>
      <c r="BH98" s="430"/>
      <c r="BI98" s="430"/>
      <c r="BJ98" s="430"/>
      <c r="BK98" s="430"/>
      <c r="BL98" s="430"/>
      <c r="BM98" s="430"/>
      <c r="BN98" s="430"/>
      <c r="BO98" s="430"/>
      <c r="BP98" s="430"/>
      <c r="BQ98" s="430"/>
      <c r="BR98" s="430"/>
      <c r="BS98" s="430"/>
      <c r="BT98" s="430"/>
      <c r="BU98" s="430"/>
      <c r="BV98" s="430"/>
    </row>
    <row r="99" spans="2:74" x14ac:dyDescent="0.2">
      <c r="C99" s="431"/>
      <c r="D99" s="431"/>
      <c r="E99" s="431"/>
      <c r="F99" s="431"/>
      <c r="G99" s="431"/>
      <c r="H99" s="431"/>
      <c r="I99" s="431"/>
      <c r="J99" s="431"/>
      <c r="K99" s="431"/>
      <c r="L99" s="431"/>
      <c r="M99" s="431"/>
      <c r="N99" s="431"/>
      <c r="O99" s="431"/>
      <c r="P99" s="431"/>
      <c r="Q99" s="431"/>
      <c r="R99" s="431"/>
      <c r="S99" s="431"/>
      <c r="T99" s="431"/>
      <c r="U99" s="431"/>
      <c r="V99" s="431"/>
      <c r="W99" s="431"/>
      <c r="X99" s="431"/>
      <c r="Y99" s="431"/>
      <c r="Z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c r="AY99" s="431"/>
      <c r="AZ99" s="431"/>
      <c r="BA99" s="431"/>
      <c r="BB99" s="431"/>
      <c r="BC99" s="431"/>
      <c r="BD99" s="520"/>
      <c r="BE99" s="520"/>
      <c r="BF99" s="520"/>
      <c r="BG99" s="431"/>
      <c r="BH99" s="431"/>
      <c r="BI99" s="431"/>
      <c r="BJ99" s="431"/>
      <c r="BK99" s="431"/>
      <c r="BL99" s="431"/>
      <c r="BM99" s="431"/>
      <c r="BN99" s="431"/>
      <c r="BO99" s="431"/>
      <c r="BP99" s="431"/>
      <c r="BQ99" s="431"/>
      <c r="BR99" s="431"/>
      <c r="BS99" s="431"/>
      <c r="BT99" s="431"/>
      <c r="BU99" s="431"/>
      <c r="BV99" s="431"/>
    </row>
    <row r="100" spans="2:74" x14ac:dyDescent="0.2">
      <c r="B100" s="425"/>
    </row>
  </sheetData>
  <mergeCells count="18">
    <mergeCell ref="A1:A2"/>
    <mergeCell ref="C3:N3"/>
    <mergeCell ref="O3:Z3"/>
    <mergeCell ref="AA3:AL3"/>
    <mergeCell ref="AM3:AX3"/>
    <mergeCell ref="B77:Q77"/>
    <mergeCell ref="B75:Q76"/>
    <mergeCell ref="B70:Q70"/>
    <mergeCell ref="B71:Q71"/>
    <mergeCell ref="BK3:BV3"/>
    <mergeCell ref="AY3:BJ3"/>
    <mergeCell ref="B72:Q72"/>
    <mergeCell ref="B74:Q74"/>
    <mergeCell ref="B66:Q66"/>
    <mergeCell ref="B67:Q67"/>
    <mergeCell ref="B68:Q68"/>
    <mergeCell ref="B69:Q69"/>
    <mergeCell ref="B73:Q73"/>
  </mergeCells>
  <phoneticPr fontId="0" type="noConversion"/>
  <conditionalFormatting sqref="C84:BV84 C88:BV88 C92:BV92 C96:BV96 C100:BV100 C80:BV80">
    <cfRule type="cellIs" dxfId="3" priority="2" stopIfTrue="1" operator="notEqual">
      <formula>0</formula>
    </cfRule>
  </conditionalFormatting>
  <hyperlinks>
    <hyperlink ref="A1:A2" location="Contents!A1" display="Table of Contents" xr:uid="{00000000-0004-0000-1100-000000000000}"/>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ransitionEntry="1" codeName="Sheet12">
    <pageSetUpPr fitToPage="1"/>
  </sheetPr>
  <dimension ref="A1:BV72"/>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1.25" x14ac:dyDescent="0.2"/>
  <cols>
    <col min="1" max="1" width="11.5703125" style="407" customWidth="1"/>
    <col min="2" max="2" width="26.140625" style="407" customWidth="1"/>
    <col min="3" max="55" width="6.5703125" style="407" customWidth="1"/>
    <col min="56" max="58" width="6.5703125" style="521" customWidth="1"/>
    <col min="59" max="74" width="6.5703125" style="407" customWidth="1"/>
    <col min="75" max="249" width="11" style="407"/>
    <col min="250" max="250" width="1.5703125" style="407" customWidth="1"/>
    <col min="251" max="16384" width="11" style="407"/>
  </cols>
  <sheetData>
    <row r="1" spans="1:74" ht="12.75" customHeight="1" x14ac:dyDescent="0.2">
      <c r="A1" s="649" t="s">
        <v>774</v>
      </c>
      <c r="B1" s="406" t="s">
        <v>1270</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2">
      <c r="A2" s="650"/>
      <c r="B2" s="402" t="str">
        <f>"U.S. Energy Information Administration  |  Short-Term Energy Outlook  - "&amp;Dates!D1</f>
        <v>U.S. Energy Information Administration  |  Short-Term Energy Outlook  - June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
      <c r="A3" s="596" t="s">
        <v>1326</v>
      </c>
      <c r="B3" s="410"/>
      <c r="C3" s="652">
        <f>Dates!D3</f>
        <v>2019</v>
      </c>
      <c r="D3" s="653"/>
      <c r="E3" s="653"/>
      <c r="F3" s="653"/>
      <c r="G3" s="653"/>
      <c r="H3" s="653"/>
      <c r="I3" s="653"/>
      <c r="J3" s="653"/>
      <c r="K3" s="653"/>
      <c r="L3" s="653"/>
      <c r="M3" s="653"/>
      <c r="N3" s="705"/>
      <c r="O3" s="652">
        <f>C3+1</f>
        <v>2020</v>
      </c>
      <c r="P3" s="653"/>
      <c r="Q3" s="653"/>
      <c r="R3" s="653"/>
      <c r="S3" s="653"/>
      <c r="T3" s="653"/>
      <c r="U3" s="653"/>
      <c r="V3" s="653"/>
      <c r="W3" s="653"/>
      <c r="X3" s="653"/>
      <c r="Y3" s="653"/>
      <c r="Z3" s="705"/>
      <c r="AA3" s="652">
        <f>O3+1</f>
        <v>2021</v>
      </c>
      <c r="AB3" s="653"/>
      <c r="AC3" s="653"/>
      <c r="AD3" s="653"/>
      <c r="AE3" s="653"/>
      <c r="AF3" s="653"/>
      <c r="AG3" s="653"/>
      <c r="AH3" s="653"/>
      <c r="AI3" s="653"/>
      <c r="AJ3" s="653"/>
      <c r="AK3" s="653"/>
      <c r="AL3" s="705"/>
      <c r="AM3" s="652">
        <f>AA3+1</f>
        <v>2022</v>
      </c>
      <c r="AN3" s="653"/>
      <c r="AO3" s="653"/>
      <c r="AP3" s="653"/>
      <c r="AQ3" s="653"/>
      <c r="AR3" s="653"/>
      <c r="AS3" s="653"/>
      <c r="AT3" s="653"/>
      <c r="AU3" s="653"/>
      <c r="AV3" s="653"/>
      <c r="AW3" s="653"/>
      <c r="AX3" s="705"/>
      <c r="AY3" s="652">
        <f>AM3+1</f>
        <v>2023</v>
      </c>
      <c r="AZ3" s="653"/>
      <c r="BA3" s="653"/>
      <c r="BB3" s="653"/>
      <c r="BC3" s="653"/>
      <c r="BD3" s="653"/>
      <c r="BE3" s="653"/>
      <c r="BF3" s="653"/>
      <c r="BG3" s="653"/>
      <c r="BH3" s="653"/>
      <c r="BI3" s="653"/>
      <c r="BJ3" s="705"/>
      <c r="BK3" s="652">
        <f>AY3+1</f>
        <v>2024</v>
      </c>
      <c r="BL3" s="653"/>
      <c r="BM3" s="653"/>
      <c r="BN3" s="653"/>
      <c r="BO3" s="653"/>
      <c r="BP3" s="653"/>
      <c r="BQ3" s="653"/>
      <c r="BR3" s="653"/>
      <c r="BS3" s="653"/>
      <c r="BT3" s="653"/>
      <c r="BU3" s="653"/>
      <c r="BV3" s="705"/>
    </row>
    <row r="4" spans="1:74" ht="12.75" customHeight="1" x14ac:dyDescent="0.2">
      <c r="A4" s="597" t="str">
        <f>Dates!$D$2</f>
        <v>Monday June 5, 2023</v>
      </c>
      <c r="B4" s="41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409"/>
      <c r="B5" s="102" t="s">
        <v>1251</v>
      </c>
      <c r="C5" s="412"/>
      <c r="D5" s="412"/>
      <c r="E5" s="412"/>
      <c r="F5" s="412"/>
      <c r="G5" s="412"/>
      <c r="H5" s="412"/>
      <c r="I5" s="412"/>
      <c r="J5" s="412"/>
      <c r="K5" s="412"/>
      <c r="L5" s="412"/>
      <c r="M5" s="412"/>
      <c r="N5" s="412"/>
      <c r="O5" s="412"/>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c r="AP5" s="412"/>
      <c r="AQ5" s="412"/>
      <c r="AR5" s="412"/>
      <c r="AS5" s="412"/>
      <c r="AT5" s="412"/>
      <c r="AU5" s="412"/>
      <c r="AV5" s="412"/>
      <c r="AW5" s="412"/>
      <c r="AX5" s="412"/>
      <c r="AY5" s="412"/>
      <c r="AZ5" s="412"/>
      <c r="BA5" s="412"/>
      <c r="BB5" s="412"/>
      <c r="BC5" s="412"/>
      <c r="BD5" s="522"/>
      <c r="BE5" s="522"/>
      <c r="BF5" s="522"/>
      <c r="BG5" s="522"/>
      <c r="BH5" s="522"/>
      <c r="BI5" s="522"/>
      <c r="BJ5" s="412"/>
      <c r="BK5" s="412"/>
      <c r="BL5" s="412"/>
      <c r="BM5" s="412"/>
      <c r="BN5" s="412"/>
      <c r="BO5" s="412"/>
      <c r="BP5" s="412"/>
      <c r="BQ5" s="412"/>
      <c r="BR5" s="412"/>
      <c r="BS5" s="412"/>
      <c r="BT5" s="412"/>
      <c r="BU5" s="412"/>
      <c r="BV5" s="412"/>
    </row>
    <row r="6" spans="1:74" ht="11.1" customHeight="1" x14ac:dyDescent="0.2">
      <c r="A6" s="415" t="s">
        <v>1180</v>
      </c>
      <c r="B6" s="416" t="s">
        <v>1395</v>
      </c>
      <c r="C6" s="569">
        <v>11.697040589</v>
      </c>
      <c r="D6" s="569">
        <v>11.070615985</v>
      </c>
      <c r="E6" s="569">
        <v>11.596115325</v>
      </c>
      <c r="F6" s="569">
        <v>11.994478551</v>
      </c>
      <c r="G6" s="569">
        <v>12.70882422</v>
      </c>
      <c r="H6" s="569">
        <v>14.791662126</v>
      </c>
      <c r="I6" s="569">
        <v>18.304945664000002</v>
      </c>
      <c r="J6" s="569">
        <v>18.544393829000001</v>
      </c>
      <c r="K6" s="569">
        <v>14.941129586000001</v>
      </c>
      <c r="L6" s="569">
        <v>14.642988162</v>
      </c>
      <c r="M6" s="569">
        <v>12.059882098999999</v>
      </c>
      <c r="N6" s="569">
        <v>13.280730930000001</v>
      </c>
      <c r="O6" s="569">
        <v>15.588311618000001</v>
      </c>
      <c r="P6" s="569">
        <v>13.749076123</v>
      </c>
      <c r="Q6" s="569">
        <v>13.566159638</v>
      </c>
      <c r="R6" s="569">
        <v>12.642432782</v>
      </c>
      <c r="S6" s="569">
        <v>13.685695693</v>
      </c>
      <c r="T6" s="569">
        <v>16.471798432</v>
      </c>
      <c r="U6" s="569">
        <v>20.235017500000001</v>
      </c>
      <c r="V6" s="569">
        <v>17.106347304</v>
      </c>
      <c r="W6" s="569">
        <v>12.335725944</v>
      </c>
      <c r="X6" s="569">
        <v>13.480088851</v>
      </c>
      <c r="Y6" s="569">
        <v>10.689486017</v>
      </c>
      <c r="Z6" s="569">
        <v>12.980797824</v>
      </c>
      <c r="AA6" s="569">
        <v>11.937373099</v>
      </c>
      <c r="AB6" s="569">
        <v>11.01539234</v>
      </c>
      <c r="AC6" s="569">
        <v>10.440559083</v>
      </c>
      <c r="AD6" s="569">
        <v>11.539320306</v>
      </c>
      <c r="AE6" s="569">
        <v>10.754594427000001</v>
      </c>
      <c r="AF6" s="569">
        <v>16.341461789</v>
      </c>
      <c r="AG6" s="569">
        <v>16.883205179000001</v>
      </c>
      <c r="AH6" s="569">
        <v>17.126700907</v>
      </c>
      <c r="AI6" s="569">
        <v>11.63409699</v>
      </c>
      <c r="AJ6" s="569">
        <v>13.862891652</v>
      </c>
      <c r="AK6" s="569">
        <v>13.741047254</v>
      </c>
      <c r="AL6" s="569">
        <v>13.660253453999999</v>
      </c>
      <c r="AM6" s="569">
        <v>15.981860286</v>
      </c>
      <c r="AN6" s="569">
        <v>11.977191716</v>
      </c>
      <c r="AO6" s="569">
        <v>11.462179932</v>
      </c>
      <c r="AP6" s="569">
        <v>12.500880191</v>
      </c>
      <c r="AQ6" s="569">
        <v>14.285771777000001</v>
      </c>
      <c r="AR6" s="569">
        <v>18.764466896999998</v>
      </c>
      <c r="AS6" s="569">
        <v>22.029769785999999</v>
      </c>
      <c r="AT6" s="569">
        <v>20.014571288999999</v>
      </c>
      <c r="AU6" s="569">
        <v>15.26197814</v>
      </c>
      <c r="AV6" s="569">
        <v>13.092512735</v>
      </c>
      <c r="AW6" s="569">
        <v>12.944036168</v>
      </c>
      <c r="AX6" s="569">
        <v>15.798591654000001</v>
      </c>
      <c r="AY6" s="569">
        <v>14.949744215999999</v>
      </c>
      <c r="AZ6" s="569">
        <v>14.12244259</v>
      </c>
      <c r="BA6" s="569">
        <v>16.318308493</v>
      </c>
      <c r="BB6" s="569">
        <v>15.08614</v>
      </c>
      <c r="BC6" s="569">
        <v>16.769030000000001</v>
      </c>
      <c r="BD6" s="570">
        <v>19.849810000000002</v>
      </c>
      <c r="BE6" s="570">
        <v>23.697009999999999</v>
      </c>
      <c r="BF6" s="570">
        <v>22.497579999999999</v>
      </c>
      <c r="BG6" s="570">
        <v>15.349460000000001</v>
      </c>
      <c r="BH6" s="570">
        <v>14.798870000000001</v>
      </c>
      <c r="BI6" s="570">
        <v>17.249300000000002</v>
      </c>
      <c r="BJ6" s="570">
        <v>17.138549999999999</v>
      </c>
      <c r="BK6" s="570">
        <v>18.14378</v>
      </c>
      <c r="BL6" s="570">
        <v>15.367710000000001</v>
      </c>
      <c r="BM6" s="570">
        <v>16.020050000000001</v>
      </c>
      <c r="BN6" s="570">
        <v>13.51205</v>
      </c>
      <c r="BO6" s="570">
        <v>17.159960000000002</v>
      </c>
      <c r="BP6" s="570">
        <v>20.671309999999998</v>
      </c>
      <c r="BQ6" s="570">
        <v>24.605399999999999</v>
      </c>
      <c r="BR6" s="570">
        <v>23.514900000000001</v>
      </c>
      <c r="BS6" s="570">
        <v>17.16018</v>
      </c>
      <c r="BT6" s="570">
        <v>13.252700000000001</v>
      </c>
      <c r="BU6" s="570">
        <v>15.960760000000001</v>
      </c>
      <c r="BV6" s="570">
        <v>17.374110000000002</v>
      </c>
    </row>
    <row r="7" spans="1:74" ht="11.1" customHeight="1" x14ac:dyDescent="0.2">
      <c r="A7" s="415" t="s">
        <v>1181</v>
      </c>
      <c r="B7" s="416" t="s">
        <v>80</v>
      </c>
      <c r="C7" s="569">
        <v>27.787830145000001</v>
      </c>
      <c r="D7" s="569">
        <v>23.351990025999999</v>
      </c>
      <c r="E7" s="569">
        <v>22.134575549000001</v>
      </c>
      <c r="F7" s="569">
        <v>16.696192752999998</v>
      </c>
      <c r="G7" s="569">
        <v>19.631871617000002</v>
      </c>
      <c r="H7" s="569">
        <v>21.349250744999999</v>
      </c>
      <c r="I7" s="569">
        <v>26.804758511999999</v>
      </c>
      <c r="J7" s="569">
        <v>24.131702684</v>
      </c>
      <c r="K7" s="569">
        <v>21.506220006</v>
      </c>
      <c r="L7" s="569">
        <v>16.974787232000001</v>
      </c>
      <c r="M7" s="569">
        <v>20.735109368</v>
      </c>
      <c r="N7" s="569">
        <v>19.785537022</v>
      </c>
      <c r="O7" s="569">
        <v>17.941281716999999</v>
      </c>
      <c r="P7" s="569">
        <v>15.737979663000001</v>
      </c>
      <c r="Q7" s="569">
        <v>14.073646406</v>
      </c>
      <c r="R7" s="569">
        <v>10.259717919</v>
      </c>
      <c r="S7" s="569">
        <v>11.528630199</v>
      </c>
      <c r="T7" s="569">
        <v>16.972870314000001</v>
      </c>
      <c r="U7" s="569">
        <v>23.588282844999998</v>
      </c>
      <c r="V7" s="569">
        <v>23.756535863</v>
      </c>
      <c r="W7" s="569">
        <v>17.475149465000001</v>
      </c>
      <c r="X7" s="569">
        <v>16.044575742999999</v>
      </c>
      <c r="Y7" s="569">
        <v>16.878515214</v>
      </c>
      <c r="Z7" s="569">
        <v>21.056546494999999</v>
      </c>
      <c r="AA7" s="569">
        <v>23.79564177</v>
      </c>
      <c r="AB7" s="569">
        <v>24.284432507999998</v>
      </c>
      <c r="AC7" s="569">
        <v>17.755047814000001</v>
      </c>
      <c r="AD7" s="569">
        <v>15.14786664</v>
      </c>
      <c r="AE7" s="569">
        <v>18.610636219</v>
      </c>
      <c r="AF7" s="569">
        <v>23.509247340000002</v>
      </c>
      <c r="AG7" s="569">
        <v>28.157513101999999</v>
      </c>
      <c r="AH7" s="569">
        <v>28.791766317</v>
      </c>
      <c r="AI7" s="569">
        <v>22.534925320999999</v>
      </c>
      <c r="AJ7" s="569">
        <v>18.862311356999999</v>
      </c>
      <c r="AK7" s="569">
        <v>15.430647793</v>
      </c>
      <c r="AL7" s="569">
        <v>16.73172641</v>
      </c>
      <c r="AM7" s="569">
        <v>23.104071463</v>
      </c>
      <c r="AN7" s="569">
        <v>20.121824179000001</v>
      </c>
      <c r="AO7" s="569">
        <v>17.195213787</v>
      </c>
      <c r="AP7" s="569">
        <v>14.890795934</v>
      </c>
      <c r="AQ7" s="569">
        <v>16.813632887000001</v>
      </c>
      <c r="AR7" s="569">
        <v>19.336605514999999</v>
      </c>
      <c r="AS7" s="569">
        <v>24.435339402</v>
      </c>
      <c r="AT7" s="569">
        <v>23.255711202000001</v>
      </c>
      <c r="AU7" s="569">
        <v>17.321800667000002</v>
      </c>
      <c r="AV7" s="569">
        <v>14.591440272</v>
      </c>
      <c r="AW7" s="569">
        <v>14.946868213</v>
      </c>
      <c r="AX7" s="569">
        <v>19.801936550000001</v>
      </c>
      <c r="AY7" s="569">
        <v>18.102897492</v>
      </c>
      <c r="AZ7" s="569">
        <v>12.244070389999999</v>
      </c>
      <c r="BA7" s="569">
        <v>12.667810104999999</v>
      </c>
      <c r="BB7" s="569">
        <v>9.2796059999999994</v>
      </c>
      <c r="BC7" s="569">
        <v>11.39991</v>
      </c>
      <c r="BD7" s="570">
        <v>16.12811</v>
      </c>
      <c r="BE7" s="570">
        <v>20.696120000000001</v>
      </c>
      <c r="BF7" s="570">
        <v>21.125319999999999</v>
      </c>
      <c r="BG7" s="570">
        <v>17.525230000000001</v>
      </c>
      <c r="BH7" s="570">
        <v>12.73737</v>
      </c>
      <c r="BI7" s="570">
        <v>10.14415</v>
      </c>
      <c r="BJ7" s="570">
        <v>16.457409999999999</v>
      </c>
      <c r="BK7" s="570">
        <v>17.922280000000001</v>
      </c>
      <c r="BL7" s="570">
        <v>13.961830000000001</v>
      </c>
      <c r="BM7" s="570">
        <v>12.619350000000001</v>
      </c>
      <c r="BN7" s="570">
        <v>11.21036</v>
      </c>
      <c r="BO7" s="570">
        <v>11.52922</v>
      </c>
      <c r="BP7" s="570">
        <v>16.048690000000001</v>
      </c>
      <c r="BQ7" s="570">
        <v>19.88449</v>
      </c>
      <c r="BR7" s="570">
        <v>20.591000000000001</v>
      </c>
      <c r="BS7" s="570">
        <v>14.614229999999999</v>
      </c>
      <c r="BT7" s="570">
        <v>12.61326</v>
      </c>
      <c r="BU7" s="570">
        <v>10.687799999999999</v>
      </c>
      <c r="BV7" s="570">
        <v>16.42801</v>
      </c>
    </row>
    <row r="8" spans="1:74" ht="11.1" customHeight="1" x14ac:dyDescent="0.2">
      <c r="A8" s="415" t="s">
        <v>1182</v>
      </c>
      <c r="B8" s="418" t="s">
        <v>81</v>
      </c>
      <c r="C8" s="569">
        <v>8.7238349999999993</v>
      </c>
      <c r="D8" s="569">
        <v>7.7350099999999999</v>
      </c>
      <c r="E8" s="569">
        <v>8.7955830000000006</v>
      </c>
      <c r="F8" s="569">
        <v>7.1550209999999996</v>
      </c>
      <c r="G8" s="569">
        <v>7.5885829999999999</v>
      </c>
      <c r="H8" s="569">
        <v>8.459816</v>
      </c>
      <c r="I8" s="569">
        <v>8.9073829999999994</v>
      </c>
      <c r="J8" s="569">
        <v>9.3191249999999997</v>
      </c>
      <c r="K8" s="569">
        <v>8.877815</v>
      </c>
      <c r="L8" s="569">
        <v>8.3179180000000006</v>
      </c>
      <c r="M8" s="569">
        <v>8.6663490000000003</v>
      </c>
      <c r="N8" s="569">
        <v>9.7175049999999992</v>
      </c>
      <c r="O8" s="569">
        <v>9.8692480000000007</v>
      </c>
      <c r="P8" s="569">
        <v>8.9950550000000007</v>
      </c>
      <c r="Q8" s="569">
        <v>7.7540620000000002</v>
      </c>
      <c r="R8" s="569">
        <v>6.8925970000000003</v>
      </c>
      <c r="S8" s="569">
        <v>7.823499</v>
      </c>
      <c r="T8" s="569">
        <v>8.1399600000000003</v>
      </c>
      <c r="U8" s="569">
        <v>8.5673300000000001</v>
      </c>
      <c r="V8" s="569">
        <v>8.1090520000000001</v>
      </c>
      <c r="W8" s="569">
        <v>7.714925</v>
      </c>
      <c r="X8" s="569">
        <v>6.3343489999999996</v>
      </c>
      <c r="Y8" s="569">
        <v>6.836068</v>
      </c>
      <c r="Z8" s="569">
        <v>8.0714109999999994</v>
      </c>
      <c r="AA8" s="569">
        <v>8.4099339999999998</v>
      </c>
      <c r="AB8" s="569">
        <v>7.4711619999999996</v>
      </c>
      <c r="AC8" s="569">
        <v>7.7380040000000001</v>
      </c>
      <c r="AD8" s="569">
        <v>6.8704140000000002</v>
      </c>
      <c r="AE8" s="569">
        <v>7.5758650000000003</v>
      </c>
      <c r="AF8" s="569">
        <v>8.1063179999999999</v>
      </c>
      <c r="AG8" s="569">
        <v>8.1933089999999993</v>
      </c>
      <c r="AH8" s="569">
        <v>8.8817450000000004</v>
      </c>
      <c r="AI8" s="569">
        <v>8.0896939999999997</v>
      </c>
      <c r="AJ8" s="569">
        <v>7.0081030000000002</v>
      </c>
      <c r="AK8" s="569">
        <v>8.2630719999999993</v>
      </c>
      <c r="AL8" s="569">
        <v>9.0872309999999992</v>
      </c>
      <c r="AM8" s="569">
        <v>8.6702399999999997</v>
      </c>
      <c r="AN8" s="569">
        <v>7.7462350000000004</v>
      </c>
      <c r="AO8" s="569">
        <v>7.3934850000000001</v>
      </c>
      <c r="AP8" s="569">
        <v>5.2892409999999996</v>
      </c>
      <c r="AQ8" s="569">
        <v>6.75299549</v>
      </c>
      <c r="AR8" s="569">
        <v>7.563822</v>
      </c>
      <c r="AS8" s="569">
        <v>7.7483899999999997</v>
      </c>
      <c r="AT8" s="569">
        <v>8.2420460000000002</v>
      </c>
      <c r="AU8" s="569">
        <v>8.287096</v>
      </c>
      <c r="AV8" s="569">
        <v>7.9578110000000004</v>
      </c>
      <c r="AW8" s="569">
        <v>7.7334459999999998</v>
      </c>
      <c r="AX8" s="569">
        <v>7.9682849999999998</v>
      </c>
      <c r="AY8" s="569">
        <v>8.620298</v>
      </c>
      <c r="AZ8" s="569">
        <v>7.3021560000000001</v>
      </c>
      <c r="BA8" s="569">
        <v>7.4729830000000002</v>
      </c>
      <c r="BB8" s="569">
        <v>6.9155800000000003</v>
      </c>
      <c r="BC8" s="569">
        <v>6.5650899999999996</v>
      </c>
      <c r="BD8" s="570">
        <v>7.3787599999999998</v>
      </c>
      <c r="BE8" s="570">
        <v>8.2710799999999995</v>
      </c>
      <c r="BF8" s="570">
        <v>8.2926300000000008</v>
      </c>
      <c r="BG8" s="570">
        <v>7.1598699999999997</v>
      </c>
      <c r="BH8" s="570">
        <v>5.51966</v>
      </c>
      <c r="BI8" s="570">
        <v>6.7885999999999997</v>
      </c>
      <c r="BJ8" s="570">
        <v>8.2926300000000008</v>
      </c>
      <c r="BK8" s="570">
        <v>8.2926300000000008</v>
      </c>
      <c r="BL8" s="570">
        <v>7.60466</v>
      </c>
      <c r="BM8" s="570">
        <v>7.3822700000000001</v>
      </c>
      <c r="BN8" s="570">
        <v>6.6463999999999999</v>
      </c>
      <c r="BO8" s="570">
        <v>7.8219599999999998</v>
      </c>
      <c r="BP8" s="570">
        <v>8.0251300000000008</v>
      </c>
      <c r="BQ8" s="570">
        <v>8.2926300000000008</v>
      </c>
      <c r="BR8" s="570">
        <v>8.2926300000000008</v>
      </c>
      <c r="BS8" s="570">
        <v>7.7405099999999996</v>
      </c>
      <c r="BT8" s="570">
        <v>7.5656100000000004</v>
      </c>
      <c r="BU8" s="570">
        <v>6.7611299999999996</v>
      </c>
      <c r="BV8" s="570">
        <v>8.2100100000000005</v>
      </c>
    </row>
    <row r="9" spans="1:74" ht="11.1" customHeight="1" x14ac:dyDescent="0.2">
      <c r="A9" s="415" t="s">
        <v>1183</v>
      </c>
      <c r="B9" s="418" t="s">
        <v>1140</v>
      </c>
      <c r="C9" s="569">
        <v>1.011869243</v>
      </c>
      <c r="D9" s="569">
        <v>0.99173468499999995</v>
      </c>
      <c r="E9" s="569">
        <v>0.91654069900000001</v>
      </c>
      <c r="F9" s="569">
        <v>1.0263299370000001</v>
      </c>
      <c r="G9" s="569">
        <v>1.152738037</v>
      </c>
      <c r="H9" s="569">
        <v>0.89770084100000003</v>
      </c>
      <c r="I9" s="569">
        <v>0.99366946899999997</v>
      </c>
      <c r="J9" s="569">
        <v>0.75338639200000002</v>
      </c>
      <c r="K9" s="569">
        <v>0.75144088600000003</v>
      </c>
      <c r="L9" s="569">
        <v>0.79000577500000002</v>
      </c>
      <c r="M9" s="569">
        <v>0.81285404500000003</v>
      </c>
      <c r="N9" s="569">
        <v>0.76276623099999996</v>
      </c>
      <c r="O9" s="569">
        <v>0.91757887400000004</v>
      </c>
      <c r="P9" s="569">
        <v>1.0276096800000001</v>
      </c>
      <c r="Q9" s="569">
        <v>0.96926199000000002</v>
      </c>
      <c r="R9" s="569">
        <v>1.113076728</v>
      </c>
      <c r="S9" s="569">
        <v>1.11201887</v>
      </c>
      <c r="T9" s="569">
        <v>0.91105310399999995</v>
      </c>
      <c r="U9" s="569">
        <v>0.95660385299999995</v>
      </c>
      <c r="V9" s="569">
        <v>0.81847205199999995</v>
      </c>
      <c r="W9" s="569">
        <v>0.82101861200000004</v>
      </c>
      <c r="X9" s="569">
        <v>0.81608175999999999</v>
      </c>
      <c r="Y9" s="569">
        <v>0.79286494799999996</v>
      </c>
      <c r="Z9" s="569">
        <v>0.84892376999999997</v>
      </c>
      <c r="AA9" s="569">
        <v>0.97162766099999998</v>
      </c>
      <c r="AB9" s="569">
        <v>0.708390242</v>
      </c>
      <c r="AC9" s="569">
        <v>0.80185527999999995</v>
      </c>
      <c r="AD9" s="569">
        <v>0.79127387599999999</v>
      </c>
      <c r="AE9" s="569">
        <v>1.081217144</v>
      </c>
      <c r="AF9" s="569">
        <v>0.98649382100000005</v>
      </c>
      <c r="AG9" s="569">
        <v>0.93468779000000002</v>
      </c>
      <c r="AH9" s="569">
        <v>0.83310458399999998</v>
      </c>
      <c r="AI9" s="569">
        <v>0.66518091999999995</v>
      </c>
      <c r="AJ9" s="569">
        <v>0.70344277099999997</v>
      </c>
      <c r="AK9" s="569">
        <v>0.72765688699999997</v>
      </c>
      <c r="AL9" s="569">
        <v>0.82556703499999995</v>
      </c>
      <c r="AM9" s="569">
        <v>1.0167753799999999</v>
      </c>
      <c r="AN9" s="569">
        <v>0.88843873699999998</v>
      </c>
      <c r="AO9" s="569">
        <v>0.92990338699999997</v>
      </c>
      <c r="AP9" s="569">
        <v>0.77835067599999996</v>
      </c>
      <c r="AQ9" s="569">
        <v>0.91083493699999996</v>
      </c>
      <c r="AR9" s="569">
        <v>0.99895411999999995</v>
      </c>
      <c r="AS9" s="569">
        <v>0.922912925</v>
      </c>
      <c r="AT9" s="569">
        <v>0.87574854800000002</v>
      </c>
      <c r="AU9" s="569">
        <v>0.65502391299999996</v>
      </c>
      <c r="AV9" s="569">
        <v>0.58935190599999998</v>
      </c>
      <c r="AW9" s="569">
        <v>0.78246859599999996</v>
      </c>
      <c r="AX9" s="569">
        <v>0.91866225899999998</v>
      </c>
      <c r="AY9" s="569">
        <v>0.89345733900000002</v>
      </c>
      <c r="AZ9" s="569">
        <v>0.78220684500000004</v>
      </c>
      <c r="BA9" s="569">
        <v>0.77681599899999998</v>
      </c>
      <c r="BB9" s="569">
        <v>0.88046199999999997</v>
      </c>
      <c r="BC9" s="569">
        <v>0.92527950000000003</v>
      </c>
      <c r="BD9" s="570">
        <v>0.92198720000000001</v>
      </c>
      <c r="BE9" s="570">
        <v>0.86706939999999999</v>
      </c>
      <c r="BF9" s="570">
        <v>0.76881089999999996</v>
      </c>
      <c r="BG9" s="570">
        <v>0.66714790000000002</v>
      </c>
      <c r="BH9" s="570">
        <v>0.70697209999999999</v>
      </c>
      <c r="BI9" s="570">
        <v>0.72070880000000004</v>
      </c>
      <c r="BJ9" s="570">
        <v>0.75548839999999995</v>
      </c>
      <c r="BK9" s="570">
        <v>0.85181169999999995</v>
      </c>
      <c r="BL9" s="570">
        <v>0.78090219999999999</v>
      </c>
      <c r="BM9" s="570">
        <v>0.88126459999999995</v>
      </c>
      <c r="BN9" s="570">
        <v>0.95083059999999997</v>
      </c>
      <c r="BO9" s="570">
        <v>0.98059540000000001</v>
      </c>
      <c r="BP9" s="570">
        <v>0.96245959999999997</v>
      </c>
      <c r="BQ9" s="570">
        <v>0.89754179999999995</v>
      </c>
      <c r="BR9" s="570">
        <v>0.79112499999999997</v>
      </c>
      <c r="BS9" s="570">
        <v>0.68317490000000003</v>
      </c>
      <c r="BT9" s="570">
        <v>0.72001369999999998</v>
      </c>
      <c r="BU9" s="570">
        <v>0.73112299999999997</v>
      </c>
      <c r="BV9" s="570">
        <v>0.76406700000000005</v>
      </c>
    </row>
    <row r="10" spans="1:74" ht="11.1" customHeight="1" x14ac:dyDescent="0.2">
      <c r="A10" s="415" t="s">
        <v>1184</v>
      </c>
      <c r="B10" s="418" t="s">
        <v>1235</v>
      </c>
      <c r="C10" s="569">
        <v>5.5811453650000002</v>
      </c>
      <c r="D10" s="569">
        <v>4.5847194379999996</v>
      </c>
      <c r="E10" s="569">
        <v>6.1582038409999997</v>
      </c>
      <c r="F10" s="569">
        <v>6.282972462</v>
      </c>
      <c r="G10" s="569">
        <v>5.166870297</v>
      </c>
      <c r="H10" s="569">
        <v>4.2925157020000002</v>
      </c>
      <c r="I10" s="569">
        <v>3.8764678610000001</v>
      </c>
      <c r="J10" s="569">
        <v>3.361684135</v>
      </c>
      <c r="K10" s="569">
        <v>5.1164136679999999</v>
      </c>
      <c r="L10" s="569">
        <v>6.3784418049999996</v>
      </c>
      <c r="M10" s="569">
        <v>6.0368801110000003</v>
      </c>
      <c r="N10" s="569">
        <v>6.2981785700000001</v>
      </c>
      <c r="O10" s="569">
        <v>5.7206015470000002</v>
      </c>
      <c r="P10" s="569">
        <v>6.8573263369999999</v>
      </c>
      <c r="Q10" s="569">
        <v>6.8846521139999997</v>
      </c>
      <c r="R10" s="569">
        <v>6.6936026760000003</v>
      </c>
      <c r="S10" s="569">
        <v>6.0823713829999999</v>
      </c>
      <c r="T10" s="569">
        <v>6.3757030749999997</v>
      </c>
      <c r="U10" s="569">
        <v>4.2028714420000002</v>
      </c>
      <c r="V10" s="569">
        <v>5.0852066450000004</v>
      </c>
      <c r="W10" s="569">
        <v>6.4627455229999997</v>
      </c>
      <c r="X10" s="569">
        <v>7.1590575320000003</v>
      </c>
      <c r="Y10" s="569">
        <v>8.4445139549999997</v>
      </c>
      <c r="Z10" s="569">
        <v>7.423918349</v>
      </c>
      <c r="AA10" s="569">
        <v>6.9834525730000001</v>
      </c>
      <c r="AB10" s="569">
        <v>6.3960909419999998</v>
      </c>
      <c r="AC10" s="569">
        <v>9.1362282710000002</v>
      </c>
      <c r="AD10" s="569">
        <v>8.4300919699999994</v>
      </c>
      <c r="AE10" s="569">
        <v>7.6830346079999998</v>
      </c>
      <c r="AF10" s="569">
        <v>5.9807159939999996</v>
      </c>
      <c r="AG10" s="569">
        <v>4.9158580299999999</v>
      </c>
      <c r="AH10" s="569">
        <v>5.8521820059999996</v>
      </c>
      <c r="AI10" s="569">
        <v>7.1856916660000003</v>
      </c>
      <c r="AJ10" s="569">
        <v>7.4869978110000002</v>
      </c>
      <c r="AK10" s="569">
        <v>9.5539805700000002</v>
      </c>
      <c r="AL10" s="569">
        <v>9.4054347600000003</v>
      </c>
      <c r="AM10" s="569">
        <v>10.251996024</v>
      </c>
      <c r="AN10" s="569">
        <v>10.059421112000001</v>
      </c>
      <c r="AO10" s="569">
        <v>10.847297358000001</v>
      </c>
      <c r="AP10" s="569">
        <v>10.970003749</v>
      </c>
      <c r="AQ10" s="569">
        <v>9.3806883709999997</v>
      </c>
      <c r="AR10" s="569">
        <v>7.6161043619999997</v>
      </c>
      <c r="AS10" s="569">
        <v>6.3954692609999997</v>
      </c>
      <c r="AT10" s="569">
        <v>6.0590748779999997</v>
      </c>
      <c r="AU10" s="569">
        <v>7.3651188169999999</v>
      </c>
      <c r="AV10" s="569">
        <v>9.2852316100000003</v>
      </c>
      <c r="AW10" s="569">
        <v>11.159472852</v>
      </c>
      <c r="AX10" s="569">
        <v>9.9876599650000006</v>
      </c>
      <c r="AY10" s="569">
        <v>8.6451169369999992</v>
      </c>
      <c r="AZ10" s="569">
        <v>10.606867309</v>
      </c>
      <c r="BA10" s="569">
        <v>10.626856953000001</v>
      </c>
      <c r="BB10" s="569">
        <v>10.967779999999999</v>
      </c>
      <c r="BC10" s="569">
        <v>9.8413509999999995</v>
      </c>
      <c r="BD10" s="570">
        <v>8.2777150000000006</v>
      </c>
      <c r="BE10" s="570">
        <v>6.9721190000000002</v>
      </c>
      <c r="BF10" s="570">
        <v>6.9487189999999996</v>
      </c>
      <c r="BG10" s="570">
        <v>8.6260480000000008</v>
      </c>
      <c r="BH10" s="570">
        <v>10.91708</v>
      </c>
      <c r="BI10" s="570">
        <v>12.39757</v>
      </c>
      <c r="BJ10" s="570">
        <v>11.242800000000001</v>
      </c>
      <c r="BK10" s="570">
        <v>9.9003720000000008</v>
      </c>
      <c r="BL10" s="570">
        <v>11.804930000000001</v>
      </c>
      <c r="BM10" s="570">
        <v>12.154389999999999</v>
      </c>
      <c r="BN10" s="570">
        <v>11.86623</v>
      </c>
      <c r="BO10" s="570">
        <v>11.2515</v>
      </c>
      <c r="BP10" s="570">
        <v>9.6552779999999991</v>
      </c>
      <c r="BQ10" s="570">
        <v>8.4074589999999993</v>
      </c>
      <c r="BR10" s="570">
        <v>7.6565799999999999</v>
      </c>
      <c r="BS10" s="570">
        <v>9.9093459999999993</v>
      </c>
      <c r="BT10" s="570">
        <v>11.45492</v>
      </c>
      <c r="BU10" s="570">
        <v>13.63059</v>
      </c>
      <c r="BV10" s="570">
        <v>11.40682</v>
      </c>
    </row>
    <row r="11" spans="1:74" ht="11.1" customHeight="1" x14ac:dyDescent="0.2">
      <c r="A11" s="415" t="s">
        <v>1185</v>
      </c>
      <c r="B11" s="416" t="s">
        <v>1236</v>
      </c>
      <c r="C11" s="569">
        <v>0.71135021099999995</v>
      </c>
      <c r="D11" s="569">
        <v>0.61781094999999997</v>
      </c>
      <c r="E11" s="569">
        <v>0.59522898800000001</v>
      </c>
      <c r="F11" s="569">
        <v>0.31319016399999999</v>
      </c>
      <c r="G11" s="569">
        <v>0.61984728600000005</v>
      </c>
      <c r="H11" s="569">
        <v>0.45864824599999998</v>
      </c>
      <c r="I11" s="569">
        <v>0.60535849100000005</v>
      </c>
      <c r="J11" s="569">
        <v>0.57841276600000002</v>
      </c>
      <c r="K11" s="569">
        <v>0.49153718600000001</v>
      </c>
      <c r="L11" s="569">
        <v>0.22518558699999999</v>
      </c>
      <c r="M11" s="569">
        <v>0.35399756500000001</v>
      </c>
      <c r="N11" s="569">
        <v>0.39859063099999997</v>
      </c>
      <c r="O11" s="569">
        <v>0.49237015099999998</v>
      </c>
      <c r="P11" s="569">
        <v>0.380830962</v>
      </c>
      <c r="Q11" s="569">
        <v>0.539698228</v>
      </c>
      <c r="R11" s="569">
        <v>0.39272500500000002</v>
      </c>
      <c r="S11" s="569">
        <v>0.38819662199999999</v>
      </c>
      <c r="T11" s="569">
        <v>0.46885307500000001</v>
      </c>
      <c r="U11" s="569">
        <v>0.44817186399999998</v>
      </c>
      <c r="V11" s="569">
        <v>0.52496319999999996</v>
      </c>
      <c r="W11" s="569">
        <v>0.30204260799999999</v>
      </c>
      <c r="X11" s="569">
        <v>0.174719238</v>
      </c>
      <c r="Y11" s="569">
        <v>0.43746485099999999</v>
      </c>
      <c r="Z11" s="569">
        <v>0.64541170599999997</v>
      </c>
      <c r="AA11" s="569">
        <v>0.61944040600000005</v>
      </c>
      <c r="AB11" s="569">
        <v>0.65860487000000001</v>
      </c>
      <c r="AC11" s="569">
        <v>0.58512670899999997</v>
      </c>
      <c r="AD11" s="569">
        <v>0.354193286</v>
      </c>
      <c r="AE11" s="569">
        <v>0.55831215300000003</v>
      </c>
      <c r="AF11" s="569">
        <v>0.49661156400000001</v>
      </c>
      <c r="AG11" s="569">
        <v>0.570568407</v>
      </c>
      <c r="AH11" s="569">
        <v>0.62974914699999995</v>
      </c>
      <c r="AI11" s="569">
        <v>0.52085780800000003</v>
      </c>
      <c r="AJ11" s="569">
        <v>0.63400865100000003</v>
      </c>
      <c r="AK11" s="569">
        <v>0.63318600800000002</v>
      </c>
      <c r="AL11" s="569">
        <v>0.49519347600000002</v>
      </c>
      <c r="AM11" s="569">
        <v>0.48205996000000001</v>
      </c>
      <c r="AN11" s="569">
        <v>0.50047146499999995</v>
      </c>
      <c r="AO11" s="569">
        <v>0.39547552400000002</v>
      </c>
      <c r="AP11" s="569">
        <v>0.455837465</v>
      </c>
      <c r="AQ11" s="569">
        <v>0.63097768099999996</v>
      </c>
      <c r="AR11" s="569">
        <v>0.55853656600000001</v>
      </c>
      <c r="AS11" s="569">
        <v>0.40957760700000001</v>
      </c>
      <c r="AT11" s="569">
        <v>0.39539278100000003</v>
      </c>
      <c r="AU11" s="569">
        <v>0.49646595300000002</v>
      </c>
      <c r="AV11" s="569">
        <v>0.54865942599999995</v>
      </c>
      <c r="AW11" s="569">
        <v>0.53708495000000001</v>
      </c>
      <c r="AX11" s="569">
        <v>0.69539419999999996</v>
      </c>
      <c r="AY11" s="569">
        <v>0.31549054799999998</v>
      </c>
      <c r="AZ11" s="569">
        <v>0.28482533199999999</v>
      </c>
      <c r="BA11" s="569">
        <v>0.29918883499999999</v>
      </c>
      <c r="BB11" s="569">
        <v>0.42324659999999997</v>
      </c>
      <c r="BC11" s="569">
        <v>0.54242319999999999</v>
      </c>
      <c r="BD11" s="570">
        <v>0.5330317</v>
      </c>
      <c r="BE11" s="570">
        <v>0.49998920000000002</v>
      </c>
      <c r="BF11" s="570">
        <v>0.55427570000000004</v>
      </c>
      <c r="BG11" s="570">
        <v>0.4622888</v>
      </c>
      <c r="BH11" s="570">
        <v>0.48777029999999999</v>
      </c>
      <c r="BI11" s="570">
        <v>0.52151959999999997</v>
      </c>
      <c r="BJ11" s="570">
        <v>0.5664034</v>
      </c>
      <c r="BK11" s="570">
        <v>0.4569551</v>
      </c>
      <c r="BL11" s="570">
        <v>0.49457240000000002</v>
      </c>
      <c r="BM11" s="570">
        <v>0.39220519999999998</v>
      </c>
      <c r="BN11" s="570">
        <v>0.42852709999999999</v>
      </c>
      <c r="BO11" s="570">
        <v>0.57137439999999995</v>
      </c>
      <c r="BP11" s="570">
        <v>0.49554399999999998</v>
      </c>
      <c r="BQ11" s="570">
        <v>0.45537670000000002</v>
      </c>
      <c r="BR11" s="570">
        <v>0.5057258</v>
      </c>
      <c r="BS11" s="570">
        <v>0.48079100000000002</v>
      </c>
      <c r="BT11" s="570">
        <v>0.57455999999999996</v>
      </c>
      <c r="BU11" s="570">
        <v>0.54571780000000003</v>
      </c>
      <c r="BV11" s="570">
        <v>0.56179509999999999</v>
      </c>
    </row>
    <row r="12" spans="1:74" ht="11.1" customHeight="1" x14ac:dyDescent="0.2">
      <c r="A12" s="415" t="s">
        <v>1186</v>
      </c>
      <c r="B12" s="416" t="s">
        <v>1144</v>
      </c>
      <c r="C12" s="569">
        <v>55.513070552999999</v>
      </c>
      <c r="D12" s="569">
        <v>48.351881083999999</v>
      </c>
      <c r="E12" s="569">
        <v>50.196247401999997</v>
      </c>
      <c r="F12" s="569">
        <v>43.468184866999998</v>
      </c>
      <c r="G12" s="569">
        <v>46.868734457000002</v>
      </c>
      <c r="H12" s="569">
        <v>50.249593660000002</v>
      </c>
      <c r="I12" s="569">
        <v>59.492582997</v>
      </c>
      <c r="J12" s="569">
        <v>56.688704805999997</v>
      </c>
      <c r="K12" s="569">
        <v>51.684556332</v>
      </c>
      <c r="L12" s="569">
        <v>47.329326561000002</v>
      </c>
      <c r="M12" s="569">
        <v>48.665072188000003</v>
      </c>
      <c r="N12" s="569">
        <v>50.243308384000002</v>
      </c>
      <c r="O12" s="569">
        <v>50.529391906999997</v>
      </c>
      <c r="P12" s="569">
        <v>46.747877764999998</v>
      </c>
      <c r="Q12" s="569">
        <v>43.787480375999998</v>
      </c>
      <c r="R12" s="569">
        <v>37.994152110000002</v>
      </c>
      <c r="S12" s="569">
        <v>40.620411767</v>
      </c>
      <c r="T12" s="569">
        <v>49.340237999999999</v>
      </c>
      <c r="U12" s="569">
        <v>57.998277504000001</v>
      </c>
      <c r="V12" s="569">
        <v>55.400577063999997</v>
      </c>
      <c r="W12" s="569">
        <v>45.111607151999998</v>
      </c>
      <c r="X12" s="569">
        <v>44.008872124</v>
      </c>
      <c r="Y12" s="569">
        <v>44.078912985000002</v>
      </c>
      <c r="Z12" s="569">
        <v>51.027009143999997</v>
      </c>
      <c r="AA12" s="569">
        <v>52.717469508999997</v>
      </c>
      <c r="AB12" s="569">
        <v>50.534072901999998</v>
      </c>
      <c r="AC12" s="569">
        <v>46.456821157</v>
      </c>
      <c r="AD12" s="569">
        <v>43.133160078000003</v>
      </c>
      <c r="AE12" s="569">
        <v>46.263659551000003</v>
      </c>
      <c r="AF12" s="569">
        <v>55.420848507999999</v>
      </c>
      <c r="AG12" s="569">
        <v>59.655141508</v>
      </c>
      <c r="AH12" s="569">
        <v>62.115247961000001</v>
      </c>
      <c r="AI12" s="569">
        <v>50.630446704999997</v>
      </c>
      <c r="AJ12" s="569">
        <v>48.557755241999999</v>
      </c>
      <c r="AK12" s="569">
        <v>48.349590511999999</v>
      </c>
      <c r="AL12" s="569">
        <v>50.205406134999997</v>
      </c>
      <c r="AM12" s="569">
        <v>59.507003113000003</v>
      </c>
      <c r="AN12" s="569">
        <v>51.293582209</v>
      </c>
      <c r="AO12" s="569">
        <v>48.223554987999997</v>
      </c>
      <c r="AP12" s="569">
        <v>44.885109014999998</v>
      </c>
      <c r="AQ12" s="569">
        <v>48.774901143000001</v>
      </c>
      <c r="AR12" s="569">
        <v>54.838489459999998</v>
      </c>
      <c r="AS12" s="569">
        <v>61.941458980999997</v>
      </c>
      <c r="AT12" s="569">
        <v>58.842544697999998</v>
      </c>
      <c r="AU12" s="569">
        <v>49.387483490000001</v>
      </c>
      <c r="AV12" s="569">
        <v>46.065006949000001</v>
      </c>
      <c r="AW12" s="569">
        <v>48.103376779000001</v>
      </c>
      <c r="AX12" s="569">
        <v>55.170529627999997</v>
      </c>
      <c r="AY12" s="569">
        <v>51.527004531999999</v>
      </c>
      <c r="AZ12" s="569">
        <v>45.342568466000003</v>
      </c>
      <c r="BA12" s="569">
        <v>48.161963385</v>
      </c>
      <c r="BB12" s="569">
        <v>43.552810000000001</v>
      </c>
      <c r="BC12" s="569">
        <v>46.043089999999999</v>
      </c>
      <c r="BD12" s="570">
        <v>53.089410000000001</v>
      </c>
      <c r="BE12" s="570">
        <v>61.003390000000003</v>
      </c>
      <c r="BF12" s="570">
        <v>60.187339999999999</v>
      </c>
      <c r="BG12" s="570">
        <v>49.790039999999998</v>
      </c>
      <c r="BH12" s="570">
        <v>45.16771</v>
      </c>
      <c r="BI12" s="570">
        <v>47.821849999999998</v>
      </c>
      <c r="BJ12" s="570">
        <v>54.453279999999999</v>
      </c>
      <c r="BK12" s="570">
        <v>55.567830000000001</v>
      </c>
      <c r="BL12" s="570">
        <v>50.014600000000002</v>
      </c>
      <c r="BM12" s="570">
        <v>49.449530000000003</v>
      </c>
      <c r="BN12" s="570">
        <v>44.614400000000003</v>
      </c>
      <c r="BO12" s="570">
        <v>49.314610000000002</v>
      </c>
      <c r="BP12" s="570">
        <v>55.858409999999999</v>
      </c>
      <c r="BQ12" s="570">
        <v>62.54289</v>
      </c>
      <c r="BR12" s="570">
        <v>61.351959999999998</v>
      </c>
      <c r="BS12" s="570">
        <v>50.588230000000003</v>
      </c>
      <c r="BT12" s="570">
        <v>46.181069999999998</v>
      </c>
      <c r="BU12" s="570">
        <v>48.317120000000003</v>
      </c>
      <c r="BV12" s="570">
        <v>54.744810000000001</v>
      </c>
    </row>
    <row r="13" spans="1:74" ht="11.1" customHeight="1" x14ac:dyDescent="0.2">
      <c r="A13" s="415" t="s">
        <v>1187</v>
      </c>
      <c r="B13" s="416" t="s">
        <v>1237</v>
      </c>
      <c r="C13" s="569">
        <v>59.67298065</v>
      </c>
      <c r="D13" s="569">
        <v>52.119900190000003</v>
      </c>
      <c r="E13" s="569">
        <v>54.106552620000002</v>
      </c>
      <c r="F13" s="569">
        <v>48.419929199999999</v>
      </c>
      <c r="G13" s="569">
        <v>52.704749380000003</v>
      </c>
      <c r="H13" s="569">
        <v>56.039969460000002</v>
      </c>
      <c r="I13" s="569">
        <v>65.542378979999995</v>
      </c>
      <c r="J13" s="569">
        <v>62.543976370000003</v>
      </c>
      <c r="K13" s="569">
        <v>57.270416189999999</v>
      </c>
      <c r="L13" s="569">
        <v>51.567653499999999</v>
      </c>
      <c r="M13" s="569">
        <v>52.561553539999998</v>
      </c>
      <c r="N13" s="569">
        <v>55.313313129999997</v>
      </c>
      <c r="O13" s="569">
        <v>56.380932129999998</v>
      </c>
      <c r="P13" s="569">
        <v>52.362343119999998</v>
      </c>
      <c r="Q13" s="569">
        <v>50.9698821</v>
      </c>
      <c r="R13" s="569">
        <v>44.352789420000001</v>
      </c>
      <c r="S13" s="569">
        <v>47.308523200000003</v>
      </c>
      <c r="T13" s="569">
        <v>56.453229989999997</v>
      </c>
      <c r="U13" s="569">
        <v>65.746006129999998</v>
      </c>
      <c r="V13" s="569">
        <v>61.701432130000001</v>
      </c>
      <c r="W13" s="569">
        <v>50.7769184</v>
      </c>
      <c r="X13" s="569">
        <v>49.637880799999998</v>
      </c>
      <c r="Y13" s="569">
        <v>48.602914570000003</v>
      </c>
      <c r="Z13" s="569">
        <v>55.535944829999998</v>
      </c>
      <c r="AA13" s="569">
        <v>56.666517929999998</v>
      </c>
      <c r="AB13" s="569">
        <v>54.557639289999997</v>
      </c>
      <c r="AC13" s="569">
        <v>50.739821259999999</v>
      </c>
      <c r="AD13" s="569">
        <v>47.462593529999999</v>
      </c>
      <c r="AE13" s="569">
        <v>50.868175030000003</v>
      </c>
      <c r="AF13" s="569">
        <v>60.108107590000003</v>
      </c>
      <c r="AG13" s="569">
        <v>63.73170812</v>
      </c>
      <c r="AH13" s="569">
        <v>65.24757735</v>
      </c>
      <c r="AI13" s="569">
        <v>53.430095379999997</v>
      </c>
      <c r="AJ13" s="569">
        <v>52.04831137</v>
      </c>
      <c r="AK13" s="569">
        <v>50.938840470000002</v>
      </c>
      <c r="AL13" s="569">
        <v>54.339499982</v>
      </c>
      <c r="AM13" s="569">
        <v>60.93320379</v>
      </c>
      <c r="AN13" s="569">
        <v>53.334077960000002</v>
      </c>
      <c r="AO13" s="569">
        <v>52.814996120000004</v>
      </c>
      <c r="AP13" s="569">
        <v>49.073623920000003</v>
      </c>
      <c r="AQ13" s="569">
        <v>54.090926289999999</v>
      </c>
      <c r="AR13" s="569">
        <v>60.247373979999999</v>
      </c>
      <c r="AS13" s="569">
        <v>65.50689672</v>
      </c>
      <c r="AT13" s="569">
        <v>62.739803080000002</v>
      </c>
      <c r="AU13" s="569">
        <v>54.269126880000002</v>
      </c>
      <c r="AV13" s="569">
        <v>49.583464210000002</v>
      </c>
      <c r="AW13" s="569">
        <v>51.353651669999998</v>
      </c>
      <c r="AX13" s="569">
        <v>57.820983460000001</v>
      </c>
      <c r="AY13" s="569">
        <v>55.980478040000001</v>
      </c>
      <c r="AZ13" s="569">
        <v>49.771135569999998</v>
      </c>
      <c r="BA13" s="569">
        <v>52.86328563</v>
      </c>
      <c r="BB13" s="569">
        <v>47.556816310000002</v>
      </c>
      <c r="BC13" s="569">
        <v>50.905880000000003</v>
      </c>
      <c r="BD13" s="570">
        <v>58.350029999999997</v>
      </c>
      <c r="BE13" s="570">
        <v>65.822280000000006</v>
      </c>
      <c r="BF13" s="570">
        <v>64.757469999999998</v>
      </c>
      <c r="BG13" s="570">
        <v>54.317869999999999</v>
      </c>
      <c r="BH13" s="570">
        <v>49.028060000000004</v>
      </c>
      <c r="BI13" s="570">
        <v>50.882680000000001</v>
      </c>
      <c r="BJ13" s="570">
        <v>57.858029999999999</v>
      </c>
      <c r="BK13" s="570">
        <v>58.384749999999997</v>
      </c>
      <c r="BL13" s="570">
        <v>52.804319999999997</v>
      </c>
      <c r="BM13" s="570">
        <v>52.530970000000003</v>
      </c>
      <c r="BN13" s="570">
        <v>47.768790000000003</v>
      </c>
      <c r="BO13" s="570">
        <v>53.269979999999997</v>
      </c>
      <c r="BP13" s="570">
        <v>60.154089999999997</v>
      </c>
      <c r="BQ13" s="570">
        <v>66.43338</v>
      </c>
      <c r="BR13" s="570">
        <v>65.221199999999996</v>
      </c>
      <c r="BS13" s="570">
        <v>54.491669999999999</v>
      </c>
      <c r="BT13" s="570">
        <v>49.114690000000003</v>
      </c>
      <c r="BU13" s="570">
        <v>50.942149999999998</v>
      </c>
      <c r="BV13" s="570">
        <v>57.89311</v>
      </c>
    </row>
    <row r="14" spans="1:74" ht="11.1" customHeight="1" x14ac:dyDescent="0.2">
      <c r="A14" s="409"/>
      <c r="B14" s="102" t="s">
        <v>1252</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c r="BA14" s="201"/>
      <c r="BB14" s="201"/>
      <c r="BC14" s="201"/>
      <c r="BD14" s="267"/>
      <c r="BE14" s="267"/>
      <c r="BF14" s="267"/>
      <c r="BG14" s="267"/>
      <c r="BH14" s="267"/>
      <c r="BI14" s="267"/>
      <c r="BJ14" s="267"/>
      <c r="BK14" s="267"/>
      <c r="BL14" s="267"/>
      <c r="BM14" s="267"/>
      <c r="BN14" s="267"/>
      <c r="BO14" s="267"/>
      <c r="BP14" s="267"/>
      <c r="BQ14" s="267"/>
      <c r="BR14" s="267"/>
      <c r="BS14" s="267"/>
      <c r="BT14" s="267"/>
      <c r="BU14" s="267"/>
      <c r="BV14" s="267"/>
    </row>
    <row r="15" spans="1:74" ht="11.1" customHeight="1" x14ac:dyDescent="0.2">
      <c r="A15" s="415" t="s">
        <v>1188</v>
      </c>
      <c r="B15" s="416" t="s">
        <v>1395</v>
      </c>
      <c r="C15" s="569">
        <v>5.9401768429999997</v>
      </c>
      <c r="D15" s="569">
        <v>5.666569097</v>
      </c>
      <c r="E15" s="569">
        <v>5.8536265089999997</v>
      </c>
      <c r="F15" s="569">
        <v>5.286826767</v>
      </c>
      <c r="G15" s="569">
        <v>6.0806216620000004</v>
      </c>
      <c r="H15" s="569">
        <v>7.7275273069999999</v>
      </c>
      <c r="I15" s="569">
        <v>9.5411722900000004</v>
      </c>
      <c r="J15" s="569">
        <v>10.287247484</v>
      </c>
      <c r="K15" s="569">
        <v>7.7944570229999997</v>
      </c>
      <c r="L15" s="569">
        <v>5.9376078249999997</v>
      </c>
      <c r="M15" s="569">
        <v>5.0113946079999998</v>
      </c>
      <c r="N15" s="569">
        <v>6.772379666</v>
      </c>
      <c r="O15" s="569">
        <v>7.6315013780000003</v>
      </c>
      <c r="P15" s="569">
        <v>6.9191143129999997</v>
      </c>
      <c r="Q15" s="569">
        <v>6.5532775159999996</v>
      </c>
      <c r="R15" s="569">
        <v>5.4110214540000001</v>
      </c>
      <c r="S15" s="569">
        <v>5.7646034850000003</v>
      </c>
      <c r="T15" s="569">
        <v>7.4944605920000003</v>
      </c>
      <c r="U15" s="569">
        <v>10.442442461000001</v>
      </c>
      <c r="V15" s="569">
        <v>8.7439305970000003</v>
      </c>
      <c r="W15" s="569">
        <v>6.5889608239999999</v>
      </c>
      <c r="X15" s="569">
        <v>5.6191014209999999</v>
      </c>
      <c r="Y15" s="569">
        <v>3.9016160950000001</v>
      </c>
      <c r="Z15" s="569">
        <v>5.2453110809999997</v>
      </c>
      <c r="AA15" s="569">
        <v>5.2607288079999996</v>
      </c>
      <c r="AB15" s="569">
        <v>5.427956279</v>
      </c>
      <c r="AC15" s="569">
        <v>3.5715062870000001</v>
      </c>
      <c r="AD15" s="569">
        <v>4.2556657109999998</v>
      </c>
      <c r="AE15" s="569">
        <v>4.3966798660000004</v>
      </c>
      <c r="AF15" s="569">
        <v>6.7800189890000002</v>
      </c>
      <c r="AG15" s="569">
        <v>7.544231924</v>
      </c>
      <c r="AH15" s="569">
        <v>7.3696996920000002</v>
      </c>
      <c r="AI15" s="569">
        <v>4.852916982</v>
      </c>
      <c r="AJ15" s="569">
        <v>4.1591596729999996</v>
      </c>
      <c r="AK15" s="569">
        <v>3.7120005909999998</v>
      </c>
      <c r="AL15" s="569">
        <v>4.023722909</v>
      </c>
      <c r="AM15" s="569">
        <v>5.0902989500000002</v>
      </c>
      <c r="AN15" s="569">
        <v>4.1729991430000002</v>
      </c>
      <c r="AO15" s="569">
        <v>3.2417759230000001</v>
      </c>
      <c r="AP15" s="569">
        <v>3.1940641919999999</v>
      </c>
      <c r="AQ15" s="569">
        <v>5.3530749120000003</v>
      </c>
      <c r="AR15" s="569">
        <v>6.7073129969999998</v>
      </c>
      <c r="AS15" s="569">
        <v>9.5844461630000009</v>
      </c>
      <c r="AT15" s="569">
        <v>8.7317271900000009</v>
      </c>
      <c r="AU15" s="569">
        <v>6.4608221690000001</v>
      </c>
      <c r="AV15" s="569">
        <v>5.2663854890000001</v>
      </c>
      <c r="AW15" s="569">
        <v>5.1831867220000003</v>
      </c>
      <c r="AX15" s="569">
        <v>5.9916595800000003</v>
      </c>
      <c r="AY15" s="569">
        <v>5.74953921</v>
      </c>
      <c r="AZ15" s="569">
        <v>4.5755594540000004</v>
      </c>
      <c r="BA15" s="569">
        <v>5.0406506269999998</v>
      </c>
      <c r="BB15" s="569">
        <v>4.5373549999999998</v>
      </c>
      <c r="BC15" s="569">
        <v>6.2782090000000004</v>
      </c>
      <c r="BD15" s="570">
        <v>6.6081190000000003</v>
      </c>
      <c r="BE15" s="570">
        <v>9.3463740000000008</v>
      </c>
      <c r="BF15" s="570">
        <v>9.3326729999999998</v>
      </c>
      <c r="BG15" s="570">
        <v>5.5993919999999999</v>
      </c>
      <c r="BH15" s="570">
        <v>4.7846840000000004</v>
      </c>
      <c r="BI15" s="570">
        <v>3.7431960000000002</v>
      </c>
      <c r="BJ15" s="570">
        <v>3.3474569999999999</v>
      </c>
      <c r="BK15" s="570">
        <v>5.3705480000000003</v>
      </c>
      <c r="BL15" s="570">
        <v>3.9590420000000002</v>
      </c>
      <c r="BM15" s="570">
        <v>4.0132079999999997</v>
      </c>
      <c r="BN15" s="570">
        <v>4.1170070000000001</v>
      </c>
      <c r="BO15" s="570">
        <v>5.0000640000000001</v>
      </c>
      <c r="BP15" s="570">
        <v>5.8082010000000004</v>
      </c>
      <c r="BQ15" s="570">
        <v>8.9693749999999994</v>
      </c>
      <c r="BR15" s="570">
        <v>9.0800879999999999</v>
      </c>
      <c r="BS15" s="570">
        <v>5.3098599999999996</v>
      </c>
      <c r="BT15" s="570">
        <v>4.3605910000000003</v>
      </c>
      <c r="BU15" s="570">
        <v>4.1879780000000002</v>
      </c>
      <c r="BV15" s="570">
        <v>4.5200779999999998</v>
      </c>
    </row>
    <row r="16" spans="1:74" ht="11.1" customHeight="1" x14ac:dyDescent="0.2">
      <c r="A16" s="415" t="s">
        <v>1189</v>
      </c>
      <c r="B16" s="416" t="s">
        <v>80</v>
      </c>
      <c r="C16" s="569">
        <v>10.790873546</v>
      </c>
      <c r="D16" s="569">
        <v>9.5518210539999995</v>
      </c>
      <c r="E16" s="569">
        <v>8.3758774210000002</v>
      </c>
      <c r="F16" s="569">
        <v>5.4995552109999997</v>
      </c>
      <c r="G16" s="569">
        <v>6.836843719</v>
      </c>
      <c r="H16" s="569">
        <v>8.3217257500000006</v>
      </c>
      <c r="I16" s="569">
        <v>10.286310286999999</v>
      </c>
      <c r="J16" s="569">
        <v>9.8941153100000001</v>
      </c>
      <c r="K16" s="569">
        <v>8.3713714849999992</v>
      </c>
      <c r="L16" s="569">
        <v>6.2792110330000002</v>
      </c>
      <c r="M16" s="569">
        <v>7.4608423359999998</v>
      </c>
      <c r="N16" s="569">
        <v>7.2573292049999996</v>
      </c>
      <c r="O16" s="569">
        <v>7.0286861380000003</v>
      </c>
      <c r="P16" s="569">
        <v>6.214646643</v>
      </c>
      <c r="Q16" s="569">
        <v>4.8530311179999996</v>
      </c>
      <c r="R16" s="569">
        <v>3.953756002</v>
      </c>
      <c r="S16" s="569">
        <v>5.2890353970000001</v>
      </c>
      <c r="T16" s="569">
        <v>7.1066811059999999</v>
      </c>
      <c r="U16" s="569">
        <v>10.23651113</v>
      </c>
      <c r="V16" s="569">
        <v>10.440713672999999</v>
      </c>
      <c r="W16" s="569">
        <v>7.2224660370000002</v>
      </c>
      <c r="X16" s="569">
        <v>6.3325368080000004</v>
      </c>
      <c r="Y16" s="569">
        <v>6.3847960260000001</v>
      </c>
      <c r="Z16" s="569">
        <v>8.7945133210000002</v>
      </c>
      <c r="AA16" s="569">
        <v>8.6690125420000008</v>
      </c>
      <c r="AB16" s="569">
        <v>9.0688526740000004</v>
      </c>
      <c r="AC16" s="569">
        <v>5.7990376020000003</v>
      </c>
      <c r="AD16" s="569">
        <v>5.0584203289999996</v>
      </c>
      <c r="AE16" s="569">
        <v>6.3379413869999999</v>
      </c>
      <c r="AF16" s="569">
        <v>9.9394843850000001</v>
      </c>
      <c r="AG16" s="569">
        <v>11.71099931</v>
      </c>
      <c r="AH16" s="569">
        <v>11.363285871</v>
      </c>
      <c r="AI16" s="569">
        <v>9.5562869740000007</v>
      </c>
      <c r="AJ16" s="569">
        <v>7.1057136679999999</v>
      </c>
      <c r="AK16" s="569">
        <v>7.0512587480000004</v>
      </c>
      <c r="AL16" s="569">
        <v>7.0754670239999999</v>
      </c>
      <c r="AM16" s="569">
        <v>9.864514368</v>
      </c>
      <c r="AN16" s="569">
        <v>8.5189395900000005</v>
      </c>
      <c r="AO16" s="569">
        <v>7.7860443080000001</v>
      </c>
      <c r="AP16" s="569">
        <v>5.5257861139999997</v>
      </c>
      <c r="AQ16" s="569">
        <v>7.3340675060000002</v>
      </c>
      <c r="AR16" s="569">
        <v>10.636346101999999</v>
      </c>
      <c r="AS16" s="569">
        <v>12.332919310999999</v>
      </c>
      <c r="AT16" s="569">
        <v>12.712471856000001</v>
      </c>
      <c r="AU16" s="569">
        <v>8.7306857069999992</v>
      </c>
      <c r="AV16" s="569">
        <v>7.5179610739999996</v>
      </c>
      <c r="AW16" s="569">
        <v>6.4233138329999999</v>
      </c>
      <c r="AX16" s="569">
        <v>8.9082277869999995</v>
      </c>
      <c r="AY16" s="569">
        <v>8.6288376360000001</v>
      </c>
      <c r="AZ16" s="569">
        <v>5.7684116440000004</v>
      </c>
      <c r="BA16" s="569">
        <v>5.9611234949999998</v>
      </c>
      <c r="BB16" s="569">
        <v>3.6557499999999998</v>
      </c>
      <c r="BC16" s="569">
        <v>5.6095069999999998</v>
      </c>
      <c r="BD16" s="570">
        <v>8.673845</v>
      </c>
      <c r="BE16" s="570">
        <v>10.687799999999999</v>
      </c>
      <c r="BF16" s="570">
        <v>10.77915</v>
      </c>
      <c r="BG16" s="570">
        <v>7.9529170000000002</v>
      </c>
      <c r="BH16" s="570">
        <v>5.3251900000000001</v>
      </c>
      <c r="BI16" s="570">
        <v>6.13178</v>
      </c>
      <c r="BJ16" s="570">
        <v>9.7037560000000003</v>
      </c>
      <c r="BK16" s="570">
        <v>8.6300080000000001</v>
      </c>
      <c r="BL16" s="570">
        <v>5.4628290000000002</v>
      </c>
      <c r="BM16" s="570">
        <v>5.2489470000000003</v>
      </c>
      <c r="BN16" s="570">
        <v>3.3856120000000001</v>
      </c>
      <c r="BO16" s="570">
        <v>6.453341</v>
      </c>
      <c r="BP16" s="570">
        <v>9.4834910000000008</v>
      </c>
      <c r="BQ16" s="570">
        <v>10.060320000000001</v>
      </c>
      <c r="BR16" s="570">
        <v>10.794499999999999</v>
      </c>
      <c r="BS16" s="570">
        <v>7.1249909999999996</v>
      </c>
      <c r="BT16" s="570">
        <v>5.3525130000000001</v>
      </c>
      <c r="BU16" s="570">
        <v>4.9650239999999997</v>
      </c>
      <c r="BV16" s="570">
        <v>7.5446210000000002</v>
      </c>
    </row>
    <row r="17" spans="1:74" ht="11.1" customHeight="1" x14ac:dyDescent="0.2">
      <c r="A17" s="415" t="s">
        <v>1190</v>
      </c>
      <c r="B17" s="418" t="s">
        <v>81</v>
      </c>
      <c r="C17" s="569">
        <v>1.511528</v>
      </c>
      <c r="D17" s="569">
        <v>1.3598589999999999</v>
      </c>
      <c r="E17" s="569">
        <v>1.5056719999999999</v>
      </c>
      <c r="F17" s="569">
        <v>1.4533860000000001</v>
      </c>
      <c r="G17" s="569">
        <v>1.495071</v>
      </c>
      <c r="H17" s="569">
        <v>1.4326239999999999</v>
      </c>
      <c r="I17" s="569">
        <v>1.467462</v>
      </c>
      <c r="J17" s="569">
        <v>1.4716</v>
      </c>
      <c r="K17" s="569">
        <v>1.1383030000000001</v>
      </c>
      <c r="L17" s="569">
        <v>0.59143800000000002</v>
      </c>
      <c r="M17" s="569">
        <v>1.26033</v>
      </c>
      <c r="N17" s="569">
        <v>1.5120610000000001</v>
      </c>
      <c r="O17" s="569">
        <v>1.5105420000000001</v>
      </c>
      <c r="P17" s="569">
        <v>1.3472139999999999</v>
      </c>
      <c r="Q17" s="569">
        <v>1.501199</v>
      </c>
      <c r="R17" s="569">
        <v>1.4584410000000001</v>
      </c>
      <c r="S17" s="569">
        <v>1.495144</v>
      </c>
      <c r="T17" s="569">
        <v>1.4299109999999999</v>
      </c>
      <c r="U17" s="569">
        <v>1.4595100000000001</v>
      </c>
      <c r="V17" s="569">
        <v>1.4489190000000001</v>
      </c>
      <c r="W17" s="569">
        <v>1.2873030000000001</v>
      </c>
      <c r="X17" s="569">
        <v>0.98178100000000001</v>
      </c>
      <c r="Y17" s="569">
        <v>1.361526</v>
      </c>
      <c r="Z17" s="569">
        <v>1.4895430000000001</v>
      </c>
      <c r="AA17" s="569">
        <v>1.5047200000000001</v>
      </c>
      <c r="AB17" s="569">
        <v>1.361008</v>
      </c>
      <c r="AC17" s="569">
        <v>1.269957</v>
      </c>
      <c r="AD17" s="569">
        <v>0.572048</v>
      </c>
      <c r="AE17" s="569">
        <v>1.0095080000000001</v>
      </c>
      <c r="AF17" s="569">
        <v>1.2044429999999999</v>
      </c>
      <c r="AG17" s="569">
        <v>1.4660550000000001</v>
      </c>
      <c r="AH17" s="569">
        <v>1.3494759999999999</v>
      </c>
      <c r="AI17" s="569">
        <v>1.434464</v>
      </c>
      <c r="AJ17" s="569">
        <v>1.444636</v>
      </c>
      <c r="AK17" s="569">
        <v>1.4051530000000001</v>
      </c>
      <c r="AL17" s="569">
        <v>1.433886</v>
      </c>
      <c r="AM17" s="569">
        <v>1.509182</v>
      </c>
      <c r="AN17" s="569">
        <v>1.3294170000000001</v>
      </c>
      <c r="AO17" s="569">
        <v>1.4451879999999999</v>
      </c>
      <c r="AP17" s="569">
        <v>1.3909940000000001</v>
      </c>
      <c r="AQ17" s="569">
        <v>1.4785779999999999</v>
      </c>
      <c r="AR17" s="569">
        <v>1.419049</v>
      </c>
      <c r="AS17" s="569">
        <v>1.3041290000000001</v>
      </c>
      <c r="AT17" s="569">
        <v>1.3645830000000001</v>
      </c>
      <c r="AU17" s="569">
        <v>1.27535</v>
      </c>
      <c r="AV17" s="569">
        <v>0.14446999999999999</v>
      </c>
      <c r="AW17" s="569">
        <v>0.52611699999999995</v>
      </c>
      <c r="AX17" s="569">
        <v>1.4134059999999999</v>
      </c>
      <c r="AY17" s="569">
        <v>1.495465</v>
      </c>
      <c r="AZ17" s="569">
        <v>1.295536</v>
      </c>
      <c r="BA17" s="569">
        <v>1.474262</v>
      </c>
      <c r="BB17" s="569">
        <v>1.36805</v>
      </c>
      <c r="BC17" s="569">
        <v>1.50251</v>
      </c>
      <c r="BD17" s="570">
        <v>1.4111499999999999</v>
      </c>
      <c r="BE17" s="570">
        <v>1.4581900000000001</v>
      </c>
      <c r="BF17" s="570">
        <v>1.4581900000000001</v>
      </c>
      <c r="BG17" s="570">
        <v>1.4111499999999999</v>
      </c>
      <c r="BH17" s="570">
        <v>1.4581900000000001</v>
      </c>
      <c r="BI17" s="570">
        <v>1.4111499999999999</v>
      </c>
      <c r="BJ17" s="570">
        <v>1.4581900000000001</v>
      </c>
      <c r="BK17" s="570">
        <v>1.4581900000000001</v>
      </c>
      <c r="BL17" s="570">
        <v>1.36412</v>
      </c>
      <c r="BM17" s="570">
        <v>1.4581900000000001</v>
      </c>
      <c r="BN17" s="570">
        <v>0.67386000000000001</v>
      </c>
      <c r="BO17" s="570">
        <v>0.87451999999999996</v>
      </c>
      <c r="BP17" s="570">
        <v>1.4111499999999999</v>
      </c>
      <c r="BQ17" s="570">
        <v>1.4581900000000001</v>
      </c>
      <c r="BR17" s="570">
        <v>1.4581900000000001</v>
      </c>
      <c r="BS17" s="570">
        <v>1.4111499999999999</v>
      </c>
      <c r="BT17" s="570">
        <v>0.89671999999999996</v>
      </c>
      <c r="BU17" s="570">
        <v>1.14758</v>
      </c>
      <c r="BV17" s="570">
        <v>1.4581900000000001</v>
      </c>
    </row>
    <row r="18" spans="1:74" ht="11.1" customHeight="1" x14ac:dyDescent="0.2">
      <c r="A18" s="415" t="s">
        <v>1191</v>
      </c>
      <c r="B18" s="418" t="s">
        <v>1140</v>
      </c>
      <c r="C18" s="569">
        <v>2.0943928469999999</v>
      </c>
      <c r="D18" s="569">
        <v>1.897485761</v>
      </c>
      <c r="E18" s="569">
        <v>1.8514928100000001</v>
      </c>
      <c r="F18" s="569">
        <v>2.2255837719999998</v>
      </c>
      <c r="G18" s="569">
        <v>2.585375763</v>
      </c>
      <c r="H18" s="569">
        <v>1.94786996</v>
      </c>
      <c r="I18" s="569">
        <v>1.8464790419999999</v>
      </c>
      <c r="J18" s="569">
        <v>1.1201369670000001</v>
      </c>
      <c r="K18" s="569">
        <v>1.238745014</v>
      </c>
      <c r="L18" s="569">
        <v>1.274900315</v>
      </c>
      <c r="M18" s="569">
        <v>1.2407549360000001</v>
      </c>
      <c r="N18" s="569">
        <v>1.270302813</v>
      </c>
      <c r="O18" s="569">
        <v>1.65579275</v>
      </c>
      <c r="P18" s="569">
        <v>1.8741462900000001</v>
      </c>
      <c r="Q18" s="569">
        <v>1.5974265620000001</v>
      </c>
      <c r="R18" s="569">
        <v>2.0568008070000001</v>
      </c>
      <c r="S18" s="569">
        <v>1.812405051</v>
      </c>
      <c r="T18" s="569">
        <v>1.4252825579999999</v>
      </c>
      <c r="U18" s="569">
        <v>1.3972900180000001</v>
      </c>
      <c r="V18" s="569">
        <v>1.1013915540000001</v>
      </c>
      <c r="W18" s="569">
        <v>0.96242513699999999</v>
      </c>
      <c r="X18" s="569">
        <v>1.0028995469999999</v>
      </c>
      <c r="Y18" s="569">
        <v>0.97231583499999996</v>
      </c>
      <c r="Z18" s="569">
        <v>1.0198648910000001</v>
      </c>
      <c r="AA18" s="569">
        <v>1.42823426</v>
      </c>
      <c r="AB18" s="569">
        <v>1.0307664590000001</v>
      </c>
      <c r="AC18" s="569">
        <v>1.197297141</v>
      </c>
      <c r="AD18" s="569">
        <v>1.0781588010000001</v>
      </c>
      <c r="AE18" s="569">
        <v>1.6914394859999999</v>
      </c>
      <c r="AF18" s="569">
        <v>1.526306688</v>
      </c>
      <c r="AG18" s="569">
        <v>1.4406754150000001</v>
      </c>
      <c r="AH18" s="569">
        <v>1.169592599</v>
      </c>
      <c r="AI18" s="569">
        <v>0.894012696</v>
      </c>
      <c r="AJ18" s="569">
        <v>0.92799854800000003</v>
      </c>
      <c r="AK18" s="569">
        <v>0.98853960299999999</v>
      </c>
      <c r="AL18" s="569">
        <v>1.215177304</v>
      </c>
      <c r="AM18" s="569">
        <v>1.5032034030000001</v>
      </c>
      <c r="AN18" s="569">
        <v>1.312832598</v>
      </c>
      <c r="AO18" s="569">
        <v>1.4629122299999999</v>
      </c>
      <c r="AP18" s="569">
        <v>1.116845023</v>
      </c>
      <c r="AQ18" s="569">
        <v>1.2753524549999999</v>
      </c>
      <c r="AR18" s="569">
        <v>1.513661183</v>
      </c>
      <c r="AS18" s="569">
        <v>1.2222436809999999</v>
      </c>
      <c r="AT18" s="569">
        <v>1.162278089</v>
      </c>
      <c r="AU18" s="569">
        <v>0.86209780700000005</v>
      </c>
      <c r="AV18" s="569">
        <v>0.79838150699999999</v>
      </c>
      <c r="AW18" s="569">
        <v>1.071996819</v>
      </c>
      <c r="AX18" s="569">
        <v>1.266785729</v>
      </c>
      <c r="AY18" s="569">
        <v>1.2819207990000001</v>
      </c>
      <c r="AZ18" s="569">
        <v>1.0831609659999999</v>
      </c>
      <c r="BA18" s="569">
        <v>1.100079917</v>
      </c>
      <c r="BB18" s="569">
        <v>1.2592779999999999</v>
      </c>
      <c r="BC18" s="569">
        <v>1.443973</v>
      </c>
      <c r="BD18" s="570">
        <v>1.3662270000000001</v>
      </c>
      <c r="BE18" s="570">
        <v>1.371157</v>
      </c>
      <c r="BF18" s="570">
        <v>1.193109</v>
      </c>
      <c r="BG18" s="570">
        <v>1.0677030000000001</v>
      </c>
      <c r="BH18" s="570">
        <v>1.0338050000000001</v>
      </c>
      <c r="BI18" s="570">
        <v>0.99387859999999995</v>
      </c>
      <c r="BJ18" s="570">
        <v>1.0213760000000001</v>
      </c>
      <c r="BK18" s="570">
        <v>1.2534700000000001</v>
      </c>
      <c r="BL18" s="570">
        <v>1.1410819999999999</v>
      </c>
      <c r="BM18" s="570">
        <v>1.184234</v>
      </c>
      <c r="BN18" s="570">
        <v>1.3160350000000001</v>
      </c>
      <c r="BO18" s="570">
        <v>1.484847</v>
      </c>
      <c r="BP18" s="570">
        <v>1.393794</v>
      </c>
      <c r="BQ18" s="570">
        <v>1.3910089999999999</v>
      </c>
      <c r="BR18" s="570">
        <v>1.2069449999999999</v>
      </c>
      <c r="BS18" s="570">
        <v>1.077034</v>
      </c>
      <c r="BT18" s="570">
        <v>1.0405249999999999</v>
      </c>
      <c r="BU18" s="570">
        <v>0.99841089999999999</v>
      </c>
      <c r="BV18" s="570">
        <v>1.0246390000000001</v>
      </c>
    </row>
    <row r="19" spans="1:74" ht="11.1" customHeight="1" x14ac:dyDescent="0.2">
      <c r="A19" s="415" t="s">
        <v>1192</v>
      </c>
      <c r="B19" s="418" t="s">
        <v>1235</v>
      </c>
      <c r="C19" s="569">
        <v>6.2826989590000002</v>
      </c>
      <c r="D19" s="569">
        <v>5.5794553359999997</v>
      </c>
      <c r="E19" s="569">
        <v>6.7549779589999996</v>
      </c>
      <c r="F19" s="569">
        <v>7.3128619610000003</v>
      </c>
      <c r="G19" s="569">
        <v>6.2965172909999998</v>
      </c>
      <c r="H19" s="569">
        <v>5.5005075049999999</v>
      </c>
      <c r="I19" s="569">
        <v>5.8860089230000003</v>
      </c>
      <c r="J19" s="569">
        <v>5.2439499009999997</v>
      </c>
      <c r="K19" s="569">
        <v>7.3313928519999996</v>
      </c>
      <c r="L19" s="569">
        <v>8.0345189389999998</v>
      </c>
      <c r="M19" s="569">
        <v>7.0733649600000001</v>
      </c>
      <c r="N19" s="569">
        <v>7.2430200989999998</v>
      </c>
      <c r="O19" s="569">
        <v>7.1560442460000004</v>
      </c>
      <c r="P19" s="569">
        <v>7.2155975960000003</v>
      </c>
      <c r="Q19" s="569">
        <v>7.2675315490000001</v>
      </c>
      <c r="R19" s="569">
        <v>7.5179429029999998</v>
      </c>
      <c r="S19" s="569">
        <v>6.675457916</v>
      </c>
      <c r="T19" s="569">
        <v>8.6873475330000005</v>
      </c>
      <c r="U19" s="569">
        <v>5.6509538519999998</v>
      </c>
      <c r="V19" s="569">
        <v>6.031924944</v>
      </c>
      <c r="W19" s="569">
        <v>6.199968353</v>
      </c>
      <c r="X19" s="569">
        <v>7.4788202549999996</v>
      </c>
      <c r="Y19" s="569">
        <v>8.5496539170000005</v>
      </c>
      <c r="Z19" s="569">
        <v>8.0315011009999999</v>
      </c>
      <c r="AA19" s="569">
        <v>8.0221772900000001</v>
      </c>
      <c r="AB19" s="569">
        <v>5.771115032</v>
      </c>
      <c r="AC19" s="569">
        <v>10.140980655</v>
      </c>
      <c r="AD19" s="569">
        <v>9.5167148069999996</v>
      </c>
      <c r="AE19" s="569">
        <v>8.6148504260000003</v>
      </c>
      <c r="AF19" s="569">
        <v>6.6275188900000002</v>
      </c>
      <c r="AG19" s="569">
        <v>5.6112593210000004</v>
      </c>
      <c r="AH19" s="569">
        <v>7.9175615239999999</v>
      </c>
      <c r="AI19" s="569">
        <v>8.3733293050000004</v>
      </c>
      <c r="AJ19" s="569">
        <v>8.6619805000000003</v>
      </c>
      <c r="AK19" s="569">
        <v>9.0175200350000004</v>
      </c>
      <c r="AL19" s="569">
        <v>10.293544581000001</v>
      </c>
      <c r="AM19" s="569">
        <v>9.3981261780000001</v>
      </c>
      <c r="AN19" s="569">
        <v>9.3615430899999996</v>
      </c>
      <c r="AO19" s="569">
        <v>10.754209636000001</v>
      </c>
      <c r="AP19" s="569">
        <v>11.520981505</v>
      </c>
      <c r="AQ19" s="569">
        <v>10.136721992</v>
      </c>
      <c r="AR19" s="569">
        <v>8.7058203679999995</v>
      </c>
      <c r="AS19" s="569">
        <v>7.6610611039999998</v>
      </c>
      <c r="AT19" s="569">
        <v>6.4819237379999999</v>
      </c>
      <c r="AU19" s="569">
        <v>7.6459231499999998</v>
      </c>
      <c r="AV19" s="569">
        <v>8.1396192640000002</v>
      </c>
      <c r="AW19" s="569">
        <v>10.585678731</v>
      </c>
      <c r="AX19" s="569">
        <v>9.8201146569999995</v>
      </c>
      <c r="AY19" s="569">
        <v>9.7205181009999997</v>
      </c>
      <c r="AZ19" s="569">
        <v>10.211771549</v>
      </c>
      <c r="BA19" s="569">
        <v>11.214388153</v>
      </c>
      <c r="BB19" s="569">
        <v>11.52136</v>
      </c>
      <c r="BC19" s="569">
        <v>8.808935</v>
      </c>
      <c r="BD19" s="570">
        <v>9.0263960000000001</v>
      </c>
      <c r="BE19" s="570">
        <v>8.1212630000000008</v>
      </c>
      <c r="BF19" s="570">
        <v>7.1973459999999996</v>
      </c>
      <c r="BG19" s="570">
        <v>8.5435960000000009</v>
      </c>
      <c r="BH19" s="570">
        <v>8.9816160000000007</v>
      </c>
      <c r="BI19" s="570">
        <v>9.9110610000000001</v>
      </c>
      <c r="BJ19" s="570">
        <v>9.8590680000000006</v>
      </c>
      <c r="BK19" s="570">
        <v>9.1813470000000006</v>
      </c>
      <c r="BL19" s="570">
        <v>11.388299999999999</v>
      </c>
      <c r="BM19" s="570">
        <v>11.126010000000001</v>
      </c>
      <c r="BN19" s="570">
        <v>11.38162</v>
      </c>
      <c r="BO19" s="570">
        <v>9.3079459999999994</v>
      </c>
      <c r="BP19" s="570">
        <v>8.9764909999999993</v>
      </c>
      <c r="BQ19" s="570">
        <v>8.5825759999999995</v>
      </c>
      <c r="BR19" s="570">
        <v>7.0333040000000002</v>
      </c>
      <c r="BS19" s="570">
        <v>9.2938360000000007</v>
      </c>
      <c r="BT19" s="570">
        <v>9.4528449999999999</v>
      </c>
      <c r="BU19" s="570">
        <v>10.553140000000001</v>
      </c>
      <c r="BV19" s="570">
        <v>10.71677</v>
      </c>
    </row>
    <row r="20" spans="1:74" ht="11.1" customHeight="1" x14ac:dyDescent="0.2">
      <c r="A20" s="415" t="s">
        <v>1193</v>
      </c>
      <c r="B20" s="416" t="s">
        <v>1236</v>
      </c>
      <c r="C20" s="569">
        <v>0.155947856</v>
      </c>
      <c r="D20" s="569">
        <v>0.133151081</v>
      </c>
      <c r="E20" s="569">
        <v>0.12678945699999999</v>
      </c>
      <c r="F20" s="569">
        <v>0.16502254399999999</v>
      </c>
      <c r="G20" s="569">
        <v>0.15454171899999999</v>
      </c>
      <c r="H20" s="569">
        <v>0.170158579</v>
      </c>
      <c r="I20" s="569">
        <v>9.6893822000000004E-2</v>
      </c>
      <c r="J20" s="569">
        <v>8.5450677000000003E-2</v>
      </c>
      <c r="K20" s="569">
        <v>7.9573488999999997E-2</v>
      </c>
      <c r="L20" s="569">
        <v>4.6494428999999997E-2</v>
      </c>
      <c r="M20" s="569">
        <v>8.7093335999999993E-2</v>
      </c>
      <c r="N20" s="569">
        <v>9.7843678000000003E-2</v>
      </c>
      <c r="O20" s="569">
        <v>9.8909377000000007E-2</v>
      </c>
      <c r="P20" s="569">
        <v>0.100295048</v>
      </c>
      <c r="Q20" s="569">
        <v>9.8507644000000005E-2</v>
      </c>
      <c r="R20" s="569">
        <v>8.0242119000000001E-2</v>
      </c>
      <c r="S20" s="569">
        <v>7.4883136000000003E-2</v>
      </c>
      <c r="T20" s="569">
        <v>7.4205169000000001E-2</v>
      </c>
      <c r="U20" s="569">
        <v>6.7757857000000005E-2</v>
      </c>
      <c r="V20" s="569">
        <v>7.7389083999999997E-2</v>
      </c>
      <c r="W20" s="569">
        <v>6.3339050999999993E-2</v>
      </c>
      <c r="X20" s="569">
        <v>8.3981079E-2</v>
      </c>
      <c r="Y20" s="569">
        <v>9.9199228E-2</v>
      </c>
      <c r="Z20" s="569">
        <v>8.2967922999999999E-2</v>
      </c>
      <c r="AA20" s="569">
        <v>0.10139799200000001</v>
      </c>
      <c r="AB20" s="569">
        <v>0.25646355300000001</v>
      </c>
      <c r="AC20" s="569">
        <v>0.110849718</v>
      </c>
      <c r="AD20" s="569">
        <v>0.111489211</v>
      </c>
      <c r="AE20" s="569">
        <v>0.105303282</v>
      </c>
      <c r="AF20" s="569">
        <v>0.11251483299999999</v>
      </c>
      <c r="AG20" s="569">
        <v>0.11219989700000001</v>
      </c>
      <c r="AH20" s="569">
        <v>0.10656750199999999</v>
      </c>
      <c r="AI20" s="569">
        <v>9.2619009000000002E-2</v>
      </c>
      <c r="AJ20" s="569">
        <v>8.7582728999999998E-2</v>
      </c>
      <c r="AK20" s="569">
        <v>0.107060421</v>
      </c>
      <c r="AL20" s="569">
        <v>0.109470227</v>
      </c>
      <c r="AM20" s="569">
        <v>0.10914248</v>
      </c>
      <c r="AN20" s="569">
        <v>8.3853300000000006E-2</v>
      </c>
      <c r="AO20" s="569">
        <v>0.10192765099999999</v>
      </c>
      <c r="AP20" s="569">
        <v>9.4921090999999999E-2</v>
      </c>
      <c r="AQ20" s="569">
        <v>0.15414304500000001</v>
      </c>
      <c r="AR20" s="569">
        <v>0.15199211100000001</v>
      </c>
      <c r="AS20" s="569">
        <v>8.0531539999999999E-2</v>
      </c>
      <c r="AT20" s="569">
        <v>7.7451144E-2</v>
      </c>
      <c r="AU20" s="569">
        <v>5.2683118000000001E-2</v>
      </c>
      <c r="AV20" s="569">
        <v>6.3665865000000002E-2</v>
      </c>
      <c r="AW20" s="569">
        <v>6.6215092000000003E-2</v>
      </c>
      <c r="AX20" s="569">
        <v>0.28972782400000002</v>
      </c>
      <c r="AY20" s="569">
        <v>7.6963867000000005E-2</v>
      </c>
      <c r="AZ20" s="569">
        <v>6.009374E-2</v>
      </c>
      <c r="BA20" s="569">
        <v>7.7553922999999997E-2</v>
      </c>
      <c r="BB20" s="569">
        <v>9.3728400000000003E-2</v>
      </c>
      <c r="BC20" s="569">
        <v>0.1424414</v>
      </c>
      <c r="BD20" s="570">
        <v>0.13871339999999999</v>
      </c>
      <c r="BE20" s="570">
        <v>6.4935900000000005E-2</v>
      </c>
      <c r="BF20" s="570">
        <v>7.0102999999999999E-2</v>
      </c>
      <c r="BG20" s="570">
        <v>3.71241E-2</v>
      </c>
      <c r="BH20" s="570">
        <v>5.6399900000000003E-2</v>
      </c>
      <c r="BI20" s="570">
        <v>5.9911100000000002E-2</v>
      </c>
      <c r="BJ20" s="570">
        <v>0.1323077</v>
      </c>
      <c r="BK20" s="570">
        <v>8.3438799999999994E-2</v>
      </c>
      <c r="BL20" s="570">
        <v>0.1145518</v>
      </c>
      <c r="BM20" s="570">
        <v>7.3527499999999996E-2</v>
      </c>
      <c r="BN20" s="570">
        <v>9.0285500000000005E-2</v>
      </c>
      <c r="BO20" s="570">
        <v>0.1364677</v>
      </c>
      <c r="BP20" s="570">
        <v>0.14312269999999999</v>
      </c>
      <c r="BQ20" s="570">
        <v>6.2679799999999994E-2</v>
      </c>
      <c r="BR20" s="570">
        <v>7.3878200000000005E-2</v>
      </c>
      <c r="BS20" s="570">
        <v>4.9611200000000001E-2</v>
      </c>
      <c r="BT20" s="570">
        <v>6.0797299999999999E-2</v>
      </c>
      <c r="BU20" s="570">
        <v>6.3501799999999997E-2</v>
      </c>
      <c r="BV20" s="570">
        <v>0.16155820000000001</v>
      </c>
    </row>
    <row r="21" spans="1:74" ht="11.1" customHeight="1" x14ac:dyDescent="0.2">
      <c r="A21" s="415" t="s">
        <v>1194</v>
      </c>
      <c r="B21" s="416" t="s">
        <v>1144</v>
      </c>
      <c r="C21" s="569">
        <v>26.775618050999999</v>
      </c>
      <c r="D21" s="569">
        <v>24.188341329</v>
      </c>
      <c r="E21" s="569">
        <v>24.468436155999999</v>
      </c>
      <c r="F21" s="569">
        <v>21.943236254999999</v>
      </c>
      <c r="G21" s="569">
        <v>23.448971153999999</v>
      </c>
      <c r="H21" s="569">
        <v>25.100413101000001</v>
      </c>
      <c r="I21" s="569">
        <v>29.124326364000002</v>
      </c>
      <c r="J21" s="569">
        <v>28.102500338999999</v>
      </c>
      <c r="K21" s="569">
        <v>25.953842862999998</v>
      </c>
      <c r="L21" s="569">
        <v>22.164170541000001</v>
      </c>
      <c r="M21" s="569">
        <v>22.133780175999998</v>
      </c>
      <c r="N21" s="569">
        <v>24.152936460999999</v>
      </c>
      <c r="O21" s="569">
        <v>25.081475889</v>
      </c>
      <c r="P21" s="569">
        <v>23.671013890000001</v>
      </c>
      <c r="Q21" s="569">
        <v>21.870973389</v>
      </c>
      <c r="R21" s="569">
        <v>20.478204285</v>
      </c>
      <c r="S21" s="569">
        <v>21.111528985</v>
      </c>
      <c r="T21" s="569">
        <v>26.217887957999999</v>
      </c>
      <c r="U21" s="569">
        <v>29.254465318000001</v>
      </c>
      <c r="V21" s="569">
        <v>27.844268851999999</v>
      </c>
      <c r="W21" s="569">
        <v>22.324462402000002</v>
      </c>
      <c r="X21" s="569">
        <v>21.49912011</v>
      </c>
      <c r="Y21" s="569">
        <v>21.269107100999999</v>
      </c>
      <c r="Z21" s="569">
        <v>24.663701317000001</v>
      </c>
      <c r="AA21" s="569">
        <v>24.986270892</v>
      </c>
      <c r="AB21" s="569">
        <v>22.916161997</v>
      </c>
      <c r="AC21" s="569">
        <v>22.089628402999999</v>
      </c>
      <c r="AD21" s="569">
        <v>20.592496859000001</v>
      </c>
      <c r="AE21" s="569">
        <v>22.155722446999999</v>
      </c>
      <c r="AF21" s="569">
        <v>26.190286785000001</v>
      </c>
      <c r="AG21" s="569">
        <v>27.885420867000001</v>
      </c>
      <c r="AH21" s="569">
        <v>29.276183188000001</v>
      </c>
      <c r="AI21" s="569">
        <v>25.203628966</v>
      </c>
      <c r="AJ21" s="569">
        <v>22.387071118000001</v>
      </c>
      <c r="AK21" s="569">
        <v>22.281532398</v>
      </c>
      <c r="AL21" s="569">
        <v>24.151268044999998</v>
      </c>
      <c r="AM21" s="569">
        <v>27.474467379</v>
      </c>
      <c r="AN21" s="569">
        <v>24.779584720999999</v>
      </c>
      <c r="AO21" s="569">
        <v>24.792057748000001</v>
      </c>
      <c r="AP21" s="569">
        <v>22.843591924999998</v>
      </c>
      <c r="AQ21" s="569">
        <v>25.731937909999999</v>
      </c>
      <c r="AR21" s="569">
        <v>29.134181761000001</v>
      </c>
      <c r="AS21" s="569">
        <v>32.185330798999999</v>
      </c>
      <c r="AT21" s="569">
        <v>30.530435016999999</v>
      </c>
      <c r="AU21" s="569">
        <v>25.027561950999999</v>
      </c>
      <c r="AV21" s="569">
        <v>21.930483199000001</v>
      </c>
      <c r="AW21" s="569">
        <v>23.856508197</v>
      </c>
      <c r="AX21" s="569">
        <v>27.689921577</v>
      </c>
      <c r="AY21" s="569">
        <v>26.953244612999999</v>
      </c>
      <c r="AZ21" s="569">
        <v>22.994533353000001</v>
      </c>
      <c r="BA21" s="569">
        <v>24.868058115</v>
      </c>
      <c r="BB21" s="569">
        <v>22.43552</v>
      </c>
      <c r="BC21" s="569">
        <v>23.78557</v>
      </c>
      <c r="BD21" s="570">
        <v>27.224450000000001</v>
      </c>
      <c r="BE21" s="570">
        <v>31.049720000000001</v>
      </c>
      <c r="BF21" s="570">
        <v>30.03058</v>
      </c>
      <c r="BG21" s="570">
        <v>24.611879999999999</v>
      </c>
      <c r="BH21" s="570">
        <v>21.639880000000002</v>
      </c>
      <c r="BI21" s="570">
        <v>22.250979999999998</v>
      </c>
      <c r="BJ21" s="570">
        <v>25.52215</v>
      </c>
      <c r="BK21" s="570">
        <v>25.977</v>
      </c>
      <c r="BL21" s="570">
        <v>23.429929999999999</v>
      </c>
      <c r="BM21" s="570">
        <v>23.104120000000002</v>
      </c>
      <c r="BN21" s="570">
        <v>20.96442</v>
      </c>
      <c r="BO21" s="570">
        <v>23.257180000000002</v>
      </c>
      <c r="BP21" s="570">
        <v>27.216249999999999</v>
      </c>
      <c r="BQ21" s="570">
        <v>30.524149999999999</v>
      </c>
      <c r="BR21" s="570">
        <v>29.646899999999999</v>
      </c>
      <c r="BS21" s="570">
        <v>24.266480000000001</v>
      </c>
      <c r="BT21" s="570">
        <v>21.163989999999998</v>
      </c>
      <c r="BU21" s="570">
        <v>21.91563</v>
      </c>
      <c r="BV21" s="570">
        <v>25.425850000000001</v>
      </c>
    </row>
    <row r="22" spans="1:74" ht="11.1" customHeight="1" x14ac:dyDescent="0.2">
      <c r="A22" s="415" t="s">
        <v>1195</v>
      </c>
      <c r="B22" s="416" t="s">
        <v>1237</v>
      </c>
      <c r="C22" s="569">
        <v>23.653440459999999</v>
      </c>
      <c r="D22" s="569">
        <v>21.274532069999999</v>
      </c>
      <c r="E22" s="569">
        <v>21.328120049999999</v>
      </c>
      <c r="F22" s="569">
        <v>18.98700745</v>
      </c>
      <c r="G22" s="569">
        <v>20.397023669999999</v>
      </c>
      <c r="H22" s="569">
        <v>22.769485880000001</v>
      </c>
      <c r="I22" s="569">
        <v>27.102294730000001</v>
      </c>
      <c r="J22" s="569">
        <v>26.9370102</v>
      </c>
      <c r="K22" s="569">
        <v>24.36035193</v>
      </c>
      <c r="L22" s="569">
        <v>20.378879099999999</v>
      </c>
      <c r="M22" s="569">
        <v>20.926005140000001</v>
      </c>
      <c r="N22" s="569">
        <v>22.377631399999999</v>
      </c>
      <c r="O22" s="569">
        <v>22.804273999999999</v>
      </c>
      <c r="P22" s="569">
        <v>21.106787000000001</v>
      </c>
      <c r="Q22" s="569">
        <v>19.930717000000001</v>
      </c>
      <c r="R22" s="569">
        <v>18.097826000000001</v>
      </c>
      <c r="S22" s="569">
        <v>18.953844</v>
      </c>
      <c r="T22" s="569">
        <v>24.252196000000001</v>
      </c>
      <c r="U22" s="569">
        <v>27.390226999999999</v>
      </c>
      <c r="V22" s="569">
        <v>26.446027999999998</v>
      </c>
      <c r="W22" s="569">
        <v>20.9908</v>
      </c>
      <c r="X22" s="569">
        <v>20.373318000000001</v>
      </c>
      <c r="Y22" s="569">
        <v>19.429663000000001</v>
      </c>
      <c r="Z22" s="569">
        <v>22.295776</v>
      </c>
      <c r="AA22" s="569">
        <v>22.803129370000001</v>
      </c>
      <c r="AB22" s="569">
        <v>22.374660670000001</v>
      </c>
      <c r="AC22" s="569">
        <v>20.091292119999999</v>
      </c>
      <c r="AD22" s="569">
        <v>19.245888180000001</v>
      </c>
      <c r="AE22" s="569">
        <v>20.00175905</v>
      </c>
      <c r="AF22" s="569">
        <v>24.511709799999998</v>
      </c>
      <c r="AG22" s="569">
        <v>26.80639223</v>
      </c>
      <c r="AH22" s="569">
        <v>27.751773480000001</v>
      </c>
      <c r="AI22" s="569">
        <v>23.33850764</v>
      </c>
      <c r="AJ22" s="569">
        <v>20.314950939999999</v>
      </c>
      <c r="AK22" s="569">
        <v>20.025627440000001</v>
      </c>
      <c r="AL22" s="569">
        <v>21.45606738</v>
      </c>
      <c r="AM22" s="569">
        <v>24.222295388999999</v>
      </c>
      <c r="AN22" s="569">
        <v>21.645603161</v>
      </c>
      <c r="AO22" s="569">
        <v>21.576732583999998</v>
      </c>
      <c r="AP22" s="569">
        <v>19.819670914</v>
      </c>
      <c r="AQ22" s="569">
        <v>22.250917382000001</v>
      </c>
      <c r="AR22" s="569">
        <v>25.599070727000001</v>
      </c>
      <c r="AS22" s="569">
        <v>29.635663255000001</v>
      </c>
      <c r="AT22" s="569">
        <v>28.493705791</v>
      </c>
      <c r="AU22" s="569">
        <v>23.523954484000001</v>
      </c>
      <c r="AV22" s="569">
        <v>20.50464723</v>
      </c>
      <c r="AW22" s="569">
        <v>21.365025105000001</v>
      </c>
      <c r="AX22" s="569">
        <v>24.176778158000001</v>
      </c>
      <c r="AY22" s="569">
        <v>23.478025976000001</v>
      </c>
      <c r="AZ22" s="569">
        <v>21.065153298999999</v>
      </c>
      <c r="BA22" s="569">
        <v>22.089049955</v>
      </c>
      <c r="BB22" s="569">
        <v>19.995654426000002</v>
      </c>
      <c r="BC22" s="569">
        <v>21.465430000000001</v>
      </c>
      <c r="BD22" s="570">
        <v>24.856770000000001</v>
      </c>
      <c r="BE22" s="570">
        <v>28.919889999999999</v>
      </c>
      <c r="BF22" s="570">
        <v>28.257629999999999</v>
      </c>
      <c r="BG22" s="570">
        <v>22.621860000000002</v>
      </c>
      <c r="BH22" s="570">
        <v>19.760079999999999</v>
      </c>
      <c r="BI22" s="570">
        <v>20.35108</v>
      </c>
      <c r="BJ22" s="570">
        <v>22.999610000000001</v>
      </c>
      <c r="BK22" s="570">
        <v>23.633759999999999</v>
      </c>
      <c r="BL22" s="570">
        <v>21.07358</v>
      </c>
      <c r="BM22" s="570">
        <v>20.700199999999999</v>
      </c>
      <c r="BN22" s="570">
        <v>19.078330000000001</v>
      </c>
      <c r="BO22" s="570">
        <v>21.36496</v>
      </c>
      <c r="BP22" s="570">
        <v>25.130490000000002</v>
      </c>
      <c r="BQ22" s="570">
        <v>28.626660000000001</v>
      </c>
      <c r="BR22" s="570">
        <v>28.034579999999998</v>
      </c>
      <c r="BS22" s="570">
        <v>22.37613</v>
      </c>
      <c r="BT22" s="570">
        <v>19.53369</v>
      </c>
      <c r="BU22" s="570">
        <v>20.172540000000001</v>
      </c>
      <c r="BV22" s="570">
        <v>22.86543</v>
      </c>
    </row>
    <row r="23" spans="1:74" ht="11.1" customHeight="1" x14ac:dyDescent="0.2">
      <c r="A23" s="409"/>
      <c r="B23" s="102" t="s">
        <v>1240</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01"/>
      <c r="BC23" s="201"/>
      <c r="BD23" s="267"/>
      <c r="BE23" s="267"/>
      <c r="BF23" s="267"/>
      <c r="BG23" s="267"/>
      <c r="BH23" s="267"/>
      <c r="BI23" s="267"/>
      <c r="BJ23" s="267"/>
      <c r="BK23" s="267"/>
      <c r="BL23" s="267"/>
      <c r="BM23" s="267"/>
      <c r="BN23" s="267"/>
      <c r="BO23" s="267"/>
      <c r="BP23" s="267"/>
      <c r="BQ23" s="267"/>
      <c r="BR23" s="267"/>
      <c r="BS23" s="267"/>
      <c r="BT23" s="267"/>
      <c r="BU23" s="267"/>
      <c r="BV23" s="267"/>
    </row>
    <row r="24" spans="1:74" ht="11.1" customHeight="1" x14ac:dyDescent="0.2">
      <c r="A24" s="415" t="s">
        <v>1196</v>
      </c>
      <c r="B24" s="416" t="s">
        <v>1395</v>
      </c>
      <c r="C24" s="569">
        <v>13.217144187000001</v>
      </c>
      <c r="D24" s="569">
        <v>10.247560302</v>
      </c>
      <c r="E24" s="569">
        <v>11.487813322999999</v>
      </c>
      <c r="F24" s="569">
        <v>10.81202667</v>
      </c>
      <c r="G24" s="569">
        <v>14.829761499</v>
      </c>
      <c r="H24" s="569">
        <v>17.724638408000001</v>
      </c>
      <c r="I24" s="569">
        <v>20.639015374</v>
      </c>
      <c r="J24" s="569">
        <v>23.322893069999999</v>
      </c>
      <c r="K24" s="569">
        <v>19.789741634999999</v>
      </c>
      <c r="L24" s="569">
        <v>14.100623533</v>
      </c>
      <c r="M24" s="569">
        <v>12.128745172</v>
      </c>
      <c r="N24" s="569">
        <v>13.441653422</v>
      </c>
      <c r="O24" s="569">
        <v>12.775475621</v>
      </c>
      <c r="P24" s="569">
        <v>12.468100158</v>
      </c>
      <c r="Q24" s="569">
        <v>12.279991759</v>
      </c>
      <c r="R24" s="569">
        <v>10.997354784000001</v>
      </c>
      <c r="S24" s="569">
        <v>14.05938931</v>
      </c>
      <c r="T24" s="569">
        <v>16.651489585</v>
      </c>
      <c r="U24" s="569">
        <v>21.439225696000001</v>
      </c>
      <c r="V24" s="569">
        <v>21.505703284999999</v>
      </c>
      <c r="W24" s="569">
        <v>16.608207784000001</v>
      </c>
      <c r="X24" s="569">
        <v>14.277624546</v>
      </c>
      <c r="Y24" s="569">
        <v>10.026508571000001</v>
      </c>
      <c r="Z24" s="569">
        <v>10.998097003</v>
      </c>
      <c r="AA24" s="569">
        <v>11.641585186</v>
      </c>
      <c r="AB24" s="569">
        <v>12.769068983</v>
      </c>
      <c r="AC24" s="569">
        <v>8.278469028</v>
      </c>
      <c r="AD24" s="569">
        <v>10.08482105</v>
      </c>
      <c r="AE24" s="569">
        <v>11.729180872000001</v>
      </c>
      <c r="AF24" s="569">
        <v>17.550486638999999</v>
      </c>
      <c r="AG24" s="569">
        <v>20.167196766</v>
      </c>
      <c r="AH24" s="569">
        <v>20.476046293</v>
      </c>
      <c r="AI24" s="569">
        <v>17.170237910000001</v>
      </c>
      <c r="AJ24" s="569">
        <v>13.964897335</v>
      </c>
      <c r="AK24" s="569">
        <v>9.8737115190000004</v>
      </c>
      <c r="AL24" s="569">
        <v>10.40138046</v>
      </c>
      <c r="AM24" s="569">
        <v>13.132743889</v>
      </c>
      <c r="AN24" s="569">
        <v>11.752305181000001</v>
      </c>
      <c r="AO24" s="569">
        <v>8.5313997280000002</v>
      </c>
      <c r="AP24" s="569">
        <v>9.0098486300000005</v>
      </c>
      <c r="AQ24" s="569">
        <v>15.023112657</v>
      </c>
      <c r="AR24" s="569">
        <v>18.802036127000001</v>
      </c>
      <c r="AS24" s="569">
        <v>22.609434373999999</v>
      </c>
      <c r="AT24" s="569">
        <v>22.87411766</v>
      </c>
      <c r="AU24" s="569">
        <v>19.232498057000001</v>
      </c>
      <c r="AV24" s="569">
        <v>14.27722329</v>
      </c>
      <c r="AW24" s="569">
        <v>12.046655903</v>
      </c>
      <c r="AX24" s="569">
        <v>14.586473427</v>
      </c>
      <c r="AY24" s="569">
        <v>12.517534399000001</v>
      </c>
      <c r="AZ24" s="569">
        <v>11.849217791999999</v>
      </c>
      <c r="BA24" s="569">
        <v>11.833052187</v>
      </c>
      <c r="BB24" s="569">
        <v>11.70274</v>
      </c>
      <c r="BC24" s="569">
        <v>15.146459999999999</v>
      </c>
      <c r="BD24" s="570">
        <v>16.632470000000001</v>
      </c>
      <c r="BE24" s="570">
        <v>20.125219999999999</v>
      </c>
      <c r="BF24" s="570">
        <v>24.045020000000001</v>
      </c>
      <c r="BG24" s="570">
        <v>18.919350000000001</v>
      </c>
      <c r="BH24" s="570">
        <v>14.229749999999999</v>
      </c>
      <c r="BI24" s="570">
        <v>11.612550000000001</v>
      </c>
      <c r="BJ24" s="570">
        <v>14.81095</v>
      </c>
      <c r="BK24" s="570">
        <v>11.88888</v>
      </c>
      <c r="BL24" s="570">
        <v>10.60534</v>
      </c>
      <c r="BM24" s="570">
        <v>8.9144059999999996</v>
      </c>
      <c r="BN24" s="570">
        <v>11.001810000000001</v>
      </c>
      <c r="BO24" s="570">
        <v>14.16986</v>
      </c>
      <c r="BP24" s="570">
        <v>13.834070000000001</v>
      </c>
      <c r="BQ24" s="570">
        <v>17.752520000000001</v>
      </c>
      <c r="BR24" s="570">
        <v>20.759319999999999</v>
      </c>
      <c r="BS24" s="570">
        <v>18.093669999999999</v>
      </c>
      <c r="BT24" s="570">
        <v>12.24358</v>
      </c>
      <c r="BU24" s="570">
        <v>10.6579</v>
      </c>
      <c r="BV24" s="570">
        <v>13.462429999999999</v>
      </c>
    </row>
    <row r="25" spans="1:74" ht="11.1" customHeight="1" x14ac:dyDescent="0.2">
      <c r="A25" s="415" t="s">
        <v>1197</v>
      </c>
      <c r="B25" s="416" t="s">
        <v>80</v>
      </c>
      <c r="C25" s="569">
        <v>6.2022458049999996</v>
      </c>
      <c r="D25" s="569">
        <v>5.733474556</v>
      </c>
      <c r="E25" s="569">
        <v>5.6305125450000002</v>
      </c>
      <c r="F25" s="569">
        <v>4.8782187209999996</v>
      </c>
      <c r="G25" s="569">
        <v>6.2087459269999998</v>
      </c>
      <c r="H25" s="569">
        <v>6.6644000590000001</v>
      </c>
      <c r="I25" s="569">
        <v>7.2204106880000003</v>
      </c>
      <c r="J25" s="569">
        <v>6.8850594960000002</v>
      </c>
      <c r="K25" s="569">
        <v>6.8122827880000001</v>
      </c>
      <c r="L25" s="569">
        <v>5.9943344139999999</v>
      </c>
      <c r="M25" s="569">
        <v>5.4558301079999998</v>
      </c>
      <c r="N25" s="569">
        <v>5.1476972280000002</v>
      </c>
      <c r="O25" s="569">
        <v>4.3645746900000004</v>
      </c>
      <c r="P25" s="569">
        <v>3.9478249179999998</v>
      </c>
      <c r="Q25" s="569">
        <v>4.2851941</v>
      </c>
      <c r="R25" s="569">
        <v>4.8632699180000003</v>
      </c>
      <c r="S25" s="569">
        <v>4.8981492160000002</v>
      </c>
      <c r="T25" s="569">
        <v>5.501823001</v>
      </c>
      <c r="U25" s="569">
        <v>6.3485665530000004</v>
      </c>
      <c r="V25" s="569">
        <v>6.9954055999999998</v>
      </c>
      <c r="W25" s="569">
        <v>6.3526384980000001</v>
      </c>
      <c r="X25" s="569">
        <v>5.7611398879999998</v>
      </c>
      <c r="Y25" s="569">
        <v>5.2545342320000001</v>
      </c>
      <c r="Z25" s="569">
        <v>6.2068203720000001</v>
      </c>
      <c r="AA25" s="569">
        <v>6.5706147059999997</v>
      </c>
      <c r="AB25" s="569">
        <v>5.2972415770000003</v>
      </c>
      <c r="AC25" s="569">
        <v>3.8873080240000002</v>
      </c>
      <c r="AD25" s="569">
        <v>4.6955561279999998</v>
      </c>
      <c r="AE25" s="569">
        <v>5.673818356</v>
      </c>
      <c r="AF25" s="569">
        <v>7.5617991790000003</v>
      </c>
      <c r="AG25" s="569">
        <v>7.9348330919999999</v>
      </c>
      <c r="AH25" s="569">
        <v>7.4506350360000004</v>
      </c>
      <c r="AI25" s="569">
        <v>6.6391986779999996</v>
      </c>
      <c r="AJ25" s="569">
        <v>5.9490440580000001</v>
      </c>
      <c r="AK25" s="569">
        <v>5.121430202</v>
      </c>
      <c r="AL25" s="569">
        <v>5.3938763720000003</v>
      </c>
      <c r="AM25" s="569">
        <v>6.5458193820000004</v>
      </c>
      <c r="AN25" s="569">
        <v>5.9782404580000001</v>
      </c>
      <c r="AO25" s="569">
        <v>5.1467314609999999</v>
      </c>
      <c r="AP25" s="569">
        <v>5.0711481750000003</v>
      </c>
      <c r="AQ25" s="569">
        <v>5.0929484409999999</v>
      </c>
      <c r="AR25" s="569">
        <v>6.6458452379999997</v>
      </c>
      <c r="AS25" s="569">
        <v>7.0684709550000004</v>
      </c>
      <c r="AT25" s="569">
        <v>6.8013591489999996</v>
      </c>
      <c r="AU25" s="569">
        <v>6.3036597759999999</v>
      </c>
      <c r="AV25" s="569">
        <v>5.6030119479999998</v>
      </c>
      <c r="AW25" s="569">
        <v>5.5048233160000004</v>
      </c>
      <c r="AX25" s="569">
        <v>5.4552458489999998</v>
      </c>
      <c r="AY25" s="569">
        <v>3.3507623660000001</v>
      </c>
      <c r="AZ25" s="569">
        <v>3.560356359</v>
      </c>
      <c r="BA25" s="569">
        <v>3.5964671269999999</v>
      </c>
      <c r="BB25" s="569">
        <v>3.4072179999999999</v>
      </c>
      <c r="BC25" s="569">
        <v>3.9755219999999998</v>
      </c>
      <c r="BD25" s="570">
        <v>4.6525780000000001</v>
      </c>
      <c r="BE25" s="570">
        <v>5.628425</v>
      </c>
      <c r="BF25" s="570">
        <v>5.7983779999999996</v>
      </c>
      <c r="BG25" s="570">
        <v>5.1104229999999999</v>
      </c>
      <c r="BH25" s="570">
        <v>4.336856</v>
      </c>
      <c r="BI25" s="570">
        <v>3.989557</v>
      </c>
      <c r="BJ25" s="570">
        <v>4.3134860000000002</v>
      </c>
      <c r="BK25" s="570">
        <v>4.0594270000000003</v>
      </c>
      <c r="BL25" s="570">
        <v>3.7430859999999999</v>
      </c>
      <c r="BM25" s="570">
        <v>2.9434290000000001</v>
      </c>
      <c r="BN25" s="570">
        <v>3.3545470000000002</v>
      </c>
      <c r="BO25" s="570">
        <v>3.8420589999999999</v>
      </c>
      <c r="BP25" s="570">
        <v>5.2502209999999998</v>
      </c>
      <c r="BQ25" s="570">
        <v>5.8620340000000004</v>
      </c>
      <c r="BR25" s="570">
        <v>5.8978419999999998</v>
      </c>
      <c r="BS25" s="570">
        <v>5.1234010000000003</v>
      </c>
      <c r="BT25" s="570">
        <v>4.3430749999999998</v>
      </c>
      <c r="BU25" s="570">
        <v>3.8866930000000002</v>
      </c>
      <c r="BV25" s="570">
        <v>4.2875439999999996</v>
      </c>
    </row>
    <row r="26" spans="1:74" ht="11.1" customHeight="1" x14ac:dyDescent="0.2">
      <c r="A26" s="415" t="s">
        <v>1198</v>
      </c>
      <c r="B26" s="418" t="s">
        <v>81</v>
      </c>
      <c r="C26" s="569">
        <v>3.2286229999999998</v>
      </c>
      <c r="D26" s="569">
        <v>3.4301110000000001</v>
      </c>
      <c r="E26" s="569">
        <v>3.7206229999999998</v>
      </c>
      <c r="F26" s="569">
        <v>3.2512400000000001</v>
      </c>
      <c r="G26" s="569">
        <v>2.933249</v>
      </c>
      <c r="H26" s="569">
        <v>3.600193</v>
      </c>
      <c r="I26" s="569">
        <v>3.7037710000000001</v>
      </c>
      <c r="J26" s="569">
        <v>3.6901869999999999</v>
      </c>
      <c r="K26" s="569">
        <v>3.581048</v>
      </c>
      <c r="L26" s="569">
        <v>2.8721549999999998</v>
      </c>
      <c r="M26" s="569">
        <v>3.497306</v>
      </c>
      <c r="N26" s="569">
        <v>3.789501</v>
      </c>
      <c r="O26" s="569">
        <v>3.7118679999999999</v>
      </c>
      <c r="P26" s="569">
        <v>3.5480139999999998</v>
      </c>
      <c r="Q26" s="569">
        <v>3.1865260000000002</v>
      </c>
      <c r="R26" s="569">
        <v>2.6729599999999998</v>
      </c>
      <c r="S26" s="569">
        <v>3.3859940000000002</v>
      </c>
      <c r="T26" s="569">
        <v>3.6130110000000002</v>
      </c>
      <c r="U26" s="569">
        <v>3.7159200000000001</v>
      </c>
      <c r="V26" s="569">
        <v>3.6970000000000001</v>
      </c>
      <c r="W26" s="569">
        <v>3.6033080000000002</v>
      </c>
      <c r="X26" s="569">
        <v>3.1025360000000002</v>
      </c>
      <c r="Y26" s="569">
        <v>3.4002919999999999</v>
      </c>
      <c r="Z26" s="569">
        <v>3.8012760000000001</v>
      </c>
      <c r="AA26" s="569">
        <v>3.799445</v>
      </c>
      <c r="AB26" s="569">
        <v>3.3135479999999999</v>
      </c>
      <c r="AC26" s="569">
        <v>3.3692790000000001</v>
      </c>
      <c r="AD26" s="569">
        <v>2.9864459999999999</v>
      </c>
      <c r="AE26" s="569">
        <v>3.7490230000000002</v>
      </c>
      <c r="AF26" s="569">
        <v>3.098792</v>
      </c>
      <c r="AG26" s="569">
        <v>3.6683720000000002</v>
      </c>
      <c r="AH26" s="569">
        <v>3.6959599999999999</v>
      </c>
      <c r="AI26" s="569">
        <v>3.5942560000000001</v>
      </c>
      <c r="AJ26" s="569">
        <v>2.173943</v>
      </c>
      <c r="AK26" s="569">
        <v>2.9732289999999999</v>
      </c>
      <c r="AL26" s="569">
        <v>3.788964</v>
      </c>
      <c r="AM26" s="569">
        <v>3.8017599999999998</v>
      </c>
      <c r="AN26" s="569">
        <v>3.436429</v>
      </c>
      <c r="AO26" s="569">
        <v>3.7768609999999998</v>
      </c>
      <c r="AP26" s="569">
        <v>3.0412110000000001</v>
      </c>
      <c r="AQ26" s="569">
        <v>3.2358560000000001</v>
      </c>
      <c r="AR26" s="569">
        <v>3.5916060000000001</v>
      </c>
      <c r="AS26" s="569">
        <v>3.6884830000000002</v>
      </c>
      <c r="AT26" s="569">
        <v>3.693044</v>
      </c>
      <c r="AU26" s="569">
        <v>3.339127</v>
      </c>
      <c r="AV26" s="569">
        <v>2.9391880000000001</v>
      </c>
      <c r="AW26" s="569">
        <v>3.274051</v>
      </c>
      <c r="AX26" s="569">
        <v>3.789339</v>
      </c>
      <c r="AY26" s="569">
        <v>3.7845529999999998</v>
      </c>
      <c r="AZ26" s="569">
        <v>3.424328</v>
      </c>
      <c r="BA26" s="569">
        <v>3.2895500000000002</v>
      </c>
      <c r="BB26" s="569">
        <v>2.7709700000000002</v>
      </c>
      <c r="BC26" s="569">
        <v>2.9329900000000002</v>
      </c>
      <c r="BD26" s="570">
        <v>3.6017000000000001</v>
      </c>
      <c r="BE26" s="570">
        <v>3.7217600000000002</v>
      </c>
      <c r="BF26" s="570">
        <v>3.7217600000000002</v>
      </c>
      <c r="BG26" s="570">
        <v>3.6017000000000001</v>
      </c>
      <c r="BH26" s="570">
        <v>3.0612499999999998</v>
      </c>
      <c r="BI26" s="570">
        <v>3.3582200000000002</v>
      </c>
      <c r="BJ26" s="570">
        <v>3.7217600000000002</v>
      </c>
      <c r="BK26" s="570">
        <v>3.7217600000000002</v>
      </c>
      <c r="BL26" s="570">
        <v>3.4816400000000001</v>
      </c>
      <c r="BM26" s="570">
        <v>3.7217600000000002</v>
      </c>
      <c r="BN26" s="570">
        <v>2.8401299999999998</v>
      </c>
      <c r="BO26" s="570">
        <v>3.3530600000000002</v>
      </c>
      <c r="BP26" s="570">
        <v>3.6017000000000001</v>
      </c>
      <c r="BQ26" s="570">
        <v>3.7217600000000002</v>
      </c>
      <c r="BR26" s="570">
        <v>3.7217600000000002</v>
      </c>
      <c r="BS26" s="570">
        <v>3.1492399999999998</v>
      </c>
      <c r="BT26" s="570">
        <v>2.8180100000000001</v>
      </c>
      <c r="BU26" s="570">
        <v>2.8702700000000001</v>
      </c>
      <c r="BV26" s="570">
        <v>3.7217600000000002</v>
      </c>
    </row>
    <row r="27" spans="1:74" ht="11.1" customHeight="1" x14ac:dyDescent="0.2">
      <c r="A27" s="415" t="s">
        <v>1199</v>
      </c>
      <c r="B27" s="418" t="s">
        <v>1140</v>
      </c>
      <c r="C27" s="569">
        <v>7.9355413E-2</v>
      </c>
      <c r="D27" s="569">
        <v>0.12574712499999999</v>
      </c>
      <c r="E27" s="569">
        <v>5.0425216000000002E-2</v>
      </c>
      <c r="F27" s="569">
        <v>9.2701317000000005E-2</v>
      </c>
      <c r="G27" s="569">
        <v>0.107377139</v>
      </c>
      <c r="H27" s="569">
        <v>6.5425364E-2</v>
      </c>
      <c r="I27" s="569">
        <v>0.10296158</v>
      </c>
      <c r="J27" s="569">
        <v>4.7683756000000001E-2</v>
      </c>
      <c r="K27" s="569">
        <v>5.0468671999999999E-2</v>
      </c>
      <c r="L27" s="569">
        <v>4.75912E-2</v>
      </c>
      <c r="M27" s="569">
        <v>4.4301047000000003E-2</v>
      </c>
      <c r="N27" s="569">
        <v>3.6501170999999999E-2</v>
      </c>
      <c r="O27" s="569">
        <v>3.3363654E-2</v>
      </c>
      <c r="P27" s="569">
        <v>6.5823233999999994E-2</v>
      </c>
      <c r="Q27" s="569">
        <v>6.2343694999999998E-2</v>
      </c>
      <c r="R27" s="569">
        <v>7.5226935999999994E-2</v>
      </c>
      <c r="S27" s="569">
        <v>8.2035194000000006E-2</v>
      </c>
      <c r="T27" s="569">
        <v>3.7925924999999999E-2</v>
      </c>
      <c r="U27" s="569">
        <v>5.1283200000000001E-2</v>
      </c>
      <c r="V27" s="569">
        <v>4.0199430000000001E-2</v>
      </c>
      <c r="W27" s="569">
        <v>5.3614045999999999E-2</v>
      </c>
      <c r="X27" s="569">
        <v>5.2564832999999998E-2</v>
      </c>
      <c r="Y27" s="569">
        <v>3.3560316999999999E-2</v>
      </c>
      <c r="Z27" s="569">
        <v>3.6952145999999998E-2</v>
      </c>
      <c r="AA27" s="569">
        <v>4.985175E-2</v>
      </c>
      <c r="AB27" s="569">
        <v>2.7798435999999999E-2</v>
      </c>
      <c r="AC27" s="569">
        <v>4.4890034000000002E-2</v>
      </c>
      <c r="AD27" s="569">
        <v>4.0664240999999997E-2</v>
      </c>
      <c r="AE27" s="569">
        <v>8.2953750000000007E-2</v>
      </c>
      <c r="AF27" s="569">
        <v>6.1877828000000003E-2</v>
      </c>
      <c r="AG27" s="569">
        <v>6.0968872E-2</v>
      </c>
      <c r="AH27" s="569">
        <v>4.2277158000000002E-2</v>
      </c>
      <c r="AI27" s="569">
        <v>2.8733069E-2</v>
      </c>
      <c r="AJ27" s="569">
        <v>3.1283705000000002E-2</v>
      </c>
      <c r="AK27" s="569">
        <v>2.7598146E-2</v>
      </c>
      <c r="AL27" s="569">
        <v>3.0337270999999999E-2</v>
      </c>
      <c r="AM27" s="569">
        <v>5.5851603E-2</v>
      </c>
      <c r="AN27" s="569">
        <v>5.4207804999999998E-2</v>
      </c>
      <c r="AO27" s="569">
        <v>8.3098006000000002E-2</v>
      </c>
      <c r="AP27" s="569">
        <v>6.0315039000000001E-2</v>
      </c>
      <c r="AQ27" s="569">
        <v>3.1328050000000003E-2</v>
      </c>
      <c r="AR27" s="569">
        <v>4.0197007E-2</v>
      </c>
      <c r="AS27" s="569">
        <v>5.417814E-3</v>
      </c>
      <c r="AT27" s="569">
        <v>1.7738442E-2</v>
      </c>
      <c r="AU27" s="569">
        <v>1.2379041E-2</v>
      </c>
      <c r="AV27" s="569">
        <v>1.2960401E-2</v>
      </c>
      <c r="AW27" s="569">
        <v>2.7618657000000001E-2</v>
      </c>
      <c r="AX27" s="569">
        <v>6.6590657999999997E-2</v>
      </c>
      <c r="AY27" s="569">
        <v>8.2330736000000002E-2</v>
      </c>
      <c r="AZ27" s="569">
        <v>5.4292832999999999E-2</v>
      </c>
      <c r="BA27" s="569">
        <v>6.3951438999999999E-2</v>
      </c>
      <c r="BB27" s="569">
        <v>7.38042E-2</v>
      </c>
      <c r="BC27" s="569">
        <v>7.2617100000000004E-2</v>
      </c>
      <c r="BD27" s="570">
        <v>6.4078999999999997E-2</v>
      </c>
      <c r="BE27" s="570">
        <v>5.0102000000000001E-2</v>
      </c>
      <c r="BF27" s="570">
        <v>4.3106800000000001E-2</v>
      </c>
      <c r="BG27" s="570">
        <v>4.0461900000000002E-2</v>
      </c>
      <c r="BH27" s="570">
        <v>3.3234699999999999E-2</v>
      </c>
      <c r="BI27" s="570">
        <v>3.4070799999999998E-2</v>
      </c>
      <c r="BJ27" s="570">
        <v>3.4224499999999998E-2</v>
      </c>
      <c r="BK27" s="570">
        <v>5.08715E-2</v>
      </c>
      <c r="BL27" s="570">
        <v>4.68545E-2</v>
      </c>
      <c r="BM27" s="570">
        <v>6.2499899999999997E-2</v>
      </c>
      <c r="BN27" s="570">
        <v>7.3096700000000001E-2</v>
      </c>
      <c r="BO27" s="570">
        <v>7.2248900000000005E-2</v>
      </c>
      <c r="BP27" s="570">
        <v>6.3899600000000001E-2</v>
      </c>
      <c r="BQ27" s="570">
        <v>5.00086E-2</v>
      </c>
      <c r="BR27" s="570">
        <v>4.3059699999999999E-2</v>
      </c>
      <c r="BS27" s="570">
        <v>4.0439000000000003E-2</v>
      </c>
      <c r="BT27" s="570">
        <v>3.3222700000000001E-2</v>
      </c>
      <c r="BU27" s="570">
        <v>3.4064999999999998E-2</v>
      </c>
      <c r="BV27" s="570">
        <v>3.4221399999999999E-2</v>
      </c>
    </row>
    <row r="28" spans="1:74" ht="11.1" customHeight="1" x14ac:dyDescent="0.2">
      <c r="A28" s="415" t="s">
        <v>1200</v>
      </c>
      <c r="B28" s="418" t="s">
        <v>1235</v>
      </c>
      <c r="C28" s="569">
        <v>6.4247097569999996</v>
      </c>
      <c r="D28" s="569">
        <v>6.1434013580000002</v>
      </c>
      <c r="E28" s="569">
        <v>6.3279869350000002</v>
      </c>
      <c r="F28" s="569">
        <v>7.4615323939999998</v>
      </c>
      <c r="G28" s="569">
        <v>7.4318298240000003</v>
      </c>
      <c r="H28" s="569">
        <v>6.1140384399999999</v>
      </c>
      <c r="I28" s="569">
        <v>6.4712001450000001</v>
      </c>
      <c r="J28" s="569">
        <v>6.3011474840000004</v>
      </c>
      <c r="K28" s="569">
        <v>6.124456704</v>
      </c>
      <c r="L28" s="569">
        <v>6.9225711199999997</v>
      </c>
      <c r="M28" s="569">
        <v>6.4288574360000004</v>
      </c>
      <c r="N28" s="569">
        <v>6.7428912319999998</v>
      </c>
      <c r="O28" s="569">
        <v>7.4553883159999996</v>
      </c>
      <c r="P28" s="569">
        <v>7.262333065</v>
      </c>
      <c r="Q28" s="569">
        <v>7.2240454410000003</v>
      </c>
      <c r="R28" s="569">
        <v>7.6193987410000004</v>
      </c>
      <c r="S28" s="569">
        <v>8.2477058289999992</v>
      </c>
      <c r="T28" s="569">
        <v>8.7366701750000004</v>
      </c>
      <c r="U28" s="569">
        <v>7.7052674310000002</v>
      </c>
      <c r="V28" s="569">
        <v>7.0702537650000004</v>
      </c>
      <c r="W28" s="569">
        <v>5.7566031100000004</v>
      </c>
      <c r="X28" s="569">
        <v>7.6861877859999996</v>
      </c>
      <c r="Y28" s="569">
        <v>7.6479639309999996</v>
      </c>
      <c r="Z28" s="569">
        <v>8.2956480700000004</v>
      </c>
      <c r="AA28" s="569">
        <v>7.8765908759999999</v>
      </c>
      <c r="AB28" s="569">
        <v>6.3963201659999998</v>
      </c>
      <c r="AC28" s="569">
        <v>10.866799826999999</v>
      </c>
      <c r="AD28" s="569">
        <v>9.5155620610000007</v>
      </c>
      <c r="AE28" s="569">
        <v>9.9117584189999999</v>
      </c>
      <c r="AF28" s="569">
        <v>8.0731541419999999</v>
      </c>
      <c r="AG28" s="569">
        <v>6.8816424439999997</v>
      </c>
      <c r="AH28" s="569">
        <v>8.4139649819999995</v>
      </c>
      <c r="AI28" s="569">
        <v>8.0155841609999996</v>
      </c>
      <c r="AJ28" s="569">
        <v>9.4825498719999999</v>
      </c>
      <c r="AK28" s="569">
        <v>9.1696236530000004</v>
      </c>
      <c r="AL28" s="569">
        <v>10.152901803000001</v>
      </c>
      <c r="AM28" s="569">
        <v>9.4618894959999995</v>
      </c>
      <c r="AN28" s="569">
        <v>9.4753351250000009</v>
      </c>
      <c r="AO28" s="569">
        <v>11.909931685</v>
      </c>
      <c r="AP28" s="569">
        <v>13.236789097000001</v>
      </c>
      <c r="AQ28" s="569">
        <v>14.003110900999999</v>
      </c>
      <c r="AR28" s="569">
        <v>11.925437243999999</v>
      </c>
      <c r="AS28" s="569">
        <v>11.366252404999999</v>
      </c>
      <c r="AT28" s="569">
        <v>8.5724054630000008</v>
      </c>
      <c r="AU28" s="569">
        <v>8.1238463420000002</v>
      </c>
      <c r="AV28" s="569">
        <v>9.2804444430000004</v>
      </c>
      <c r="AW28" s="569">
        <v>10.242684896</v>
      </c>
      <c r="AX28" s="569">
        <v>9.7705008959999997</v>
      </c>
      <c r="AY28" s="569">
        <v>12.102025009</v>
      </c>
      <c r="AZ28" s="569">
        <v>11.401302465000001</v>
      </c>
      <c r="BA28" s="569">
        <v>12.987654168000001</v>
      </c>
      <c r="BB28" s="569">
        <v>12.45459</v>
      </c>
      <c r="BC28" s="569">
        <v>13.25578</v>
      </c>
      <c r="BD28" s="570">
        <v>14.05463</v>
      </c>
      <c r="BE28" s="570">
        <v>13.627649999999999</v>
      </c>
      <c r="BF28" s="570">
        <v>10.1439</v>
      </c>
      <c r="BG28" s="570">
        <v>9.7987450000000003</v>
      </c>
      <c r="BH28" s="570">
        <v>10.79199</v>
      </c>
      <c r="BI28" s="570">
        <v>11.563650000000001</v>
      </c>
      <c r="BJ28" s="570">
        <v>10.846439999999999</v>
      </c>
      <c r="BK28" s="570">
        <v>13.64664</v>
      </c>
      <c r="BL28" s="570">
        <v>13.46926</v>
      </c>
      <c r="BM28" s="570">
        <v>15.46162</v>
      </c>
      <c r="BN28" s="570">
        <v>14.026009999999999</v>
      </c>
      <c r="BO28" s="570">
        <v>15.40929</v>
      </c>
      <c r="BP28" s="570">
        <v>17.7424</v>
      </c>
      <c r="BQ28" s="570">
        <v>16.414110000000001</v>
      </c>
      <c r="BR28" s="570">
        <v>13.97939</v>
      </c>
      <c r="BS28" s="570">
        <v>11.561769999999999</v>
      </c>
      <c r="BT28" s="570">
        <v>13.499549999999999</v>
      </c>
      <c r="BU28" s="570">
        <v>13.5505</v>
      </c>
      <c r="BV28" s="570">
        <v>12.6774</v>
      </c>
    </row>
    <row r="29" spans="1:74" ht="11.1" customHeight="1" x14ac:dyDescent="0.2">
      <c r="A29" s="415" t="s">
        <v>1201</v>
      </c>
      <c r="B29" s="416" t="s">
        <v>1236</v>
      </c>
      <c r="C29" s="569">
        <v>0.14233694099999999</v>
      </c>
      <c r="D29" s="569">
        <v>0.13946989100000001</v>
      </c>
      <c r="E29" s="569">
        <v>0.14589618900000001</v>
      </c>
      <c r="F29" s="569">
        <v>0.155302776</v>
      </c>
      <c r="G29" s="569">
        <v>0.118178133</v>
      </c>
      <c r="H29" s="569">
        <v>0.11246611300000001</v>
      </c>
      <c r="I29" s="569">
        <v>0.136843775</v>
      </c>
      <c r="J29" s="569">
        <v>0.14555903100000001</v>
      </c>
      <c r="K29" s="569">
        <v>0.130201761</v>
      </c>
      <c r="L29" s="569">
        <v>0.123746944</v>
      </c>
      <c r="M29" s="569">
        <v>0.132321779</v>
      </c>
      <c r="N29" s="569">
        <v>0.14394602200000001</v>
      </c>
      <c r="O29" s="569">
        <v>0.13650770500000001</v>
      </c>
      <c r="P29" s="569">
        <v>0.141480568</v>
      </c>
      <c r="Q29" s="569">
        <v>0.12436261699999999</v>
      </c>
      <c r="R29" s="569">
        <v>0.10387134200000001</v>
      </c>
      <c r="S29" s="569">
        <v>0.11810567900000001</v>
      </c>
      <c r="T29" s="569">
        <v>0.107209181</v>
      </c>
      <c r="U29" s="569">
        <v>0.118642795</v>
      </c>
      <c r="V29" s="569">
        <v>0.14517975699999999</v>
      </c>
      <c r="W29" s="569">
        <v>0.11455332</v>
      </c>
      <c r="X29" s="569">
        <v>0.11851856400000001</v>
      </c>
      <c r="Y29" s="569">
        <v>0.15525117399999999</v>
      </c>
      <c r="Z29" s="569">
        <v>0.147795697</v>
      </c>
      <c r="AA29" s="569">
        <v>0.138803337</v>
      </c>
      <c r="AB29" s="569">
        <v>0.11363150399999999</v>
      </c>
      <c r="AC29" s="569">
        <v>3.4717080999999997E-2</v>
      </c>
      <c r="AD29" s="569">
        <v>0.101852585</v>
      </c>
      <c r="AE29" s="569">
        <v>9.6236774999999997E-2</v>
      </c>
      <c r="AF29" s="569">
        <v>0.12481921</v>
      </c>
      <c r="AG29" s="569">
        <v>0.13320518200000001</v>
      </c>
      <c r="AH29" s="569">
        <v>0.145900788</v>
      </c>
      <c r="AI29" s="569">
        <v>0.142540747</v>
      </c>
      <c r="AJ29" s="569">
        <v>0.17033233</v>
      </c>
      <c r="AK29" s="569">
        <v>0.134184145</v>
      </c>
      <c r="AL29" s="569">
        <v>0.113602469</v>
      </c>
      <c r="AM29" s="569">
        <v>0.131824685</v>
      </c>
      <c r="AN29" s="569">
        <v>0.113210489</v>
      </c>
      <c r="AO29" s="569">
        <v>0.11326043700000001</v>
      </c>
      <c r="AP29" s="569">
        <v>0.144501034</v>
      </c>
      <c r="AQ29" s="569">
        <v>0.17734805000000001</v>
      </c>
      <c r="AR29" s="569">
        <v>0.12855297299999999</v>
      </c>
      <c r="AS29" s="569">
        <v>0.14091863700000001</v>
      </c>
      <c r="AT29" s="569">
        <v>0.109855598</v>
      </c>
      <c r="AU29" s="569">
        <v>0.122951529</v>
      </c>
      <c r="AV29" s="569">
        <v>0.103186238</v>
      </c>
      <c r="AW29" s="569">
        <v>7.6659294000000003E-2</v>
      </c>
      <c r="AX29" s="569">
        <v>0.16961843600000001</v>
      </c>
      <c r="AY29" s="569">
        <v>7.6563355999999999E-2</v>
      </c>
      <c r="AZ29" s="569">
        <v>5.7826603999999997E-2</v>
      </c>
      <c r="BA29" s="569">
        <v>8.9838404999999996E-2</v>
      </c>
      <c r="BB29" s="569">
        <v>0.1219678</v>
      </c>
      <c r="BC29" s="569">
        <v>0.13261680000000001</v>
      </c>
      <c r="BD29" s="570">
        <v>0.1061762</v>
      </c>
      <c r="BE29" s="570">
        <v>0.1094267</v>
      </c>
      <c r="BF29" s="570">
        <v>0.10040209999999999</v>
      </c>
      <c r="BG29" s="570">
        <v>0.1063506</v>
      </c>
      <c r="BH29" s="570">
        <v>0.1202548</v>
      </c>
      <c r="BI29" s="570">
        <v>0.1117939</v>
      </c>
      <c r="BJ29" s="570">
        <v>0.11362650000000001</v>
      </c>
      <c r="BK29" s="570">
        <v>8.6053699999999997E-2</v>
      </c>
      <c r="BL29" s="570">
        <v>5.8789099999999997E-2</v>
      </c>
      <c r="BM29" s="570">
        <v>5.1916499999999997E-2</v>
      </c>
      <c r="BN29" s="570">
        <v>0.103977</v>
      </c>
      <c r="BO29" s="570">
        <v>9.0548500000000004E-2</v>
      </c>
      <c r="BP29" s="570">
        <v>7.4299799999999999E-2</v>
      </c>
      <c r="BQ29" s="570">
        <v>7.8542600000000004E-2</v>
      </c>
      <c r="BR29" s="570">
        <v>2.5269699999999999E-2</v>
      </c>
      <c r="BS29" s="570">
        <v>3.0705E-2</v>
      </c>
      <c r="BT29" s="570">
        <v>5.1968599999999997E-2</v>
      </c>
      <c r="BU29" s="570">
        <v>6.9590700000000005E-2</v>
      </c>
      <c r="BV29" s="570">
        <v>2.9562000000000001E-2</v>
      </c>
    </row>
    <row r="30" spans="1:74" ht="11.1" customHeight="1" x14ac:dyDescent="0.2">
      <c r="A30" s="415" t="s">
        <v>1202</v>
      </c>
      <c r="B30" s="416" t="s">
        <v>1144</v>
      </c>
      <c r="C30" s="569">
        <v>29.294415102999999</v>
      </c>
      <c r="D30" s="569">
        <v>25.819764232000001</v>
      </c>
      <c r="E30" s="569">
        <v>27.363257208</v>
      </c>
      <c r="F30" s="569">
        <v>26.651021878000002</v>
      </c>
      <c r="G30" s="569">
        <v>31.629141522000001</v>
      </c>
      <c r="H30" s="569">
        <v>34.281161384000001</v>
      </c>
      <c r="I30" s="569">
        <v>38.274202561999999</v>
      </c>
      <c r="J30" s="569">
        <v>40.392529836999998</v>
      </c>
      <c r="K30" s="569">
        <v>36.488199559999998</v>
      </c>
      <c r="L30" s="569">
        <v>30.061022211000001</v>
      </c>
      <c r="M30" s="569">
        <v>27.687361542000001</v>
      </c>
      <c r="N30" s="569">
        <v>29.302190074999999</v>
      </c>
      <c r="O30" s="569">
        <v>28.477177986000001</v>
      </c>
      <c r="P30" s="569">
        <v>27.433575943000001</v>
      </c>
      <c r="Q30" s="569">
        <v>27.162463612</v>
      </c>
      <c r="R30" s="569">
        <v>26.332081721000002</v>
      </c>
      <c r="S30" s="569">
        <v>30.791379228</v>
      </c>
      <c r="T30" s="569">
        <v>34.648128866999997</v>
      </c>
      <c r="U30" s="569">
        <v>39.378905674999999</v>
      </c>
      <c r="V30" s="569">
        <v>39.453741837000003</v>
      </c>
      <c r="W30" s="569">
        <v>32.488924758000003</v>
      </c>
      <c r="X30" s="569">
        <v>30.998571617</v>
      </c>
      <c r="Y30" s="569">
        <v>26.518110225000001</v>
      </c>
      <c r="Z30" s="569">
        <v>29.486589288000001</v>
      </c>
      <c r="AA30" s="569">
        <v>30.076890854999998</v>
      </c>
      <c r="AB30" s="569">
        <v>27.917608666</v>
      </c>
      <c r="AC30" s="569">
        <v>26.481462994000001</v>
      </c>
      <c r="AD30" s="569">
        <v>27.424902065000001</v>
      </c>
      <c r="AE30" s="569">
        <v>31.242971172000001</v>
      </c>
      <c r="AF30" s="569">
        <v>36.470928997999998</v>
      </c>
      <c r="AG30" s="569">
        <v>38.846218356000001</v>
      </c>
      <c r="AH30" s="569">
        <v>40.224784257000003</v>
      </c>
      <c r="AI30" s="569">
        <v>35.590550565000001</v>
      </c>
      <c r="AJ30" s="569">
        <v>31.7720503</v>
      </c>
      <c r="AK30" s="569">
        <v>27.299776665</v>
      </c>
      <c r="AL30" s="569">
        <v>29.881062374999999</v>
      </c>
      <c r="AM30" s="569">
        <v>33.129889055</v>
      </c>
      <c r="AN30" s="569">
        <v>30.809728058000001</v>
      </c>
      <c r="AO30" s="569">
        <v>29.561282317</v>
      </c>
      <c r="AP30" s="569">
        <v>30.563812975000001</v>
      </c>
      <c r="AQ30" s="569">
        <v>37.563704098999999</v>
      </c>
      <c r="AR30" s="569">
        <v>41.133674589000002</v>
      </c>
      <c r="AS30" s="569">
        <v>44.878977184999997</v>
      </c>
      <c r="AT30" s="569">
        <v>42.068520311999997</v>
      </c>
      <c r="AU30" s="569">
        <v>37.134461745000003</v>
      </c>
      <c r="AV30" s="569">
        <v>32.216014319999999</v>
      </c>
      <c r="AW30" s="569">
        <v>31.172493066000001</v>
      </c>
      <c r="AX30" s="569">
        <v>33.837768265999998</v>
      </c>
      <c r="AY30" s="569">
        <v>31.913768866000002</v>
      </c>
      <c r="AZ30" s="569">
        <v>30.347324053000001</v>
      </c>
      <c r="BA30" s="569">
        <v>31.860513326</v>
      </c>
      <c r="BB30" s="569">
        <v>30.531289999999998</v>
      </c>
      <c r="BC30" s="569">
        <v>35.515979999999999</v>
      </c>
      <c r="BD30" s="570">
        <v>39.111640000000001</v>
      </c>
      <c r="BE30" s="570">
        <v>43.262590000000003</v>
      </c>
      <c r="BF30" s="570">
        <v>43.852559999999997</v>
      </c>
      <c r="BG30" s="570">
        <v>37.577030000000001</v>
      </c>
      <c r="BH30" s="570">
        <v>32.573329999999999</v>
      </c>
      <c r="BI30" s="570">
        <v>30.66985</v>
      </c>
      <c r="BJ30" s="570">
        <v>33.840479999999999</v>
      </c>
      <c r="BK30" s="570">
        <v>33.45364</v>
      </c>
      <c r="BL30" s="570">
        <v>31.404969999999999</v>
      </c>
      <c r="BM30" s="570">
        <v>31.155629999999999</v>
      </c>
      <c r="BN30" s="570">
        <v>31.39958</v>
      </c>
      <c r="BO30" s="570">
        <v>36.937060000000002</v>
      </c>
      <c r="BP30" s="570">
        <v>40.566589999999998</v>
      </c>
      <c r="BQ30" s="570">
        <v>43.878970000000002</v>
      </c>
      <c r="BR30" s="570">
        <v>44.426639999999999</v>
      </c>
      <c r="BS30" s="570">
        <v>37.999220000000001</v>
      </c>
      <c r="BT30" s="570">
        <v>32.989400000000003</v>
      </c>
      <c r="BU30" s="570">
        <v>31.069019999999998</v>
      </c>
      <c r="BV30" s="570">
        <v>34.212919999999997</v>
      </c>
    </row>
    <row r="31" spans="1:74" ht="11.1" customHeight="1" x14ac:dyDescent="0.2">
      <c r="A31" s="415" t="s">
        <v>1203</v>
      </c>
      <c r="B31" s="416" t="s">
        <v>1237</v>
      </c>
      <c r="C31" s="569">
        <v>29.816666000000001</v>
      </c>
      <c r="D31" s="569">
        <v>26.085958000000002</v>
      </c>
      <c r="E31" s="569">
        <v>27.813904999999998</v>
      </c>
      <c r="F31" s="569">
        <v>26.796157000000001</v>
      </c>
      <c r="G31" s="569">
        <v>32.033394000000001</v>
      </c>
      <c r="H31" s="569">
        <v>35.159553000000002</v>
      </c>
      <c r="I31" s="569">
        <v>39.237838000000004</v>
      </c>
      <c r="J31" s="569">
        <v>41.848229000000003</v>
      </c>
      <c r="K31" s="569">
        <v>37.294759999999997</v>
      </c>
      <c r="L31" s="569">
        <v>30.675763</v>
      </c>
      <c r="M31" s="569">
        <v>27.769560930000001</v>
      </c>
      <c r="N31" s="569">
        <v>29.31342463</v>
      </c>
      <c r="O31" s="569">
        <v>29.034420000000001</v>
      </c>
      <c r="P31" s="569">
        <v>28.004712000000001</v>
      </c>
      <c r="Q31" s="569">
        <v>28.236516999999999</v>
      </c>
      <c r="R31" s="569">
        <v>26.959955999999998</v>
      </c>
      <c r="S31" s="569">
        <v>31.274932</v>
      </c>
      <c r="T31" s="569">
        <v>35.520856000000002</v>
      </c>
      <c r="U31" s="569">
        <v>40.306396999999997</v>
      </c>
      <c r="V31" s="569">
        <v>40.843271000000001</v>
      </c>
      <c r="W31" s="569">
        <v>32.758505</v>
      </c>
      <c r="X31" s="569">
        <v>31.253854</v>
      </c>
      <c r="Y31" s="569">
        <v>27.294096</v>
      </c>
      <c r="Z31" s="569">
        <v>30.292216</v>
      </c>
      <c r="AA31" s="569">
        <v>30.80788677</v>
      </c>
      <c r="AB31" s="569">
        <v>29.07333285</v>
      </c>
      <c r="AC31" s="569">
        <v>27.350377250000001</v>
      </c>
      <c r="AD31" s="569">
        <v>28.07953088</v>
      </c>
      <c r="AE31" s="569">
        <v>31.779617959999999</v>
      </c>
      <c r="AF31" s="569">
        <v>37.34224202</v>
      </c>
      <c r="AG31" s="569">
        <v>39.569852060000002</v>
      </c>
      <c r="AH31" s="569">
        <v>41.383135869999997</v>
      </c>
      <c r="AI31" s="569">
        <v>36.535030519999999</v>
      </c>
      <c r="AJ31" s="569">
        <v>32.650765100000001</v>
      </c>
      <c r="AK31" s="569">
        <v>27.952137830000002</v>
      </c>
      <c r="AL31" s="569">
        <v>30.17727987</v>
      </c>
      <c r="AM31" s="569">
        <v>33.388903736000003</v>
      </c>
      <c r="AN31" s="569">
        <v>31.269723657</v>
      </c>
      <c r="AO31" s="569">
        <v>30.479234794</v>
      </c>
      <c r="AP31" s="569">
        <v>30.784697335000001</v>
      </c>
      <c r="AQ31" s="569">
        <v>38.454477679</v>
      </c>
      <c r="AR31" s="569">
        <v>42.032294825999998</v>
      </c>
      <c r="AS31" s="569">
        <v>45.973782196999998</v>
      </c>
      <c r="AT31" s="569">
        <v>42.980439337</v>
      </c>
      <c r="AU31" s="569">
        <v>37.405345709000002</v>
      </c>
      <c r="AV31" s="569">
        <v>32.164443667</v>
      </c>
      <c r="AW31" s="569">
        <v>31.168254435000001</v>
      </c>
      <c r="AX31" s="569">
        <v>33.783066697999999</v>
      </c>
      <c r="AY31" s="569">
        <v>32.159939151000003</v>
      </c>
      <c r="AZ31" s="569">
        <v>30.222638588999999</v>
      </c>
      <c r="BA31" s="569">
        <v>31.752755211</v>
      </c>
      <c r="BB31" s="569">
        <v>30.531289999999998</v>
      </c>
      <c r="BC31" s="569">
        <v>35.515979999999999</v>
      </c>
      <c r="BD31" s="570">
        <v>39.111640000000001</v>
      </c>
      <c r="BE31" s="570">
        <v>43.262590000000003</v>
      </c>
      <c r="BF31" s="570">
        <v>43.852559999999997</v>
      </c>
      <c r="BG31" s="570">
        <v>37.577030000000001</v>
      </c>
      <c r="BH31" s="570">
        <v>32.573329999999999</v>
      </c>
      <c r="BI31" s="570">
        <v>30.66985</v>
      </c>
      <c r="BJ31" s="570">
        <v>33.840479999999999</v>
      </c>
      <c r="BK31" s="570">
        <v>33.45364</v>
      </c>
      <c r="BL31" s="570">
        <v>31.404969999999999</v>
      </c>
      <c r="BM31" s="570">
        <v>31.155629999999999</v>
      </c>
      <c r="BN31" s="570">
        <v>31.39958</v>
      </c>
      <c r="BO31" s="570">
        <v>36.937060000000002</v>
      </c>
      <c r="BP31" s="570">
        <v>40.566589999999998</v>
      </c>
      <c r="BQ31" s="570">
        <v>43.878970000000002</v>
      </c>
      <c r="BR31" s="570">
        <v>44.426639999999999</v>
      </c>
      <c r="BS31" s="570">
        <v>37.999220000000001</v>
      </c>
      <c r="BT31" s="570">
        <v>32.989400000000003</v>
      </c>
      <c r="BU31" s="570">
        <v>31.069019999999998</v>
      </c>
      <c r="BV31" s="570">
        <v>34.212919999999997</v>
      </c>
    </row>
    <row r="32" spans="1:74" ht="11.1" customHeight="1" x14ac:dyDescent="0.2">
      <c r="A32" s="409"/>
      <c r="B32" s="102" t="s">
        <v>1253</v>
      </c>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67"/>
      <c r="BE32" s="267"/>
      <c r="BF32" s="267"/>
      <c r="BG32" s="267"/>
      <c r="BH32" s="267"/>
      <c r="BI32" s="267"/>
      <c r="BJ32" s="267"/>
      <c r="BK32" s="267"/>
      <c r="BL32" s="267"/>
      <c r="BM32" s="267"/>
      <c r="BN32" s="267"/>
      <c r="BO32" s="267"/>
      <c r="BP32" s="267"/>
      <c r="BQ32" s="267"/>
      <c r="BR32" s="267"/>
      <c r="BS32" s="267"/>
      <c r="BT32" s="267"/>
      <c r="BU32" s="267"/>
      <c r="BV32" s="267"/>
    </row>
    <row r="33" spans="1:74" ht="11.1" customHeight="1" x14ac:dyDescent="0.2">
      <c r="A33" s="415" t="s">
        <v>1204</v>
      </c>
      <c r="B33" s="416" t="s">
        <v>1395</v>
      </c>
      <c r="C33" s="569">
        <v>7.98085413</v>
      </c>
      <c r="D33" s="569">
        <v>6.8854015909999999</v>
      </c>
      <c r="E33" s="569">
        <v>7.0198669369999998</v>
      </c>
      <c r="F33" s="569">
        <v>5.4641559429999997</v>
      </c>
      <c r="G33" s="569">
        <v>4.411171102</v>
      </c>
      <c r="H33" s="569">
        <v>6.9576507840000001</v>
      </c>
      <c r="I33" s="569">
        <v>10.435376519</v>
      </c>
      <c r="J33" s="569">
        <v>10.854307188</v>
      </c>
      <c r="K33" s="569">
        <v>8.9005845469999993</v>
      </c>
      <c r="L33" s="569">
        <v>7.1371313150000004</v>
      </c>
      <c r="M33" s="569">
        <v>7.6816376000000002</v>
      </c>
      <c r="N33" s="569">
        <v>9.1258755669999996</v>
      </c>
      <c r="O33" s="569">
        <v>8.5288587820000004</v>
      </c>
      <c r="P33" s="569">
        <v>7.4761617469999999</v>
      </c>
      <c r="Q33" s="569">
        <v>8.5126187689999995</v>
      </c>
      <c r="R33" s="569">
        <v>7.170352898</v>
      </c>
      <c r="S33" s="569">
        <v>4.317512335</v>
      </c>
      <c r="T33" s="569">
        <v>5.3940769340000001</v>
      </c>
      <c r="U33" s="569">
        <v>8.4156807689999997</v>
      </c>
      <c r="V33" s="569">
        <v>10.009377531</v>
      </c>
      <c r="W33" s="569">
        <v>9.2826461229999992</v>
      </c>
      <c r="X33" s="569">
        <v>7.7701936720000004</v>
      </c>
      <c r="Y33" s="569">
        <v>6.3898621359999996</v>
      </c>
      <c r="Z33" s="569">
        <v>8.1069907029999992</v>
      </c>
      <c r="AA33" s="569">
        <v>7.7339936890000001</v>
      </c>
      <c r="AB33" s="569">
        <v>6.8899493759999997</v>
      </c>
      <c r="AC33" s="569">
        <v>7.4810001450000003</v>
      </c>
      <c r="AD33" s="569">
        <v>6.9484933719999997</v>
      </c>
      <c r="AE33" s="569">
        <v>5.7593157469999996</v>
      </c>
      <c r="AF33" s="569">
        <v>8.2549288740000009</v>
      </c>
      <c r="AG33" s="569">
        <v>10.46764817</v>
      </c>
      <c r="AH33" s="569">
        <v>10.275682272999999</v>
      </c>
      <c r="AI33" s="569">
        <v>8.7981664090000002</v>
      </c>
      <c r="AJ33" s="569">
        <v>6.7560376240000002</v>
      </c>
      <c r="AK33" s="569">
        <v>7.2731943250000004</v>
      </c>
      <c r="AL33" s="569">
        <v>7.7069069389999996</v>
      </c>
      <c r="AM33" s="569">
        <v>7.7368186459999997</v>
      </c>
      <c r="AN33" s="569">
        <v>6.7869428879999996</v>
      </c>
      <c r="AO33" s="569">
        <v>5.7183765519999996</v>
      </c>
      <c r="AP33" s="569">
        <v>5.6775459059999998</v>
      </c>
      <c r="AQ33" s="569">
        <v>4.8129014310000002</v>
      </c>
      <c r="AR33" s="569">
        <v>5.4274042859999998</v>
      </c>
      <c r="AS33" s="569">
        <v>8.6202293379999997</v>
      </c>
      <c r="AT33" s="569">
        <v>9.714902489</v>
      </c>
      <c r="AU33" s="569">
        <v>8.9821110540000006</v>
      </c>
      <c r="AV33" s="569">
        <v>8.0166144950000007</v>
      </c>
      <c r="AW33" s="569">
        <v>7.62202701</v>
      </c>
      <c r="AX33" s="569">
        <v>9.0064001870000006</v>
      </c>
      <c r="AY33" s="569">
        <v>9.0830261500000002</v>
      </c>
      <c r="AZ33" s="569">
        <v>7.7145550289999996</v>
      </c>
      <c r="BA33" s="569">
        <v>8.7754677270000006</v>
      </c>
      <c r="BB33" s="569">
        <v>6.7280329390000002</v>
      </c>
      <c r="BC33" s="569">
        <v>4.2075728760000004</v>
      </c>
      <c r="BD33" s="570">
        <v>5.5633980000000003</v>
      </c>
      <c r="BE33" s="570">
        <v>11.50508</v>
      </c>
      <c r="BF33" s="570">
        <v>13.813470000000001</v>
      </c>
      <c r="BG33" s="570">
        <v>10.420870000000001</v>
      </c>
      <c r="BH33" s="570">
        <v>6.6126259999999997</v>
      </c>
      <c r="BI33" s="570">
        <v>5.9414730000000002</v>
      </c>
      <c r="BJ33" s="570">
        <v>6.5863610000000001</v>
      </c>
      <c r="BK33" s="570">
        <v>8.4364220000000003</v>
      </c>
      <c r="BL33" s="570">
        <v>6.3170529999999996</v>
      </c>
      <c r="BM33" s="570">
        <v>5.5960419999999997</v>
      </c>
      <c r="BN33" s="570">
        <v>3.7797610000000001</v>
      </c>
      <c r="BO33" s="570">
        <v>3.5429900000000001</v>
      </c>
      <c r="BP33" s="570">
        <v>4.5346859999999998</v>
      </c>
      <c r="BQ33" s="570">
        <v>9.107272</v>
      </c>
      <c r="BR33" s="570">
        <v>12.467090000000001</v>
      </c>
      <c r="BS33" s="570">
        <v>9.50563</v>
      </c>
      <c r="BT33" s="570">
        <v>6.0707180000000003</v>
      </c>
      <c r="BU33" s="570">
        <v>5.3920190000000003</v>
      </c>
      <c r="BV33" s="570">
        <v>6.6098559999999997</v>
      </c>
    </row>
    <row r="34" spans="1:74" ht="11.1" customHeight="1" x14ac:dyDescent="0.2">
      <c r="A34" s="415" t="s">
        <v>1205</v>
      </c>
      <c r="B34" s="416" t="s">
        <v>80</v>
      </c>
      <c r="C34" s="569">
        <v>11.961520329000001</v>
      </c>
      <c r="D34" s="569">
        <v>10.59970094</v>
      </c>
      <c r="E34" s="569">
        <v>9.777790371</v>
      </c>
      <c r="F34" s="569">
        <v>6.8249814579999999</v>
      </c>
      <c r="G34" s="569">
        <v>5.8526963470000002</v>
      </c>
      <c r="H34" s="569">
        <v>7.4026632709999998</v>
      </c>
      <c r="I34" s="569">
        <v>10.435923988000001</v>
      </c>
      <c r="J34" s="569">
        <v>11.360206093</v>
      </c>
      <c r="K34" s="569">
        <v>10.090100529000001</v>
      </c>
      <c r="L34" s="569">
        <v>9.5213554980000001</v>
      </c>
      <c r="M34" s="569">
        <v>9.8893469710000002</v>
      </c>
      <c r="N34" s="569">
        <v>11.180659915</v>
      </c>
      <c r="O34" s="569">
        <v>9.2897574400000007</v>
      </c>
      <c r="P34" s="569">
        <v>7.6646707679999997</v>
      </c>
      <c r="Q34" s="569">
        <v>7.6348706230000003</v>
      </c>
      <c r="R34" s="569">
        <v>6.2389440309999999</v>
      </c>
      <c r="S34" s="569">
        <v>5.4186747349999997</v>
      </c>
      <c r="T34" s="569">
        <v>6.2620167540000002</v>
      </c>
      <c r="U34" s="569">
        <v>8.5278825680000008</v>
      </c>
      <c r="V34" s="569">
        <v>9.8689451120000005</v>
      </c>
      <c r="W34" s="569">
        <v>8.4934763699999998</v>
      </c>
      <c r="X34" s="569">
        <v>8.0402419720000005</v>
      </c>
      <c r="Y34" s="569">
        <v>8.0252112289999999</v>
      </c>
      <c r="Z34" s="569">
        <v>9.0732423250000007</v>
      </c>
      <c r="AA34" s="569">
        <v>8.4581686840000003</v>
      </c>
      <c r="AB34" s="569">
        <v>7.9209780009999999</v>
      </c>
      <c r="AC34" s="569">
        <v>8.2333877429999998</v>
      </c>
      <c r="AD34" s="569">
        <v>6.0019434250000003</v>
      </c>
      <c r="AE34" s="569">
        <v>6.2179489439999998</v>
      </c>
      <c r="AF34" s="569">
        <v>8.1834331200000001</v>
      </c>
      <c r="AG34" s="569">
        <v>10.214676687000001</v>
      </c>
      <c r="AH34" s="569">
        <v>9.6586520539999992</v>
      </c>
      <c r="AI34" s="569">
        <v>9.2188936750000003</v>
      </c>
      <c r="AJ34" s="569">
        <v>8.4718863669999998</v>
      </c>
      <c r="AK34" s="569">
        <v>7.6659358710000003</v>
      </c>
      <c r="AL34" s="569">
        <v>7.9884739619999996</v>
      </c>
      <c r="AM34" s="569">
        <v>7.9317578539999998</v>
      </c>
      <c r="AN34" s="569">
        <v>6.7525904990000001</v>
      </c>
      <c r="AO34" s="569">
        <v>6.9814619389999999</v>
      </c>
      <c r="AP34" s="569">
        <v>5.6893773110000003</v>
      </c>
      <c r="AQ34" s="569">
        <v>5.9273391149999997</v>
      </c>
      <c r="AR34" s="569">
        <v>6.5152263250000004</v>
      </c>
      <c r="AS34" s="569">
        <v>9.0099662229999993</v>
      </c>
      <c r="AT34" s="569">
        <v>9.6158626460000001</v>
      </c>
      <c r="AU34" s="569">
        <v>8.2647232590000002</v>
      </c>
      <c r="AV34" s="569">
        <v>7.6050539529999996</v>
      </c>
      <c r="AW34" s="569">
        <v>7.0197306480000004</v>
      </c>
      <c r="AX34" s="569">
        <v>7.4641659689999997</v>
      </c>
      <c r="AY34" s="569">
        <v>7.7699736570000004</v>
      </c>
      <c r="AZ34" s="569">
        <v>6.0946965349999997</v>
      </c>
      <c r="BA34" s="569">
        <v>6.1454275320000002</v>
      </c>
      <c r="BB34" s="569">
        <v>4.6627660000000004</v>
      </c>
      <c r="BC34" s="569">
        <v>2.6288580000000001</v>
      </c>
      <c r="BD34" s="570">
        <v>5.847213</v>
      </c>
      <c r="BE34" s="570">
        <v>7.9103329999999996</v>
      </c>
      <c r="BF34" s="570">
        <v>7.4421819999999999</v>
      </c>
      <c r="BG34" s="570">
        <v>6.9152259999999997</v>
      </c>
      <c r="BH34" s="570">
        <v>6.7528259999999998</v>
      </c>
      <c r="BI34" s="570">
        <v>6.4683039999999998</v>
      </c>
      <c r="BJ34" s="570">
        <v>7.6255569999999997</v>
      </c>
      <c r="BK34" s="570">
        <v>5.922612</v>
      </c>
      <c r="BL34" s="570">
        <v>4.4318609999999996</v>
      </c>
      <c r="BM34" s="570">
        <v>5.1965370000000002</v>
      </c>
      <c r="BN34" s="570">
        <v>3.6869329999999998</v>
      </c>
      <c r="BO34" s="570">
        <v>2.6550790000000002</v>
      </c>
      <c r="BP34" s="570">
        <v>5.2080320000000002</v>
      </c>
      <c r="BQ34" s="570">
        <v>7.5896369999999997</v>
      </c>
      <c r="BR34" s="570">
        <v>7.6244509999999996</v>
      </c>
      <c r="BS34" s="570">
        <v>6.6252050000000002</v>
      </c>
      <c r="BT34" s="570">
        <v>6.3966669999999999</v>
      </c>
      <c r="BU34" s="570">
        <v>6.1397389999999996</v>
      </c>
      <c r="BV34" s="570">
        <v>7.3557689999999996</v>
      </c>
    </row>
    <row r="35" spans="1:74" ht="11.1" customHeight="1" x14ac:dyDescent="0.2">
      <c r="A35" s="415" t="s">
        <v>1206</v>
      </c>
      <c r="B35" s="418" t="s">
        <v>81</v>
      </c>
      <c r="C35" s="569">
        <v>0.84955700000000001</v>
      </c>
      <c r="D35" s="569">
        <v>0.77974600000000005</v>
      </c>
      <c r="E35" s="569">
        <v>0.86134900000000003</v>
      </c>
      <c r="F35" s="569">
        <v>0.81644000000000005</v>
      </c>
      <c r="G35" s="569">
        <v>0.243895</v>
      </c>
      <c r="H35" s="569">
        <v>0.244696</v>
      </c>
      <c r="I35" s="569">
        <v>0.83834200000000003</v>
      </c>
      <c r="J35" s="569">
        <v>0.84835400000000005</v>
      </c>
      <c r="K35" s="569">
        <v>0.82288499999999998</v>
      </c>
      <c r="L35" s="569">
        <v>0.86165899999999995</v>
      </c>
      <c r="M35" s="569">
        <v>0.83929500000000001</v>
      </c>
      <c r="N35" s="569">
        <v>0.86028099999999996</v>
      </c>
      <c r="O35" s="569">
        <v>0.86132399999999998</v>
      </c>
      <c r="P35" s="569">
        <v>0.72480299999999998</v>
      </c>
      <c r="Q35" s="569">
        <v>0.85381799999999997</v>
      </c>
      <c r="R35" s="569">
        <v>0.83510099999999998</v>
      </c>
      <c r="S35" s="569">
        <v>0.78814099999999998</v>
      </c>
      <c r="T35" s="569">
        <v>0.42041600000000001</v>
      </c>
      <c r="U35" s="569">
        <v>0.76592099999999996</v>
      </c>
      <c r="V35" s="569">
        <v>0.84852399999999994</v>
      </c>
      <c r="W35" s="569">
        <v>0.81708599999999998</v>
      </c>
      <c r="X35" s="569">
        <v>0.85855599999999999</v>
      </c>
      <c r="Y35" s="569">
        <v>0.79508800000000002</v>
      </c>
      <c r="Z35" s="569">
        <v>0.85827200000000003</v>
      </c>
      <c r="AA35" s="569">
        <v>0.86509400000000003</v>
      </c>
      <c r="AB35" s="569">
        <v>0.76846099999999995</v>
      </c>
      <c r="AC35" s="569">
        <v>0.84978100000000001</v>
      </c>
      <c r="AD35" s="569">
        <v>0.74666699999999997</v>
      </c>
      <c r="AE35" s="569">
        <v>0.150615</v>
      </c>
      <c r="AF35" s="569">
        <v>0.30405700000000002</v>
      </c>
      <c r="AG35" s="569">
        <v>0.84557899999999997</v>
      </c>
      <c r="AH35" s="569">
        <v>0.84937600000000002</v>
      </c>
      <c r="AI35" s="569">
        <v>0.81538299999999997</v>
      </c>
      <c r="AJ35" s="569">
        <v>0.84853599999999996</v>
      </c>
      <c r="AK35" s="569">
        <v>0.836592</v>
      </c>
      <c r="AL35" s="569">
        <v>0.63114700000000001</v>
      </c>
      <c r="AM35" s="569">
        <v>0.86758400000000002</v>
      </c>
      <c r="AN35" s="569">
        <v>0.75590000000000002</v>
      </c>
      <c r="AO35" s="569">
        <v>0.85374899999999998</v>
      </c>
      <c r="AP35" s="569">
        <v>0.82738299999999998</v>
      </c>
      <c r="AQ35" s="569">
        <v>0.84770000000000001</v>
      </c>
      <c r="AR35" s="569">
        <v>0.65011600000000003</v>
      </c>
      <c r="AS35" s="569">
        <v>0.84089499999999995</v>
      </c>
      <c r="AT35" s="569">
        <v>0.83744300000000005</v>
      </c>
      <c r="AU35" s="569">
        <v>0.82007600000000003</v>
      </c>
      <c r="AV35" s="569">
        <v>0.85456600000000005</v>
      </c>
      <c r="AW35" s="569">
        <v>0.836503</v>
      </c>
      <c r="AX35" s="569">
        <v>0.85962000000000005</v>
      </c>
      <c r="AY35" s="569">
        <v>0.83122499999999999</v>
      </c>
      <c r="AZ35" s="569">
        <v>0.77454000000000001</v>
      </c>
      <c r="BA35" s="569">
        <v>0.83724699999999996</v>
      </c>
      <c r="BB35" s="569">
        <v>0.72284999999999999</v>
      </c>
      <c r="BC35" s="569">
        <v>0.11380999999999999</v>
      </c>
      <c r="BD35" s="570">
        <v>0.37952000000000002</v>
      </c>
      <c r="BE35" s="570">
        <v>0.82335999999999998</v>
      </c>
      <c r="BF35" s="570">
        <v>0.82335999999999998</v>
      </c>
      <c r="BG35" s="570">
        <v>0.79679999999999995</v>
      </c>
      <c r="BH35" s="570">
        <v>0.82335999999999998</v>
      </c>
      <c r="BI35" s="570">
        <v>0.79679999999999995</v>
      </c>
      <c r="BJ35" s="570">
        <v>0.82335999999999998</v>
      </c>
      <c r="BK35" s="570">
        <v>0.82335999999999998</v>
      </c>
      <c r="BL35" s="570">
        <v>0.77024000000000004</v>
      </c>
      <c r="BM35" s="570">
        <v>0.82335999999999998</v>
      </c>
      <c r="BN35" s="570">
        <v>0.79679999999999995</v>
      </c>
      <c r="BO35" s="570">
        <v>0.82335999999999998</v>
      </c>
      <c r="BP35" s="570">
        <v>0.79679999999999995</v>
      </c>
      <c r="BQ35" s="570">
        <v>0.82335999999999998</v>
      </c>
      <c r="BR35" s="570">
        <v>0.82335999999999998</v>
      </c>
      <c r="BS35" s="570">
        <v>0.79679999999999995</v>
      </c>
      <c r="BT35" s="570">
        <v>0.82335999999999998</v>
      </c>
      <c r="BU35" s="570">
        <v>0.79679999999999995</v>
      </c>
      <c r="BV35" s="570">
        <v>0.82335999999999998</v>
      </c>
    </row>
    <row r="36" spans="1:74" ht="11.1" customHeight="1" x14ac:dyDescent="0.2">
      <c r="A36" s="415" t="s">
        <v>1207</v>
      </c>
      <c r="B36" s="418" t="s">
        <v>1140</v>
      </c>
      <c r="C36" s="569">
        <v>10.385723687</v>
      </c>
      <c r="D36" s="569">
        <v>9.7063216329999999</v>
      </c>
      <c r="E36" s="569">
        <v>10.365712204999999</v>
      </c>
      <c r="F36" s="569">
        <v>11.004657756</v>
      </c>
      <c r="G36" s="569">
        <v>14.116726622</v>
      </c>
      <c r="H36" s="569">
        <v>11.977093279</v>
      </c>
      <c r="I36" s="569">
        <v>9.9989144129999996</v>
      </c>
      <c r="J36" s="569">
        <v>9.6610923819999996</v>
      </c>
      <c r="K36" s="569">
        <v>7.4330947539999999</v>
      </c>
      <c r="L36" s="569">
        <v>7.6395099880000004</v>
      </c>
      <c r="M36" s="569">
        <v>9.3968034639999996</v>
      </c>
      <c r="N36" s="569">
        <v>9.1489141709999995</v>
      </c>
      <c r="O36" s="569">
        <v>10.953426904000001</v>
      </c>
      <c r="P36" s="569">
        <v>12.159782756</v>
      </c>
      <c r="Q36" s="569">
        <v>9.9725361039999996</v>
      </c>
      <c r="R36" s="569">
        <v>8.8560666460000004</v>
      </c>
      <c r="S36" s="569">
        <v>14.433234233</v>
      </c>
      <c r="T36" s="569">
        <v>14.549704605000001</v>
      </c>
      <c r="U36" s="569">
        <v>13.360276662</v>
      </c>
      <c r="V36" s="569">
        <v>10.874453937</v>
      </c>
      <c r="W36" s="569">
        <v>8.2418304780000007</v>
      </c>
      <c r="X36" s="569">
        <v>8.4942881779999997</v>
      </c>
      <c r="Y36" s="569">
        <v>10.231240229000001</v>
      </c>
      <c r="Z36" s="569">
        <v>10.477104536000001</v>
      </c>
      <c r="AA36" s="569">
        <v>12.764187933000001</v>
      </c>
      <c r="AB36" s="569">
        <v>10.594593892000001</v>
      </c>
      <c r="AC36" s="569">
        <v>9.5102256329999992</v>
      </c>
      <c r="AD36" s="569">
        <v>8.3805521570000003</v>
      </c>
      <c r="AE36" s="569">
        <v>11.065926380000001</v>
      </c>
      <c r="AF36" s="569">
        <v>12.044163577000001</v>
      </c>
      <c r="AG36" s="569">
        <v>10.060255081999999</v>
      </c>
      <c r="AH36" s="569">
        <v>9.2869233510000004</v>
      </c>
      <c r="AI36" s="569">
        <v>6.9726328369999999</v>
      </c>
      <c r="AJ36" s="569">
        <v>7.0887115490000001</v>
      </c>
      <c r="AK36" s="569">
        <v>9.1543874869999993</v>
      </c>
      <c r="AL36" s="569">
        <v>12.582186512</v>
      </c>
      <c r="AM36" s="569">
        <v>14.434461959</v>
      </c>
      <c r="AN36" s="569">
        <v>11.94268323</v>
      </c>
      <c r="AO36" s="569">
        <v>12.297361767</v>
      </c>
      <c r="AP36" s="569">
        <v>8.3760388579999994</v>
      </c>
      <c r="AQ36" s="569">
        <v>11.873980687</v>
      </c>
      <c r="AR36" s="569">
        <v>15.405891385</v>
      </c>
      <c r="AS36" s="569">
        <v>14.537852007</v>
      </c>
      <c r="AT36" s="569">
        <v>11.613233692</v>
      </c>
      <c r="AU36" s="569">
        <v>7.8670778659999998</v>
      </c>
      <c r="AV36" s="569">
        <v>6.9347364249999996</v>
      </c>
      <c r="AW36" s="569">
        <v>9.703812718</v>
      </c>
      <c r="AX36" s="569">
        <v>10.214925813000001</v>
      </c>
      <c r="AY36" s="569">
        <v>9.7685225770000006</v>
      </c>
      <c r="AZ36" s="569">
        <v>8.6857059799999998</v>
      </c>
      <c r="BA36" s="569">
        <v>7.908025125</v>
      </c>
      <c r="BB36" s="569">
        <v>7.12</v>
      </c>
      <c r="BC36" s="569">
        <v>14.01</v>
      </c>
      <c r="BD36" s="570">
        <v>12.44947</v>
      </c>
      <c r="BE36" s="570">
        <v>10.417899999999999</v>
      </c>
      <c r="BF36" s="570">
        <v>9.1478059999999992</v>
      </c>
      <c r="BG36" s="570">
        <v>7.47098</v>
      </c>
      <c r="BH36" s="570">
        <v>7.7127489999999996</v>
      </c>
      <c r="BI36" s="570">
        <v>9.4515550000000008</v>
      </c>
      <c r="BJ36" s="570">
        <v>10.407550000000001</v>
      </c>
      <c r="BK36" s="570">
        <v>11.92085</v>
      </c>
      <c r="BL36" s="570">
        <v>11.1096</v>
      </c>
      <c r="BM36" s="570">
        <v>11.406280000000001</v>
      </c>
      <c r="BN36" s="570">
        <v>11.4384</v>
      </c>
      <c r="BO36" s="570">
        <v>14.58076</v>
      </c>
      <c r="BP36" s="570">
        <v>14.75055</v>
      </c>
      <c r="BQ36" s="570">
        <v>12.7441</v>
      </c>
      <c r="BR36" s="570">
        <v>10.07376</v>
      </c>
      <c r="BS36" s="570">
        <v>7.9466099999999997</v>
      </c>
      <c r="BT36" s="570">
        <v>8.0107160000000004</v>
      </c>
      <c r="BU36" s="570">
        <v>9.6443159999999999</v>
      </c>
      <c r="BV36" s="570">
        <v>10.65067</v>
      </c>
    </row>
    <row r="37" spans="1:74" ht="11.1" customHeight="1" x14ac:dyDescent="0.2">
      <c r="A37" s="415" t="s">
        <v>1208</v>
      </c>
      <c r="B37" s="418" t="s">
        <v>1235</v>
      </c>
      <c r="C37" s="569">
        <v>3.1507209860000001</v>
      </c>
      <c r="D37" s="569">
        <v>3.133044709</v>
      </c>
      <c r="E37" s="569">
        <v>3.450879526</v>
      </c>
      <c r="F37" s="569">
        <v>4.3702460829999996</v>
      </c>
      <c r="G37" s="569">
        <v>4.1970845949999998</v>
      </c>
      <c r="H37" s="569">
        <v>4.5631128619999997</v>
      </c>
      <c r="I37" s="569">
        <v>4.6037991979999999</v>
      </c>
      <c r="J37" s="569">
        <v>4.1776993239999998</v>
      </c>
      <c r="K37" s="569">
        <v>4.3426729350000004</v>
      </c>
      <c r="L37" s="569">
        <v>3.8718354060000002</v>
      </c>
      <c r="M37" s="569">
        <v>3.2484780359999998</v>
      </c>
      <c r="N37" s="569">
        <v>2.9500654759999998</v>
      </c>
      <c r="O37" s="569">
        <v>4.7997930970000002</v>
      </c>
      <c r="P37" s="569">
        <v>5.07443212</v>
      </c>
      <c r="Q37" s="569">
        <v>4.6128764770000004</v>
      </c>
      <c r="R37" s="569">
        <v>4.674956162</v>
      </c>
      <c r="S37" s="569">
        <v>4.9594373860000003</v>
      </c>
      <c r="T37" s="569">
        <v>4.7728159850000003</v>
      </c>
      <c r="U37" s="569">
        <v>4.9690486390000004</v>
      </c>
      <c r="V37" s="569">
        <v>4.5857920569999999</v>
      </c>
      <c r="W37" s="569">
        <v>3.8345957990000001</v>
      </c>
      <c r="X37" s="569">
        <v>4.7213016569999997</v>
      </c>
      <c r="Y37" s="569">
        <v>4.8222970869999999</v>
      </c>
      <c r="Z37" s="569">
        <v>5.0242011270000004</v>
      </c>
      <c r="AA37" s="569">
        <v>4.7202637249999997</v>
      </c>
      <c r="AB37" s="569">
        <v>5.3965864159999999</v>
      </c>
      <c r="AC37" s="569">
        <v>5.5362642620000004</v>
      </c>
      <c r="AD37" s="569">
        <v>5.9586020519999998</v>
      </c>
      <c r="AE37" s="569">
        <v>5.8366087870000003</v>
      </c>
      <c r="AF37" s="569">
        <v>5.3279447680000001</v>
      </c>
      <c r="AG37" s="569">
        <v>5.259711577</v>
      </c>
      <c r="AH37" s="569">
        <v>5.6118323500000002</v>
      </c>
      <c r="AI37" s="569">
        <v>4.8754854109999997</v>
      </c>
      <c r="AJ37" s="569">
        <v>5.3970731450000002</v>
      </c>
      <c r="AK37" s="569">
        <v>5.6913525619999996</v>
      </c>
      <c r="AL37" s="569">
        <v>6.2279209929999997</v>
      </c>
      <c r="AM37" s="569">
        <v>6.1190363569999997</v>
      </c>
      <c r="AN37" s="569">
        <v>6.3134459959999996</v>
      </c>
      <c r="AO37" s="569">
        <v>6.7913109030000003</v>
      </c>
      <c r="AP37" s="569">
        <v>7.3978049940000004</v>
      </c>
      <c r="AQ37" s="569">
        <v>7.0228406540000003</v>
      </c>
      <c r="AR37" s="569">
        <v>5.9968755070000004</v>
      </c>
      <c r="AS37" s="569">
        <v>5.4996750309999998</v>
      </c>
      <c r="AT37" s="569">
        <v>5.1835118299999996</v>
      </c>
      <c r="AU37" s="569">
        <v>5.278319765</v>
      </c>
      <c r="AV37" s="569">
        <v>5.4712125540000001</v>
      </c>
      <c r="AW37" s="569">
        <v>6.3462801219999996</v>
      </c>
      <c r="AX37" s="569">
        <v>6.2135814439999999</v>
      </c>
      <c r="AY37" s="569">
        <v>5.6453284830000001</v>
      </c>
      <c r="AZ37" s="569">
        <v>6.7699420740000003</v>
      </c>
      <c r="BA37" s="569">
        <v>6.731245801</v>
      </c>
      <c r="BB37" s="569">
        <v>8.0400390000000002</v>
      </c>
      <c r="BC37" s="569">
        <v>8.4018630000000005</v>
      </c>
      <c r="BD37" s="570">
        <v>6.9872920000000001</v>
      </c>
      <c r="BE37" s="570">
        <v>6.1182470000000002</v>
      </c>
      <c r="BF37" s="570">
        <v>6.257104</v>
      </c>
      <c r="BG37" s="570">
        <v>6.0207740000000003</v>
      </c>
      <c r="BH37" s="570">
        <v>6.1358990000000002</v>
      </c>
      <c r="BI37" s="570">
        <v>7.2966810000000004</v>
      </c>
      <c r="BJ37" s="570">
        <v>7.3979290000000004</v>
      </c>
      <c r="BK37" s="570">
        <v>5.9036679999999997</v>
      </c>
      <c r="BL37" s="570">
        <v>8.0450169999999996</v>
      </c>
      <c r="BM37" s="570">
        <v>7.7350709999999996</v>
      </c>
      <c r="BN37" s="570">
        <v>9.0142109999999995</v>
      </c>
      <c r="BO37" s="570">
        <v>9.1040159999999997</v>
      </c>
      <c r="BP37" s="570">
        <v>7.4356289999999996</v>
      </c>
      <c r="BQ37" s="570">
        <v>7.5818729999999999</v>
      </c>
      <c r="BR37" s="570">
        <v>6.948715</v>
      </c>
      <c r="BS37" s="570">
        <v>6.7436720000000001</v>
      </c>
      <c r="BT37" s="570">
        <v>6.5701460000000003</v>
      </c>
      <c r="BU37" s="570">
        <v>7.7195830000000001</v>
      </c>
      <c r="BV37" s="570">
        <v>7.5718310000000004</v>
      </c>
    </row>
    <row r="38" spans="1:74" ht="11.1" customHeight="1" x14ac:dyDescent="0.2">
      <c r="A38" s="415" t="s">
        <v>1209</v>
      </c>
      <c r="B38" s="416" t="s">
        <v>1236</v>
      </c>
      <c r="C38" s="569">
        <v>-9.4361000004000001E-5</v>
      </c>
      <c r="D38" s="569">
        <v>6.3695840000000002E-3</v>
      </c>
      <c r="E38" s="569">
        <v>9.8166969999999992E-3</v>
      </c>
      <c r="F38" s="569">
        <v>1.1548364E-2</v>
      </c>
      <c r="G38" s="569">
        <v>8.6579269999999993E-3</v>
      </c>
      <c r="H38" s="569">
        <v>1.5103916E-2</v>
      </c>
      <c r="I38" s="569">
        <v>1.033537E-2</v>
      </c>
      <c r="J38" s="569">
        <v>1.2190075999999999E-2</v>
      </c>
      <c r="K38" s="569">
        <v>7.3859069999999997E-3</v>
      </c>
      <c r="L38" s="569">
        <v>1.1713324000000001E-2</v>
      </c>
      <c r="M38" s="569">
        <v>9.4780669999999997E-3</v>
      </c>
      <c r="N38" s="569">
        <v>2.4613157E-2</v>
      </c>
      <c r="O38" s="569">
        <v>-5.61098E-4</v>
      </c>
      <c r="P38" s="569">
        <v>-1.497602E-3</v>
      </c>
      <c r="Q38" s="569">
        <v>-1.1154486999999999E-2</v>
      </c>
      <c r="R38" s="569">
        <v>-1.2743892E-2</v>
      </c>
      <c r="S38" s="569">
        <v>3.160024E-3</v>
      </c>
      <c r="T38" s="569">
        <v>-4.3047850000000002E-3</v>
      </c>
      <c r="U38" s="569">
        <v>-1.4917532000000001E-2</v>
      </c>
      <c r="V38" s="569">
        <v>-1.4424531000000001E-2</v>
      </c>
      <c r="W38" s="569">
        <v>-5.6305180000000002E-3</v>
      </c>
      <c r="X38" s="569">
        <v>2.2426829999999998E-2</v>
      </c>
      <c r="Y38" s="569">
        <v>1.1814006E-2</v>
      </c>
      <c r="Z38" s="569">
        <v>1.1429764E-2</v>
      </c>
      <c r="AA38" s="569">
        <v>4.3930764999999997E-2</v>
      </c>
      <c r="AB38" s="569">
        <v>6.4490670999999999E-2</v>
      </c>
      <c r="AC38" s="569">
        <v>6.5990888999999997E-2</v>
      </c>
      <c r="AD38" s="569">
        <v>6.8176274999999995E-2</v>
      </c>
      <c r="AE38" s="569">
        <v>6.3171527000000005E-2</v>
      </c>
      <c r="AF38" s="569">
        <v>5.7784980999999999E-2</v>
      </c>
      <c r="AG38" s="569">
        <v>6.3338564E-2</v>
      </c>
      <c r="AH38" s="569">
        <v>7.7716741000000006E-2</v>
      </c>
      <c r="AI38" s="569">
        <v>6.6650721999999996E-2</v>
      </c>
      <c r="AJ38" s="569">
        <v>3.3945445999999997E-2</v>
      </c>
      <c r="AK38" s="569">
        <v>6.4671047999999995E-2</v>
      </c>
      <c r="AL38" s="569">
        <v>5.8190928000000003E-2</v>
      </c>
      <c r="AM38" s="569">
        <v>6.1959129000000002E-2</v>
      </c>
      <c r="AN38" s="569">
        <v>6.3506062000000002E-2</v>
      </c>
      <c r="AO38" s="569">
        <v>7.8378174999999994E-2</v>
      </c>
      <c r="AP38" s="569">
        <v>6.2625421000000001E-2</v>
      </c>
      <c r="AQ38" s="569">
        <v>5.1966630999999999E-2</v>
      </c>
      <c r="AR38" s="569">
        <v>7.1763773000000003E-2</v>
      </c>
      <c r="AS38" s="569">
        <v>3.6430874000000002E-2</v>
      </c>
      <c r="AT38" s="569">
        <v>7.3065471000000007E-2</v>
      </c>
      <c r="AU38" s="569">
        <v>6.0180116999999998E-2</v>
      </c>
      <c r="AV38" s="569">
        <v>5.6658100000000003E-2</v>
      </c>
      <c r="AW38" s="569">
        <v>4.7483306000000003E-2</v>
      </c>
      <c r="AX38" s="569">
        <v>8.7392539000000005E-2</v>
      </c>
      <c r="AY38" s="569">
        <v>5.8829128000000001E-2</v>
      </c>
      <c r="AZ38" s="569">
        <v>5.9785227000000003E-2</v>
      </c>
      <c r="BA38" s="569">
        <v>6.5991768000000006E-2</v>
      </c>
      <c r="BB38" s="569">
        <v>3.6812499999999998E-2</v>
      </c>
      <c r="BC38" s="569">
        <v>3.4325899999999999E-2</v>
      </c>
      <c r="BD38" s="570">
        <v>5.4842099999999998E-2</v>
      </c>
      <c r="BE38" s="570">
        <v>2.7597199999999999E-2</v>
      </c>
      <c r="BF38" s="570">
        <v>5.2088099999999998E-2</v>
      </c>
      <c r="BG38" s="570">
        <v>4.4391E-2</v>
      </c>
      <c r="BH38" s="570">
        <v>4.02256E-2</v>
      </c>
      <c r="BI38" s="570">
        <v>3.24377E-2</v>
      </c>
      <c r="BJ38" s="570">
        <v>3.7421999999999997E-2</v>
      </c>
      <c r="BK38" s="570">
        <v>4.0388100000000003E-2</v>
      </c>
      <c r="BL38" s="570">
        <v>5.3611399999999997E-2</v>
      </c>
      <c r="BM38" s="570">
        <v>5.7927199999999998E-2</v>
      </c>
      <c r="BN38" s="570">
        <v>4.1960400000000002E-2</v>
      </c>
      <c r="BO38" s="570">
        <v>2.6701300000000001E-2</v>
      </c>
      <c r="BP38" s="570">
        <v>6.1476500000000003E-2</v>
      </c>
      <c r="BQ38" s="570">
        <v>4.2743700000000003E-2</v>
      </c>
      <c r="BR38" s="570">
        <v>3.8042800000000002E-2</v>
      </c>
      <c r="BS38" s="570">
        <v>4.1895099999999998E-2</v>
      </c>
      <c r="BT38" s="570">
        <v>4.0646099999999998E-2</v>
      </c>
      <c r="BU38" s="570">
        <v>3.3038999999999999E-2</v>
      </c>
      <c r="BV38" s="570">
        <v>3.1792599999999997E-2</v>
      </c>
    </row>
    <row r="39" spans="1:74" ht="11.1" customHeight="1" x14ac:dyDescent="0.2">
      <c r="A39" s="415" t="s">
        <v>1210</v>
      </c>
      <c r="B39" s="416" t="s">
        <v>1144</v>
      </c>
      <c r="C39" s="569">
        <v>34.328281771</v>
      </c>
      <c r="D39" s="569">
        <v>31.110584457000002</v>
      </c>
      <c r="E39" s="569">
        <v>31.485414735999999</v>
      </c>
      <c r="F39" s="569">
        <v>28.492029603999999</v>
      </c>
      <c r="G39" s="569">
        <v>28.830231593000001</v>
      </c>
      <c r="H39" s="569">
        <v>31.160320112000001</v>
      </c>
      <c r="I39" s="569">
        <v>36.322691487999997</v>
      </c>
      <c r="J39" s="569">
        <v>36.913849063000001</v>
      </c>
      <c r="K39" s="569">
        <v>31.596723672</v>
      </c>
      <c r="L39" s="569">
        <v>29.043204531000001</v>
      </c>
      <c r="M39" s="569">
        <v>31.065039137999999</v>
      </c>
      <c r="N39" s="569">
        <v>33.290409285999999</v>
      </c>
      <c r="O39" s="569">
        <v>34.432599125000003</v>
      </c>
      <c r="P39" s="569">
        <v>33.098352789000003</v>
      </c>
      <c r="Q39" s="569">
        <v>31.575565485999999</v>
      </c>
      <c r="R39" s="569">
        <v>27.762676845000001</v>
      </c>
      <c r="S39" s="569">
        <v>29.920159713</v>
      </c>
      <c r="T39" s="569">
        <v>31.394725492999999</v>
      </c>
      <c r="U39" s="569">
        <v>36.023892105999998</v>
      </c>
      <c r="V39" s="569">
        <v>36.172668106000003</v>
      </c>
      <c r="W39" s="569">
        <v>30.664004252000002</v>
      </c>
      <c r="X39" s="569">
        <v>29.907008308999998</v>
      </c>
      <c r="Y39" s="569">
        <v>30.275512686999999</v>
      </c>
      <c r="Z39" s="569">
        <v>33.551240454999999</v>
      </c>
      <c r="AA39" s="569">
        <v>34.585638795999998</v>
      </c>
      <c r="AB39" s="569">
        <v>31.635059355999999</v>
      </c>
      <c r="AC39" s="569">
        <v>31.676649672</v>
      </c>
      <c r="AD39" s="569">
        <v>28.104434281</v>
      </c>
      <c r="AE39" s="569">
        <v>29.093586384999998</v>
      </c>
      <c r="AF39" s="569">
        <v>34.172312320000003</v>
      </c>
      <c r="AG39" s="569">
        <v>36.911209079999999</v>
      </c>
      <c r="AH39" s="569">
        <v>35.760182768999996</v>
      </c>
      <c r="AI39" s="569">
        <v>30.747212053999998</v>
      </c>
      <c r="AJ39" s="569">
        <v>28.596190131</v>
      </c>
      <c r="AK39" s="569">
        <v>30.686133293000001</v>
      </c>
      <c r="AL39" s="569">
        <v>35.194826333999998</v>
      </c>
      <c r="AM39" s="569">
        <v>37.151617944999998</v>
      </c>
      <c r="AN39" s="569">
        <v>32.615068675000003</v>
      </c>
      <c r="AO39" s="569">
        <v>32.720638336</v>
      </c>
      <c r="AP39" s="569">
        <v>28.03077549</v>
      </c>
      <c r="AQ39" s="569">
        <v>30.536728518</v>
      </c>
      <c r="AR39" s="569">
        <v>34.067277275999999</v>
      </c>
      <c r="AS39" s="569">
        <v>38.545048473000001</v>
      </c>
      <c r="AT39" s="569">
        <v>37.038019128000002</v>
      </c>
      <c r="AU39" s="569">
        <v>31.272488061000001</v>
      </c>
      <c r="AV39" s="569">
        <v>28.938841527000001</v>
      </c>
      <c r="AW39" s="569">
        <v>31.575836804000001</v>
      </c>
      <c r="AX39" s="569">
        <v>33.846085952000003</v>
      </c>
      <c r="AY39" s="569">
        <v>33.156904994999998</v>
      </c>
      <c r="AZ39" s="569">
        <v>30.099224844999998</v>
      </c>
      <c r="BA39" s="569">
        <v>30.463404953000001</v>
      </c>
      <c r="BB39" s="569">
        <v>27.310500000000001</v>
      </c>
      <c r="BC39" s="569">
        <v>29.396429999999999</v>
      </c>
      <c r="BD39" s="570">
        <v>31.281739999999999</v>
      </c>
      <c r="BE39" s="570">
        <v>36.802520000000001</v>
      </c>
      <c r="BF39" s="570">
        <v>37.536009999999997</v>
      </c>
      <c r="BG39" s="570">
        <v>31.669039999999999</v>
      </c>
      <c r="BH39" s="570">
        <v>28.07769</v>
      </c>
      <c r="BI39" s="570">
        <v>29.98725</v>
      </c>
      <c r="BJ39" s="570">
        <v>32.87818</v>
      </c>
      <c r="BK39" s="570">
        <v>33.0473</v>
      </c>
      <c r="BL39" s="570">
        <v>30.72738</v>
      </c>
      <c r="BM39" s="570">
        <v>30.81522</v>
      </c>
      <c r="BN39" s="570">
        <v>28.75807</v>
      </c>
      <c r="BO39" s="570">
        <v>30.73291</v>
      </c>
      <c r="BP39" s="570">
        <v>32.787170000000003</v>
      </c>
      <c r="BQ39" s="570">
        <v>37.88899</v>
      </c>
      <c r="BR39" s="570">
        <v>37.975409999999997</v>
      </c>
      <c r="BS39" s="570">
        <v>31.65981</v>
      </c>
      <c r="BT39" s="570">
        <v>27.91225</v>
      </c>
      <c r="BU39" s="570">
        <v>29.7255</v>
      </c>
      <c r="BV39" s="570">
        <v>33.043280000000003</v>
      </c>
    </row>
    <row r="40" spans="1:74" ht="11.1" customHeight="1" x14ac:dyDescent="0.2">
      <c r="A40" s="415" t="s">
        <v>1211</v>
      </c>
      <c r="B40" s="416" t="s">
        <v>1237</v>
      </c>
      <c r="C40" s="569">
        <v>29.41998852</v>
      </c>
      <c r="D40" s="569">
        <v>28.087153969999999</v>
      </c>
      <c r="E40" s="569">
        <v>27.406991550000001</v>
      </c>
      <c r="F40" s="569">
        <v>23.909292839999999</v>
      </c>
      <c r="G40" s="569">
        <v>24.381493500000001</v>
      </c>
      <c r="H40" s="569">
        <v>25.396592930000001</v>
      </c>
      <c r="I40" s="569">
        <v>28.8000948</v>
      </c>
      <c r="J40" s="569">
        <v>28.846989300000001</v>
      </c>
      <c r="K40" s="569">
        <v>24.93409977</v>
      </c>
      <c r="L40" s="569">
        <v>25.88420855</v>
      </c>
      <c r="M40" s="569">
        <v>26.76856197</v>
      </c>
      <c r="N40" s="569">
        <v>29.341701350000001</v>
      </c>
      <c r="O40" s="569">
        <v>29.186539360000001</v>
      </c>
      <c r="P40" s="569">
        <v>27.006496370000001</v>
      </c>
      <c r="Q40" s="569">
        <v>26.798243169999999</v>
      </c>
      <c r="R40" s="569">
        <v>23.545854160000001</v>
      </c>
      <c r="S40" s="569">
        <v>24.071864269999999</v>
      </c>
      <c r="T40" s="569">
        <v>25.316089999999999</v>
      </c>
      <c r="U40" s="569">
        <v>28.747477709999998</v>
      </c>
      <c r="V40" s="569">
        <v>28.933697680000002</v>
      </c>
      <c r="W40" s="569">
        <v>24.35722591</v>
      </c>
      <c r="X40" s="569">
        <v>24.730137460000002</v>
      </c>
      <c r="Y40" s="569">
        <v>26.159747459999998</v>
      </c>
      <c r="Z40" s="569">
        <v>29.418891850000001</v>
      </c>
      <c r="AA40" s="569">
        <v>28.697171239999999</v>
      </c>
      <c r="AB40" s="569">
        <v>26.676185109999999</v>
      </c>
      <c r="AC40" s="569">
        <v>26.896765970000001</v>
      </c>
      <c r="AD40" s="569">
        <v>24.09717405</v>
      </c>
      <c r="AE40" s="569">
        <v>24.72670183</v>
      </c>
      <c r="AF40" s="569">
        <v>28.124895080000002</v>
      </c>
      <c r="AG40" s="569">
        <v>30.576657130000001</v>
      </c>
      <c r="AH40" s="569">
        <v>28.663245710000002</v>
      </c>
      <c r="AI40" s="569">
        <v>24.937706179999999</v>
      </c>
      <c r="AJ40" s="569">
        <v>24.850456319999999</v>
      </c>
      <c r="AK40" s="569">
        <v>25.88211381</v>
      </c>
      <c r="AL40" s="569">
        <v>30.42628062</v>
      </c>
      <c r="AM40" s="569">
        <v>30.852544864999999</v>
      </c>
      <c r="AN40" s="569">
        <v>27.234853437999998</v>
      </c>
      <c r="AO40" s="569">
        <v>27.139631088000002</v>
      </c>
      <c r="AP40" s="569">
        <v>25.095301386999999</v>
      </c>
      <c r="AQ40" s="569">
        <v>25.039513963000001</v>
      </c>
      <c r="AR40" s="569">
        <v>26.625633873000002</v>
      </c>
      <c r="AS40" s="569">
        <v>31.033575567</v>
      </c>
      <c r="AT40" s="569">
        <v>30.643287019999999</v>
      </c>
      <c r="AU40" s="569">
        <v>25.70829736</v>
      </c>
      <c r="AV40" s="569">
        <v>25.528026949000001</v>
      </c>
      <c r="AW40" s="569">
        <v>28.819018251999999</v>
      </c>
      <c r="AX40" s="569">
        <v>32.423758829999997</v>
      </c>
      <c r="AY40" s="569">
        <v>31.057163717000002</v>
      </c>
      <c r="AZ40" s="569">
        <v>28.350793670000002</v>
      </c>
      <c r="BA40" s="569">
        <v>29.288980937000002</v>
      </c>
      <c r="BB40" s="569">
        <v>25.551184634999998</v>
      </c>
      <c r="BC40" s="569">
        <v>25.90625</v>
      </c>
      <c r="BD40" s="570">
        <v>27.145510000000002</v>
      </c>
      <c r="BE40" s="570">
        <v>30.678329999999999</v>
      </c>
      <c r="BF40" s="570">
        <v>30.663250000000001</v>
      </c>
      <c r="BG40" s="570">
        <v>26.056329999999999</v>
      </c>
      <c r="BH40" s="570">
        <v>24.999549999999999</v>
      </c>
      <c r="BI40" s="570">
        <v>26.461950000000002</v>
      </c>
      <c r="BJ40" s="570">
        <v>30.099820000000001</v>
      </c>
      <c r="BK40" s="570">
        <v>29.770569999999999</v>
      </c>
      <c r="BL40" s="570">
        <v>27.033370000000001</v>
      </c>
      <c r="BM40" s="570">
        <v>27.19819</v>
      </c>
      <c r="BN40" s="570">
        <v>24.682030000000001</v>
      </c>
      <c r="BO40" s="570">
        <v>25.7486</v>
      </c>
      <c r="BP40" s="570">
        <v>27.195039999999999</v>
      </c>
      <c r="BQ40" s="570">
        <v>30.677810000000001</v>
      </c>
      <c r="BR40" s="570">
        <v>30.518619999999999</v>
      </c>
      <c r="BS40" s="570">
        <v>25.898790000000002</v>
      </c>
      <c r="BT40" s="570">
        <v>24.85961</v>
      </c>
      <c r="BU40" s="570">
        <v>26.31587</v>
      </c>
      <c r="BV40" s="570">
        <v>29.93317</v>
      </c>
    </row>
    <row r="41" spans="1:74" ht="11.1" customHeight="1" x14ac:dyDescent="0.2">
      <c r="A41" s="409"/>
      <c r="B41" s="102" t="s">
        <v>1212</v>
      </c>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01"/>
      <c r="BD41" s="267"/>
      <c r="BE41" s="267"/>
      <c r="BF41" s="267"/>
      <c r="BG41" s="267"/>
      <c r="BH41" s="267"/>
      <c r="BI41" s="267"/>
      <c r="BJ41" s="267"/>
      <c r="BK41" s="267"/>
      <c r="BL41" s="267"/>
      <c r="BM41" s="267"/>
      <c r="BN41" s="267"/>
      <c r="BO41" s="267"/>
      <c r="BP41" s="267"/>
      <c r="BQ41" s="267"/>
      <c r="BR41" s="267"/>
      <c r="BS41" s="267"/>
      <c r="BT41" s="267"/>
      <c r="BU41" s="267"/>
      <c r="BV41" s="267"/>
    </row>
    <row r="42" spans="1:74" ht="11.1" customHeight="1" x14ac:dyDescent="0.2">
      <c r="A42" s="415" t="s">
        <v>1213</v>
      </c>
      <c r="B42" s="416" t="s">
        <v>1395</v>
      </c>
      <c r="C42" s="569">
        <v>3.5570542930000002</v>
      </c>
      <c r="D42" s="569">
        <v>3.18265098</v>
      </c>
      <c r="E42" s="569">
        <v>3.3994870939999999</v>
      </c>
      <c r="F42" s="569">
        <v>3.7617741969999998</v>
      </c>
      <c r="G42" s="569">
        <v>3.823871762</v>
      </c>
      <c r="H42" s="569">
        <v>5.1849287329999996</v>
      </c>
      <c r="I42" s="569">
        <v>6.5025554809999999</v>
      </c>
      <c r="J42" s="569">
        <v>6.6797822480000004</v>
      </c>
      <c r="K42" s="569">
        <v>5.900825094</v>
      </c>
      <c r="L42" s="569">
        <v>5.2314029599999996</v>
      </c>
      <c r="M42" s="569">
        <v>3.980724903</v>
      </c>
      <c r="N42" s="569">
        <v>5.0177506640000002</v>
      </c>
      <c r="O42" s="569">
        <v>4.2953763609999998</v>
      </c>
      <c r="P42" s="569">
        <v>4.0391189049999996</v>
      </c>
      <c r="Q42" s="569">
        <v>3.474490458</v>
      </c>
      <c r="R42" s="569">
        <v>4.0422903789999998</v>
      </c>
      <c r="S42" s="569">
        <v>5.1326635229999997</v>
      </c>
      <c r="T42" s="569">
        <v>5.5054796230000003</v>
      </c>
      <c r="U42" s="569">
        <v>6.9423196709999999</v>
      </c>
      <c r="V42" s="569">
        <v>6.9565505410000004</v>
      </c>
      <c r="W42" s="569">
        <v>6.0854789169999997</v>
      </c>
      <c r="X42" s="569">
        <v>5.4258820820000002</v>
      </c>
      <c r="Y42" s="569">
        <v>4.427300228</v>
      </c>
      <c r="Z42" s="569">
        <v>4.6567628729999999</v>
      </c>
      <c r="AA42" s="569">
        <v>4.4016175110000004</v>
      </c>
      <c r="AB42" s="569">
        <v>2.688735431</v>
      </c>
      <c r="AC42" s="569">
        <v>3.728900528</v>
      </c>
      <c r="AD42" s="569">
        <v>4.3554747530000002</v>
      </c>
      <c r="AE42" s="569">
        <v>5.2010975830000001</v>
      </c>
      <c r="AF42" s="569">
        <v>6.0245460409999998</v>
      </c>
      <c r="AG42" s="569">
        <v>7.3216084239999999</v>
      </c>
      <c r="AH42" s="569">
        <v>6.750249063</v>
      </c>
      <c r="AI42" s="569">
        <v>5.7198562900000001</v>
      </c>
      <c r="AJ42" s="569">
        <v>4.3541103430000003</v>
      </c>
      <c r="AK42" s="569">
        <v>3.249647666</v>
      </c>
      <c r="AL42" s="569">
        <v>3.9109101530000001</v>
      </c>
      <c r="AM42" s="569">
        <v>3.2833095399999999</v>
      </c>
      <c r="AN42" s="569">
        <v>3.1593046259999999</v>
      </c>
      <c r="AO42" s="569">
        <v>3.2720044740000001</v>
      </c>
      <c r="AP42" s="569">
        <v>3.9378378939999998</v>
      </c>
      <c r="AQ42" s="569">
        <v>4.2177099589999996</v>
      </c>
      <c r="AR42" s="569">
        <v>5.0137675919999998</v>
      </c>
      <c r="AS42" s="569">
        <v>6.4610592029999996</v>
      </c>
      <c r="AT42" s="569">
        <v>6.5144367719999998</v>
      </c>
      <c r="AU42" s="569">
        <v>6.0670110739999998</v>
      </c>
      <c r="AV42" s="569">
        <v>5.3255250280000004</v>
      </c>
      <c r="AW42" s="569">
        <v>3.9977331880000002</v>
      </c>
      <c r="AX42" s="569">
        <v>4.531332881</v>
      </c>
      <c r="AY42" s="569">
        <v>4.0504527809999997</v>
      </c>
      <c r="AZ42" s="569">
        <v>3.6831605000000001</v>
      </c>
      <c r="BA42" s="569">
        <v>3.8060856150000002</v>
      </c>
      <c r="BB42" s="569">
        <v>4.831429</v>
      </c>
      <c r="BC42" s="569">
        <v>5.1013250000000001</v>
      </c>
      <c r="BD42" s="570">
        <v>6.2285820000000003</v>
      </c>
      <c r="BE42" s="570">
        <v>7.3718279999999998</v>
      </c>
      <c r="BF42" s="570">
        <v>8.0473090000000003</v>
      </c>
      <c r="BG42" s="570">
        <v>7.1963080000000001</v>
      </c>
      <c r="BH42" s="570">
        <v>5.6032710000000003</v>
      </c>
      <c r="BI42" s="570">
        <v>4.4558410000000004</v>
      </c>
      <c r="BJ42" s="570">
        <v>4.1788590000000001</v>
      </c>
      <c r="BK42" s="570">
        <v>3.8836599999999999</v>
      </c>
      <c r="BL42" s="570">
        <v>3.4360240000000002</v>
      </c>
      <c r="BM42" s="570">
        <v>3.7710900000000001</v>
      </c>
      <c r="BN42" s="570">
        <v>3.9914339999999999</v>
      </c>
      <c r="BO42" s="570">
        <v>5.0551820000000003</v>
      </c>
      <c r="BP42" s="570">
        <v>6.0540900000000004</v>
      </c>
      <c r="BQ42" s="570">
        <v>7.5086389999999996</v>
      </c>
      <c r="BR42" s="570">
        <v>8.0806310000000003</v>
      </c>
      <c r="BS42" s="570">
        <v>7.1288590000000003</v>
      </c>
      <c r="BT42" s="570">
        <v>5.1396269999999999</v>
      </c>
      <c r="BU42" s="570">
        <v>4.5444319999999996</v>
      </c>
      <c r="BV42" s="570">
        <v>4.0891529999999996</v>
      </c>
    </row>
    <row r="43" spans="1:74" ht="11.1" customHeight="1" x14ac:dyDescent="0.2">
      <c r="A43" s="415" t="s">
        <v>1214</v>
      </c>
      <c r="B43" s="416" t="s">
        <v>80</v>
      </c>
      <c r="C43" s="569">
        <v>3.815376943</v>
      </c>
      <c r="D43" s="569">
        <v>3.9071991559999999</v>
      </c>
      <c r="E43" s="569">
        <v>2.4990189979999999</v>
      </c>
      <c r="F43" s="569">
        <v>2.372024777</v>
      </c>
      <c r="G43" s="569">
        <v>2.6821942449999998</v>
      </c>
      <c r="H43" s="569">
        <v>3.4020818369999999</v>
      </c>
      <c r="I43" s="569">
        <v>4.2909084010000003</v>
      </c>
      <c r="J43" s="569">
        <v>4.4830725100000004</v>
      </c>
      <c r="K43" s="569">
        <v>3.6542761170000002</v>
      </c>
      <c r="L43" s="569">
        <v>3.0156451419999999</v>
      </c>
      <c r="M43" s="569">
        <v>2.6768115240000001</v>
      </c>
      <c r="N43" s="569">
        <v>2.3146413539999999</v>
      </c>
      <c r="O43" s="569">
        <v>2.569205416</v>
      </c>
      <c r="P43" s="569">
        <v>1.7926339979999999</v>
      </c>
      <c r="Q43" s="569">
        <v>1.424845036</v>
      </c>
      <c r="R43" s="569">
        <v>1.456360522</v>
      </c>
      <c r="S43" s="569">
        <v>1.9302145310000001</v>
      </c>
      <c r="T43" s="569">
        <v>2.5295385549999998</v>
      </c>
      <c r="U43" s="569">
        <v>2.9921568349999998</v>
      </c>
      <c r="V43" s="569">
        <v>3.2546384349999999</v>
      </c>
      <c r="W43" s="569">
        <v>3.1305089389999998</v>
      </c>
      <c r="X43" s="569">
        <v>2.7466625769999999</v>
      </c>
      <c r="Y43" s="569">
        <v>1.99188907</v>
      </c>
      <c r="Z43" s="569">
        <v>2.5034324790000002</v>
      </c>
      <c r="AA43" s="569">
        <v>2.497704234</v>
      </c>
      <c r="AB43" s="569">
        <v>2.140414974</v>
      </c>
      <c r="AC43" s="569">
        <v>1.3960728120000001</v>
      </c>
      <c r="AD43" s="569">
        <v>1.4746057450000001</v>
      </c>
      <c r="AE43" s="569">
        <v>1.8008832770000001</v>
      </c>
      <c r="AF43" s="569">
        <v>2.8994085869999999</v>
      </c>
      <c r="AG43" s="569">
        <v>2.8442772939999998</v>
      </c>
      <c r="AH43" s="569">
        <v>3.2599682959999998</v>
      </c>
      <c r="AI43" s="569">
        <v>2.8860318469999999</v>
      </c>
      <c r="AJ43" s="569">
        <v>2.7658335319999998</v>
      </c>
      <c r="AK43" s="569">
        <v>2.5535805730000001</v>
      </c>
      <c r="AL43" s="569">
        <v>2.6528996230000002</v>
      </c>
      <c r="AM43" s="569">
        <v>2.6674126980000001</v>
      </c>
      <c r="AN43" s="569">
        <v>1.9440898630000001</v>
      </c>
      <c r="AO43" s="569">
        <v>1.52177155</v>
      </c>
      <c r="AP43" s="569">
        <v>1.3868796459999999</v>
      </c>
      <c r="AQ43" s="569">
        <v>1.971943818</v>
      </c>
      <c r="AR43" s="569">
        <v>2.9009988849999999</v>
      </c>
      <c r="AS43" s="569">
        <v>2.5468304590000002</v>
      </c>
      <c r="AT43" s="569">
        <v>2.9202175509999999</v>
      </c>
      <c r="AU43" s="569">
        <v>2.647066057</v>
      </c>
      <c r="AV43" s="569">
        <v>1.9474360429999999</v>
      </c>
      <c r="AW43" s="569">
        <v>1.987666903</v>
      </c>
      <c r="AX43" s="569">
        <v>2.2991510609999999</v>
      </c>
      <c r="AY43" s="569">
        <v>1.9137417219999999</v>
      </c>
      <c r="AZ43" s="569">
        <v>1.938422377</v>
      </c>
      <c r="BA43" s="569">
        <v>1.694380507</v>
      </c>
      <c r="BB43" s="569">
        <v>0.7235471</v>
      </c>
      <c r="BC43" s="569">
        <v>1.3537079999999999</v>
      </c>
      <c r="BD43" s="570">
        <v>1.3660399999999999</v>
      </c>
      <c r="BE43" s="570">
        <v>2.1467689999999999</v>
      </c>
      <c r="BF43" s="570">
        <v>1.852071</v>
      </c>
      <c r="BG43" s="570">
        <v>1.480308</v>
      </c>
      <c r="BH43" s="570">
        <v>1.6569050000000001</v>
      </c>
      <c r="BI43" s="570">
        <v>1.245849</v>
      </c>
      <c r="BJ43" s="570">
        <v>2.081861</v>
      </c>
      <c r="BK43" s="570">
        <v>1.742251</v>
      </c>
      <c r="BL43" s="570">
        <v>1.0491969999999999</v>
      </c>
      <c r="BM43" s="570">
        <v>0.72788280000000005</v>
      </c>
      <c r="BN43" s="570">
        <v>0.78547080000000002</v>
      </c>
      <c r="BO43" s="570">
        <v>1.324943</v>
      </c>
      <c r="BP43" s="570">
        <v>1.80505</v>
      </c>
      <c r="BQ43" s="570">
        <v>1.7695970000000001</v>
      </c>
      <c r="BR43" s="570">
        <v>1.84436</v>
      </c>
      <c r="BS43" s="570">
        <v>1.610959</v>
      </c>
      <c r="BT43" s="570">
        <v>2.0470700000000002</v>
      </c>
      <c r="BU43" s="570">
        <v>1.015323</v>
      </c>
      <c r="BV43" s="570">
        <v>2.1958730000000002</v>
      </c>
    </row>
    <row r="44" spans="1:74" ht="11.1" customHeight="1" x14ac:dyDescent="0.2">
      <c r="A44" s="415" t="s">
        <v>1215</v>
      </c>
      <c r="B44" s="418" t="s">
        <v>81</v>
      </c>
      <c r="C44" s="569">
        <v>2.9782630000000001</v>
      </c>
      <c r="D44" s="569">
        <v>2.6863440000000001</v>
      </c>
      <c r="E44" s="569">
        <v>2.9667379999999999</v>
      </c>
      <c r="F44" s="569">
        <v>2.0633629999999998</v>
      </c>
      <c r="G44" s="569">
        <v>2.6435789999999999</v>
      </c>
      <c r="H44" s="569">
        <v>2.8539889999999999</v>
      </c>
      <c r="I44" s="569">
        <v>2.9360569999999999</v>
      </c>
      <c r="J44" s="569">
        <v>2.7815319999999999</v>
      </c>
      <c r="K44" s="569">
        <v>2.8387959999999999</v>
      </c>
      <c r="L44" s="569">
        <v>2.027695</v>
      </c>
      <c r="M44" s="569">
        <v>2.1737320000000002</v>
      </c>
      <c r="N44" s="569">
        <v>2.9702799999999998</v>
      </c>
      <c r="O44" s="569">
        <v>2.975994</v>
      </c>
      <c r="P44" s="569">
        <v>2.4916130000000001</v>
      </c>
      <c r="Q44" s="569">
        <v>2.7961839999999998</v>
      </c>
      <c r="R44" s="569">
        <v>1.999298</v>
      </c>
      <c r="S44" s="569">
        <v>2.7692589999999999</v>
      </c>
      <c r="T44" s="569">
        <v>2.851559</v>
      </c>
      <c r="U44" s="569">
        <v>2.9290690000000001</v>
      </c>
      <c r="V44" s="569">
        <v>2.921071</v>
      </c>
      <c r="W44" s="569">
        <v>2.8463080000000001</v>
      </c>
      <c r="X44" s="569">
        <v>2.243169</v>
      </c>
      <c r="Y44" s="569">
        <v>1.9156010000000001</v>
      </c>
      <c r="Z44" s="569">
        <v>2.8133080000000001</v>
      </c>
      <c r="AA44" s="569">
        <v>2.9762080000000002</v>
      </c>
      <c r="AB44" s="569">
        <v>2.537131</v>
      </c>
      <c r="AC44" s="569">
        <v>2.938412</v>
      </c>
      <c r="AD44" s="569">
        <v>2.203284</v>
      </c>
      <c r="AE44" s="569">
        <v>2.0864739999999999</v>
      </c>
      <c r="AF44" s="569">
        <v>2.8533330000000001</v>
      </c>
      <c r="AG44" s="569">
        <v>2.7993480000000002</v>
      </c>
      <c r="AH44" s="569">
        <v>2.9325009999999998</v>
      </c>
      <c r="AI44" s="569">
        <v>2.8187669999999998</v>
      </c>
      <c r="AJ44" s="569">
        <v>2.1867749999999999</v>
      </c>
      <c r="AK44" s="569">
        <v>2.4741390000000001</v>
      </c>
      <c r="AL44" s="569">
        <v>2.8234900000000001</v>
      </c>
      <c r="AM44" s="569">
        <v>2.7389350000000001</v>
      </c>
      <c r="AN44" s="569">
        <v>2.4594149999999999</v>
      </c>
      <c r="AO44" s="569">
        <v>2.9726669999999999</v>
      </c>
      <c r="AP44" s="569">
        <v>2.145546</v>
      </c>
      <c r="AQ44" s="569">
        <v>2.4725130000000002</v>
      </c>
      <c r="AR44" s="569">
        <v>2.8569779999999998</v>
      </c>
      <c r="AS44" s="569">
        <v>2.9331990000000001</v>
      </c>
      <c r="AT44" s="569">
        <v>2.9300359999999999</v>
      </c>
      <c r="AU44" s="569">
        <v>2.8413569999999999</v>
      </c>
      <c r="AV44" s="569">
        <v>2.1852830000000001</v>
      </c>
      <c r="AW44" s="569">
        <v>2.419165</v>
      </c>
      <c r="AX44" s="569">
        <v>2.9876990000000001</v>
      </c>
      <c r="AY44" s="569">
        <v>2.9859010000000001</v>
      </c>
      <c r="AZ44" s="569">
        <v>2.683497</v>
      </c>
      <c r="BA44" s="569">
        <v>2.9160119999999998</v>
      </c>
      <c r="BB44" s="569">
        <v>1.8679699999999999</v>
      </c>
      <c r="BC44" s="569">
        <v>2.2371500000000002</v>
      </c>
      <c r="BD44" s="570">
        <v>2.8044500000000001</v>
      </c>
      <c r="BE44" s="570">
        <v>2.8979300000000001</v>
      </c>
      <c r="BF44" s="570">
        <v>2.8979300000000001</v>
      </c>
      <c r="BG44" s="570">
        <v>2.8044500000000001</v>
      </c>
      <c r="BH44" s="570">
        <v>2.1574</v>
      </c>
      <c r="BI44" s="570">
        <v>2.4049499999999999</v>
      </c>
      <c r="BJ44" s="570">
        <v>2.8979300000000001</v>
      </c>
      <c r="BK44" s="570">
        <v>2.8979300000000001</v>
      </c>
      <c r="BL44" s="570">
        <v>2.7109700000000001</v>
      </c>
      <c r="BM44" s="570">
        <v>2.8979300000000001</v>
      </c>
      <c r="BN44" s="570">
        <v>2.0579100000000001</v>
      </c>
      <c r="BO44" s="570">
        <v>2.5464600000000002</v>
      </c>
      <c r="BP44" s="570">
        <v>2.8044500000000001</v>
      </c>
      <c r="BQ44" s="570">
        <v>2.8979300000000001</v>
      </c>
      <c r="BR44" s="570">
        <v>2.8979300000000001</v>
      </c>
      <c r="BS44" s="570">
        <v>2.8044500000000001</v>
      </c>
      <c r="BT44" s="570">
        <v>2.1251199999999999</v>
      </c>
      <c r="BU44" s="570">
        <v>2.4939</v>
      </c>
      <c r="BV44" s="570">
        <v>2.8979300000000001</v>
      </c>
    </row>
    <row r="45" spans="1:74" ht="11.1" customHeight="1" x14ac:dyDescent="0.2">
      <c r="A45" s="415" t="s">
        <v>1216</v>
      </c>
      <c r="B45" s="418" t="s">
        <v>1140</v>
      </c>
      <c r="C45" s="569">
        <v>0.60844149599999997</v>
      </c>
      <c r="D45" s="569">
        <v>0.64583487900000003</v>
      </c>
      <c r="E45" s="569">
        <v>0.73971457100000004</v>
      </c>
      <c r="F45" s="569">
        <v>0.78878987700000003</v>
      </c>
      <c r="G45" s="569">
        <v>0.831815215</v>
      </c>
      <c r="H45" s="569">
        <v>0.82416369700000003</v>
      </c>
      <c r="I45" s="569">
        <v>0.90558261799999995</v>
      </c>
      <c r="J45" s="569">
        <v>0.86124846700000002</v>
      </c>
      <c r="K45" s="569">
        <v>0.68825811299999995</v>
      </c>
      <c r="L45" s="569">
        <v>0.61659436000000001</v>
      </c>
      <c r="M45" s="569">
        <v>0.58766797500000001</v>
      </c>
      <c r="N45" s="569">
        <v>0.49329473200000001</v>
      </c>
      <c r="O45" s="569">
        <v>0.59875324799999996</v>
      </c>
      <c r="P45" s="569">
        <v>0.624333578</v>
      </c>
      <c r="Q45" s="569">
        <v>0.65095373199999995</v>
      </c>
      <c r="R45" s="569">
        <v>0.75071044799999997</v>
      </c>
      <c r="S45" s="569">
        <v>0.84662354200000001</v>
      </c>
      <c r="T45" s="569">
        <v>0.814230695</v>
      </c>
      <c r="U45" s="569">
        <v>0.83121767700000004</v>
      </c>
      <c r="V45" s="569">
        <v>0.84195790699999995</v>
      </c>
      <c r="W45" s="569">
        <v>0.61821311499999998</v>
      </c>
      <c r="X45" s="569">
        <v>0.67163648200000003</v>
      </c>
      <c r="Y45" s="569">
        <v>0.65515141200000004</v>
      </c>
      <c r="Z45" s="569">
        <v>0.592031164</v>
      </c>
      <c r="AA45" s="569">
        <v>0.67000143899999998</v>
      </c>
      <c r="AB45" s="569">
        <v>0.61367950699999996</v>
      </c>
      <c r="AC45" s="569">
        <v>0.80302379400000001</v>
      </c>
      <c r="AD45" s="569">
        <v>0.81524792400000001</v>
      </c>
      <c r="AE45" s="569">
        <v>0.81892114500000002</v>
      </c>
      <c r="AF45" s="569">
        <v>0.76988669600000004</v>
      </c>
      <c r="AG45" s="569">
        <v>0.77475491699999999</v>
      </c>
      <c r="AH45" s="569">
        <v>0.73600069899999998</v>
      </c>
      <c r="AI45" s="569">
        <v>0.58082874500000004</v>
      </c>
      <c r="AJ45" s="569">
        <v>0.49829668999999999</v>
      </c>
      <c r="AK45" s="569">
        <v>0.52147586800000001</v>
      </c>
      <c r="AL45" s="569">
        <v>0.503111576</v>
      </c>
      <c r="AM45" s="569">
        <v>0.65976786399999998</v>
      </c>
      <c r="AN45" s="569">
        <v>0.56481205999999995</v>
      </c>
      <c r="AO45" s="569">
        <v>0.72709842599999996</v>
      </c>
      <c r="AP45" s="569">
        <v>0.66838130500000004</v>
      </c>
      <c r="AQ45" s="569">
        <v>0.75409763600000002</v>
      </c>
      <c r="AR45" s="569">
        <v>0.70063599099999996</v>
      </c>
      <c r="AS45" s="569">
        <v>0.74041767800000002</v>
      </c>
      <c r="AT45" s="569">
        <v>0.61207306500000003</v>
      </c>
      <c r="AU45" s="569">
        <v>0.48964953300000003</v>
      </c>
      <c r="AV45" s="569">
        <v>0.408681403</v>
      </c>
      <c r="AW45" s="569">
        <v>0.554020081</v>
      </c>
      <c r="AX45" s="569">
        <v>0.47964090399999998</v>
      </c>
      <c r="AY45" s="569">
        <v>0.450764306</v>
      </c>
      <c r="AZ45" s="569">
        <v>0.45513365300000003</v>
      </c>
      <c r="BA45" s="569">
        <v>0.54851507899999996</v>
      </c>
      <c r="BB45" s="569">
        <v>0.74151639999999996</v>
      </c>
      <c r="BC45" s="569">
        <v>0.91850580000000004</v>
      </c>
      <c r="BD45" s="570">
        <v>0.88981569999999999</v>
      </c>
      <c r="BE45" s="570">
        <v>0.92309719999999995</v>
      </c>
      <c r="BF45" s="570">
        <v>0.89480729999999997</v>
      </c>
      <c r="BG45" s="570">
        <v>0.74474229999999997</v>
      </c>
      <c r="BH45" s="570">
        <v>0.46677679999999999</v>
      </c>
      <c r="BI45" s="570">
        <v>0.51710769999999995</v>
      </c>
      <c r="BJ45" s="570">
        <v>0.51197250000000005</v>
      </c>
      <c r="BK45" s="570">
        <v>0.59443049999999997</v>
      </c>
      <c r="BL45" s="570">
        <v>0.5532106</v>
      </c>
      <c r="BM45" s="570">
        <v>0.74402780000000002</v>
      </c>
      <c r="BN45" s="570">
        <v>0.77704329999999999</v>
      </c>
      <c r="BO45" s="570">
        <v>0.76729720000000001</v>
      </c>
      <c r="BP45" s="570">
        <v>0.72785440000000001</v>
      </c>
      <c r="BQ45" s="570">
        <v>0.71500090000000005</v>
      </c>
      <c r="BR45" s="570">
        <v>0.7076616</v>
      </c>
      <c r="BS45" s="570">
        <v>0.59002690000000002</v>
      </c>
      <c r="BT45" s="570">
        <v>0.54131609999999997</v>
      </c>
      <c r="BU45" s="570">
        <v>0.55807569999999995</v>
      </c>
      <c r="BV45" s="570">
        <v>0.54568000000000005</v>
      </c>
    </row>
    <row r="46" spans="1:74" ht="11.1" customHeight="1" x14ac:dyDescent="0.2">
      <c r="A46" s="415" t="s">
        <v>1217</v>
      </c>
      <c r="B46" s="418" t="s">
        <v>1235</v>
      </c>
      <c r="C46" s="569">
        <v>1.0344322610000001</v>
      </c>
      <c r="D46" s="569">
        <v>1.0478846589999999</v>
      </c>
      <c r="E46" s="569">
        <v>1.2368414860000001</v>
      </c>
      <c r="F46" s="569">
        <v>1.3268352960000001</v>
      </c>
      <c r="G46" s="569">
        <v>1.3545300199999999</v>
      </c>
      <c r="H46" s="569">
        <v>1.401048235</v>
      </c>
      <c r="I46" s="569">
        <v>1.3348488570000001</v>
      </c>
      <c r="J46" s="569">
        <v>1.3712217019999999</v>
      </c>
      <c r="K46" s="569">
        <v>1.31975526</v>
      </c>
      <c r="L46" s="569">
        <v>1.3344968100000001</v>
      </c>
      <c r="M46" s="569">
        <v>1.080325432</v>
      </c>
      <c r="N46" s="569">
        <v>1.1062455760000001</v>
      </c>
      <c r="O46" s="569">
        <v>1.17761994</v>
      </c>
      <c r="P46" s="569">
        <v>1.199888037</v>
      </c>
      <c r="Q46" s="569">
        <v>1.4043811500000001</v>
      </c>
      <c r="R46" s="569">
        <v>1.509701009</v>
      </c>
      <c r="S46" s="569">
        <v>1.5529298410000001</v>
      </c>
      <c r="T46" s="569">
        <v>1.5739774120000001</v>
      </c>
      <c r="U46" s="569">
        <v>1.356433829</v>
      </c>
      <c r="V46" s="569">
        <v>1.3378982589999999</v>
      </c>
      <c r="W46" s="569">
        <v>1.248995699</v>
      </c>
      <c r="X46" s="569">
        <v>0.96301361500000005</v>
      </c>
      <c r="Y46" s="569">
        <v>1.29252616</v>
      </c>
      <c r="Z46" s="569">
        <v>1.296952675</v>
      </c>
      <c r="AA46" s="569">
        <v>1.291026781</v>
      </c>
      <c r="AB46" s="569">
        <v>1.3680455979999999</v>
      </c>
      <c r="AC46" s="569">
        <v>1.626209673</v>
      </c>
      <c r="AD46" s="569">
        <v>1.6491674380000001</v>
      </c>
      <c r="AE46" s="569">
        <v>1.8380618289999999</v>
      </c>
      <c r="AF46" s="569">
        <v>1.6745329790000001</v>
      </c>
      <c r="AG46" s="569">
        <v>1.385658149</v>
      </c>
      <c r="AH46" s="569">
        <v>1.561282445</v>
      </c>
      <c r="AI46" s="569">
        <v>1.5238516559999999</v>
      </c>
      <c r="AJ46" s="569">
        <v>1.550027832</v>
      </c>
      <c r="AK46" s="569">
        <v>1.5671428000000001</v>
      </c>
      <c r="AL46" s="569">
        <v>1.9106850559999999</v>
      </c>
      <c r="AM46" s="569">
        <v>1.8909406820000001</v>
      </c>
      <c r="AN46" s="569">
        <v>1.8858593109999999</v>
      </c>
      <c r="AO46" s="569">
        <v>2.027236824</v>
      </c>
      <c r="AP46" s="569">
        <v>2.437342976</v>
      </c>
      <c r="AQ46" s="569">
        <v>2.3467180910000001</v>
      </c>
      <c r="AR46" s="569">
        <v>2.1719721060000001</v>
      </c>
      <c r="AS46" s="569">
        <v>1.8112892709999999</v>
      </c>
      <c r="AT46" s="569">
        <v>1.62542068</v>
      </c>
      <c r="AU46" s="569">
        <v>1.767072837</v>
      </c>
      <c r="AV46" s="569">
        <v>1.6864137020000001</v>
      </c>
      <c r="AW46" s="569">
        <v>1.9089847369999999</v>
      </c>
      <c r="AX46" s="569">
        <v>1.9987681829999999</v>
      </c>
      <c r="AY46" s="569">
        <v>2.171960527</v>
      </c>
      <c r="AZ46" s="569">
        <v>1.926283261</v>
      </c>
      <c r="BA46" s="569">
        <v>2.3174621229999999</v>
      </c>
      <c r="BB46" s="569">
        <v>2.5236969999999999</v>
      </c>
      <c r="BC46" s="569">
        <v>2.4507349999999999</v>
      </c>
      <c r="BD46" s="570">
        <v>2.3912810000000002</v>
      </c>
      <c r="BE46" s="570">
        <v>1.9720409999999999</v>
      </c>
      <c r="BF46" s="570">
        <v>1.7101150000000001</v>
      </c>
      <c r="BG46" s="570">
        <v>1.5710740000000001</v>
      </c>
      <c r="BH46" s="570">
        <v>1.9205190000000001</v>
      </c>
      <c r="BI46" s="570">
        <v>1.7731539999999999</v>
      </c>
      <c r="BJ46" s="570">
        <v>2.7504379999999999</v>
      </c>
      <c r="BK46" s="570">
        <v>2.9692340000000002</v>
      </c>
      <c r="BL46" s="570">
        <v>2.398644</v>
      </c>
      <c r="BM46" s="570">
        <v>2.6889319999999999</v>
      </c>
      <c r="BN46" s="570">
        <v>2.6016240000000002</v>
      </c>
      <c r="BO46" s="570">
        <v>2.5619299999999998</v>
      </c>
      <c r="BP46" s="570">
        <v>2.6891579999999999</v>
      </c>
      <c r="BQ46" s="570">
        <v>2.035679</v>
      </c>
      <c r="BR46" s="570">
        <v>1.841547</v>
      </c>
      <c r="BS46" s="570">
        <v>1.8960669999999999</v>
      </c>
      <c r="BT46" s="570">
        <v>2.165006</v>
      </c>
      <c r="BU46" s="570">
        <v>2.0752790000000001</v>
      </c>
      <c r="BV46" s="570">
        <v>2.74451</v>
      </c>
    </row>
    <row r="47" spans="1:74" ht="11.1" customHeight="1" x14ac:dyDescent="0.2">
      <c r="A47" s="415" t="s">
        <v>1218</v>
      </c>
      <c r="B47" s="416" t="s">
        <v>1236</v>
      </c>
      <c r="C47" s="569">
        <v>5.9623870000000004E-3</v>
      </c>
      <c r="D47" s="569">
        <v>-6.9955939999999999E-3</v>
      </c>
      <c r="E47" s="569">
        <v>1.6701441000000001E-2</v>
      </c>
      <c r="F47" s="569">
        <v>1.7171438000000001E-2</v>
      </c>
      <c r="G47" s="569">
        <v>3.0436788999999999E-2</v>
      </c>
      <c r="H47" s="569">
        <v>2.6693083999999999E-2</v>
      </c>
      <c r="I47" s="569">
        <v>4.6497585000000001E-2</v>
      </c>
      <c r="J47" s="569">
        <v>4.6994437999999999E-2</v>
      </c>
      <c r="K47" s="569">
        <v>2.5424987999999999E-2</v>
      </c>
      <c r="L47" s="569">
        <v>6.8488810000000002E-3</v>
      </c>
      <c r="M47" s="569">
        <v>-3.8128179999999999E-3</v>
      </c>
      <c r="N47" s="569">
        <v>2.9996304000000001E-2</v>
      </c>
      <c r="O47" s="569">
        <v>1.84694E-4</v>
      </c>
      <c r="P47" s="569">
        <v>4.2264520000000003E-3</v>
      </c>
      <c r="Q47" s="569">
        <v>2.82074E-3</v>
      </c>
      <c r="R47" s="569">
        <v>1.4089292999999999E-2</v>
      </c>
      <c r="S47" s="569">
        <v>1.5816340000000002E-2</v>
      </c>
      <c r="T47" s="569">
        <v>2.6591838E-2</v>
      </c>
      <c r="U47" s="569">
        <v>2.4359842999999999E-2</v>
      </c>
      <c r="V47" s="569">
        <v>3.9052821000000001E-2</v>
      </c>
      <c r="W47" s="569">
        <v>1.2900429999999999E-2</v>
      </c>
      <c r="X47" s="569">
        <v>-3.6311429999999999E-3</v>
      </c>
      <c r="Y47" s="569">
        <v>-3.6986700000000001E-4</v>
      </c>
      <c r="Z47" s="569">
        <v>-7.8475219999999991E-3</v>
      </c>
      <c r="AA47" s="569">
        <v>-1.3156800999999999E-2</v>
      </c>
      <c r="AB47" s="569">
        <v>-6.3789999993000004E-6</v>
      </c>
      <c r="AC47" s="569">
        <v>5.671728E-3</v>
      </c>
      <c r="AD47" s="569">
        <v>2.2618002000000002E-2</v>
      </c>
      <c r="AE47" s="569">
        <v>3.1618345999999999E-2</v>
      </c>
      <c r="AF47" s="569">
        <v>4.2010309000000003E-2</v>
      </c>
      <c r="AG47" s="569">
        <v>3.5786501999999998E-2</v>
      </c>
      <c r="AH47" s="569">
        <v>2.4171141E-2</v>
      </c>
      <c r="AI47" s="569">
        <v>2.2565927999999999E-2</v>
      </c>
      <c r="AJ47" s="569">
        <v>4.5816090000000004E-3</v>
      </c>
      <c r="AK47" s="569">
        <v>-8.4463139999999999E-3</v>
      </c>
      <c r="AL47" s="569">
        <v>1.9376389999999999E-3</v>
      </c>
      <c r="AM47" s="569">
        <v>-5.4114590000000004E-3</v>
      </c>
      <c r="AN47" s="569">
        <v>-4.7293129999999997E-3</v>
      </c>
      <c r="AO47" s="569">
        <v>-6.8256330000000002E-3</v>
      </c>
      <c r="AP47" s="569">
        <v>9.9327570000000004E-3</v>
      </c>
      <c r="AQ47" s="569">
        <v>1.5970754E-2</v>
      </c>
      <c r="AR47" s="569">
        <v>3.4197300999999999E-2</v>
      </c>
      <c r="AS47" s="569">
        <v>3.5520319000000002E-2</v>
      </c>
      <c r="AT47" s="569">
        <v>2.5537140999999999E-2</v>
      </c>
      <c r="AU47" s="569">
        <v>1.9521238999999999E-2</v>
      </c>
      <c r="AV47" s="569">
        <v>3.1570819999999999E-3</v>
      </c>
      <c r="AW47" s="569">
        <v>8.3830869999999991E-3</v>
      </c>
      <c r="AX47" s="569">
        <v>1.1279178000000001E-2</v>
      </c>
      <c r="AY47" s="569">
        <v>-5.2359149999999998E-3</v>
      </c>
      <c r="AZ47" s="569">
        <v>1.684168E-3</v>
      </c>
      <c r="BA47" s="569">
        <v>1.3170552E-2</v>
      </c>
      <c r="BB47" s="569">
        <v>1.8082999999999998E-2</v>
      </c>
      <c r="BC47" s="569">
        <v>2.46193E-2</v>
      </c>
      <c r="BD47" s="570">
        <v>4.4488899999999998E-2</v>
      </c>
      <c r="BE47" s="570">
        <v>3.8257100000000002E-2</v>
      </c>
      <c r="BF47" s="570">
        <v>2.56417E-2</v>
      </c>
      <c r="BG47" s="570">
        <v>3.3712100000000002E-2</v>
      </c>
      <c r="BH47" s="570">
        <v>1.6780199999999999E-2</v>
      </c>
      <c r="BI47" s="570">
        <v>2.34282E-2</v>
      </c>
      <c r="BJ47" s="570">
        <v>1.66473E-2</v>
      </c>
      <c r="BK47" s="570">
        <v>-8.2343299999999998E-3</v>
      </c>
      <c r="BL47" s="570">
        <v>5.2894700000000001E-3</v>
      </c>
      <c r="BM47" s="570">
        <v>1.4057099999999999E-2</v>
      </c>
      <c r="BN47" s="570">
        <v>1.36645E-2</v>
      </c>
      <c r="BO47" s="570">
        <v>2.0883599999999999E-2</v>
      </c>
      <c r="BP47" s="570">
        <v>4.0751599999999999E-2</v>
      </c>
      <c r="BQ47" s="570">
        <v>4.7131800000000001E-2</v>
      </c>
      <c r="BR47" s="570">
        <v>9.0111199999999992E-3</v>
      </c>
      <c r="BS47" s="570">
        <v>2.1990699999999998E-2</v>
      </c>
      <c r="BT47" s="570">
        <v>9.3235000000000002E-3</v>
      </c>
      <c r="BU47" s="570">
        <v>1.07321E-2</v>
      </c>
      <c r="BV47" s="570">
        <v>6.3504999999999996E-5</v>
      </c>
    </row>
    <row r="48" spans="1:74" ht="11.1" customHeight="1" x14ac:dyDescent="0.2">
      <c r="A48" s="415" t="s">
        <v>1219</v>
      </c>
      <c r="B48" s="416" t="s">
        <v>1144</v>
      </c>
      <c r="C48" s="569">
        <v>11.999530379999999</v>
      </c>
      <c r="D48" s="569">
        <v>11.46291808</v>
      </c>
      <c r="E48" s="569">
        <v>10.858501589999999</v>
      </c>
      <c r="F48" s="569">
        <v>10.329958585</v>
      </c>
      <c r="G48" s="569">
        <v>11.366427031000001</v>
      </c>
      <c r="H48" s="569">
        <v>13.692904585999999</v>
      </c>
      <c r="I48" s="569">
        <v>16.016449942000001</v>
      </c>
      <c r="J48" s="569">
        <v>16.223851365000002</v>
      </c>
      <c r="K48" s="569">
        <v>14.427335572</v>
      </c>
      <c r="L48" s="569">
        <v>12.232683153</v>
      </c>
      <c r="M48" s="569">
        <v>10.495449016</v>
      </c>
      <c r="N48" s="569">
        <v>11.93220863</v>
      </c>
      <c r="O48" s="569">
        <v>11.617133659</v>
      </c>
      <c r="P48" s="569">
        <v>10.151813969999999</v>
      </c>
      <c r="Q48" s="569">
        <v>9.7536751160000001</v>
      </c>
      <c r="R48" s="569">
        <v>9.7724496510000005</v>
      </c>
      <c r="S48" s="569">
        <v>12.247506777</v>
      </c>
      <c r="T48" s="569">
        <v>13.301377123</v>
      </c>
      <c r="U48" s="569">
        <v>15.075556855</v>
      </c>
      <c r="V48" s="569">
        <v>15.351168962999999</v>
      </c>
      <c r="W48" s="569">
        <v>13.9424051</v>
      </c>
      <c r="X48" s="569">
        <v>12.046732613</v>
      </c>
      <c r="Y48" s="569">
        <v>10.282098003</v>
      </c>
      <c r="Z48" s="569">
        <v>11.854639669000001</v>
      </c>
      <c r="AA48" s="569">
        <v>11.823401164</v>
      </c>
      <c r="AB48" s="569">
        <v>9.3480001309999992</v>
      </c>
      <c r="AC48" s="569">
        <v>10.498290535000001</v>
      </c>
      <c r="AD48" s="569">
        <v>10.520397861999999</v>
      </c>
      <c r="AE48" s="569">
        <v>11.777056180000001</v>
      </c>
      <c r="AF48" s="569">
        <v>14.263717612000001</v>
      </c>
      <c r="AG48" s="569">
        <v>15.161433285999999</v>
      </c>
      <c r="AH48" s="569">
        <v>15.264172644</v>
      </c>
      <c r="AI48" s="569">
        <v>13.551901466</v>
      </c>
      <c r="AJ48" s="569">
        <v>11.359625006</v>
      </c>
      <c r="AK48" s="569">
        <v>10.357539593</v>
      </c>
      <c r="AL48" s="569">
        <v>11.803034047000001</v>
      </c>
      <c r="AM48" s="569">
        <v>11.234954325</v>
      </c>
      <c r="AN48" s="569">
        <v>10.008751546999999</v>
      </c>
      <c r="AO48" s="569">
        <v>10.513952640999999</v>
      </c>
      <c r="AP48" s="569">
        <v>10.585920578</v>
      </c>
      <c r="AQ48" s="569">
        <v>11.778953258</v>
      </c>
      <c r="AR48" s="569">
        <v>13.678549875</v>
      </c>
      <c r="AS48" s="569">
        <v>14.52831593</v>
      </c>
      <c r="AT48" s="569">
        <v>14.627721209000001</v>
      </c>
      <c r="AU48" s="569">
        <v>13.83167774</v>
      </c>
      <c r="AV48" s="569">
        <v>11.556496257999999</v>
      </c>
      <c r="AW48" s="569">
        <v>10.875952996000001</v>
      </c>
      <c r="AX48" s="569">
        <v>12.307871207</v>
      </c>
      <c r="AY48" s="569">
        <v>11.567584420999999</v>
      </c>
      <c r="AZ48" s="569">
        <v>10.688180959</v>
      </c>
      <c r="BA48" s="569">
        <v>11.295625876000001</v>
      </c>
      <c r="BB48" s="569">
        <v>10.706239999999999</v>
      </c>
      <c r="BC48" s="569">
        <v>12.086040000000001</v>
      </c>
      <c r="BD48" s="570">
        <v>13.72466</v>
      </c>
      <c r="BE48" s="570">
        <v>15.349919999999999</v>
      </c>
      <c r="BF48" s="570">
        <v>15.42787</v>
      </c>
      <c r="BG48" s="570">
        <v>13.8306</v>
      </c>
      <c r="BH48" s="570">
        <v>11.82165</v>
      </c>
      <c r="BI48" s="570">
        <v>10.42033</v>
      </c>
      <c r="BJ48" s="570">
        <v>12.437709999999999</v>
      </c>
      <c r="BK48" s="570">
        <v>12.079269999999999</v>
      </c>
      <c r="BL48" s="570">
        <v>10.15334</v>
      </c>
      <c r="BM48" s="570">
        <v>10.843920000000001</v>
      </c>
      <c r="BN48" s="570">
        <v>10.22715</v>
      </c>
      <c r="BO48" s="570">
        <v>12.2767</v>
      </c>
      <c r="BP48" s="570">
        <v>14.12135</v>
      </c>
      <c r="BQ48" s="570">
        <v>14.973979999999999</v>
      </c>
      <c r="BR48" s="570">
        <v>15.38114</v>
      </c>
      <c r="BS48" s="570">
        <v>14.052350000000001</v>
      </c>
      <c r="BT48" s="570">
        <v>12.02746</v>
      </c>
      <c r="BU48" s="570">
        <v>10.69774</v>
      </c>
      <c r="BV48" s="570">
        <v>12.47321</v>
      </c>
    </row>
    <row r="49" spans="1:74" ht="11.1" customHeight="1" x14ac:dyDescent="0.2">
      <c r="A49" s="415" t="s">
        <v>1220</v>
      </c>
      <c r="B49" s="416" t="s">
        <v>1237</v>
      </c>
      <c r="C49" s="569">
        <v>9.2814150000000009</v>
      </c>
      <c r="D49" s="569">
        <v>8.5258289999999999</v>
      </c>
      <c r="E49" s="569">
        <v>8.3029299999999999</v>
      </c>
      <c r="F49" s="569">
        <v>8.7652889999999992</v>
      </c>
      <c r="G49" s="569">
        <v>9.4071470000000001</v>
      </c>
      <c r="H49" s="569">
        <v>12.186907</v>
      </c>
      <c r="I49" s="569">
        <v>14.772167</v>
      </c>
      <c r="J49" s="569">
        <v>14.966174000000001</v>
      </c>
      <c r="K49" s="569">
        <v>12.238255000000001</v>
      </c>
      <c r="L49" s="569">
        <v>9.3914259999999992</v>
      </c>
      <c r="M49" s="569">
        <v>8.3778380000000006</v>
      </c>
      <c r="N49" s="569">
        <v>9.2198180000000001</v>
      </c>
      <c r="O49" s="569">
        <v>9.159459</v>
      </c>
      <c r="P49" s="569">
        <v>8.2917919999999992</v>
      </c>
      <c r="Q49" s="569">
        <v>8.1879369999999998</v>
      </c>
      <c r="R49" s="569">
        <v>8.4195379999999993</v>
      </c>
      <c r="S49" s="569">
        <v>11.179971999999999</v>
      </c>
      <c r="T49" s="569">
        <v>12.671124000000001</v>
      </c>
      <c r="U49" s="569">
        <v>15.377575</v>
      </c>
      <c r="V49" s="569">
        <v>15.648049</v>
      </c>
      <c r="W49" s="569">
        <v>12.496091</v>
      </c>
      <c r="X49" s="569">
        <v>10.360624</v>
      </c>
      <c r="Y49" s="569">
        <v>8.5015280000000004</v>
      </c>
      <c r="Z49" s="569">
        <v>9.423686</v>
      </c>
      <c r="AA49" s="569">
        <v>9.3141230000000004</v>
      </c>
      <c r="AB49" s="569">
        <v>7.923044</v>
      </c>
      <c r="AC49" s="569">
        <v>8.6103179999999995</v>
      </c>
      <c r="AD49" s="569">
        <v>9.1216190000000008</v>
      </c>
      <c r="AE49" s="569">
        <v>10.972265</v>
      </c>
      <c r="AF49" s="569">
        <v>14.198320000000001</v>
      </c>
      <c r="AG49" s="569">
        <v>15.024151</v>
      </c>
      <c r="AH49" s="569">
        <v>14.659678</v>
      </c>
      <c r="AI49" s="569">
        <v>12.714245</v>
      </c>
      <c r="AJ49" s="569">
        <v>9.5341269999999998</v>
      </c>
      <c r="AK49" s="569">
        <v>8.6415474999999997</v>
      </c>
      <c r="AL49" s="569">
        <v>9.3137609999999995</v>
      </c>
      <c r="AM49" s="569">
        <v>9.5988720997999994</v>
      </c>
      <c r="AN49" s="569">
        <v>8.6260087024000001</v>
      </c>
      <c r="AO49" s="569">
        <v>9.2200428077000005</v>
      </c>
      <c r="AP49" s="569">
        <v>9.5379986334000009</v>
      </c>
      <c r="AQ49" s="569">
        <v>11.585697829000001</v>
      </c>
      <c r="AR49" s="569">
        <v>13.125923809</v>
      </c>
      <c r="AS49" s="569">
        <v>15.121498278000001</v>
      </c>
      <c r="AT49" s="569">
        <v>14.107701644</v>
      </c>
      <c r="AU49" s="569">
        <v>12.728418144999999</v>
      </c>
      <c r="AV49" s="569">
        <v>9.9099987791000004</v>
      </c>
      <c r="AW49" s="569">
        <v>8.9218019053000006</v>
      </c>
      <c r="AX49" s="569">
        <v>9.9430690240999997</v>
      </c>
      <c r="AY49" s="569">
        <v>10.160792547</v>
      </c>
      <c r="AZ49" s="569">
        <v>8.7841151918999998</v>
      </c>
      <c r="BA49" s="569">
        <v>9.3048984078999997</v>
      </c>
      <c r="BB49" s="569">
        <v>9.5490824774000007</v>
      </c>
      <c r="BC49" s="569">
        <v>11.14959</v>
      </c>
      <c r="BD49" s="570">
        <v>13.380660000000001</v>
      </c>
      <c r="BE49" s="570">
        <v>16.044509999999999</v>
      </c>
      <c r="BF49" s="570">
        <v>16.153189999999999</v>
      </c>
      <c r="BG49" s="570">
        <v>13.345879999999999</v>
      </c>
      <c r="BH49" s="570">
        <v>10.21711</v>
      </c>
      <c r="BI49" s="570">
        <v>8.940353</v>
      </c>
      <c r="BJ49" s="570">
        <v>9.9229900000000004</v>
      </c>
      <c r="BK49" s="570">
        <v>9.7224109999999992</v>
      </c>
      <c r="BL49" s="570">
        <v>8.8705180000000006</v>
      </c>
      <c r="BM49" s="570">
        <v>9.2922919999999998</v>
      </c>
      <c r="BN49" s="570">
        <v>9.3932669999999998</v>
      </c>
      <c r="BO49" s="570">
        <v>11.811070000000001</v>
      </c>
      <c r="BP49" s="570">
        <v>13.97645</v>
      </c>
      <c r="BQ49" s="570">
        <v>16.112169999999999</v>
      </c>
      <c r="BR49" s="570">
        <v>16.124580000000002</v>
      </c>
      <c r="BS49" s="570">
        <v>13.30331</v>
      </c>
      <c r="BT49" s="570">
        <v>10.173690000000001</v>
      </c>
      <c r="BU49" s="570">
        <v>8.899025</v>
      </c>
      <c r="BV49" s="570">
        <v>9.8832140000000006</v>
      </c>
    </row>
    <row r="50" spans="1:74" ht="11.1" customHeight="1" x14ac:dyDescent="0.2">
      <c r="A50" s="409"/>
      <c r="B50" s="102" t="s">
        <v>1221</v>
      </c>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01"/>
      <c r="BD50" s="267"/>
      <c r="BE50" s="267"/>
      <c r="BF50" s="267"/>
      <c r="BG50" s="267"/>
      <c r="BH50" s="267"/>
      <c r="BI50" s="267"/>
      <c r="BJ50" s="267"/>
      <c r="BK50" s="267"/>
      <c r="BL50" s="267"/>
      <c r="BM50" s="267"/>
      <c r="BN50" s="267"/>
      <c r="BO50" s="267"/>
      <c r="BP50" s="267"/>
      <c r="BQ50" s="267"/>
      <c r="BR50" s="267"/>
      <c r="BS50" s="267"/>
      <c r="BT50" s="267"/>
      <c r="BU50" s="267"/>
      <c r="BV50" s="267"/>
    </row>
    <row r="51" spans="1:74" ht="11.1" customHeight="1" x14ac:dyDescent="0.2">
      <c r="A51" s="415" t="s">
        <v>1222</v>
      </c>
      <c r="B51" s="416" t="s">
        <v>1395</v>
      </c>
      <c r="C51" s="569">
        <v>6.7386299000000003</v>
      </c>
      <c r="D51" s="569">
        <v>6.2655998029999997</v>
      </c>
      <c r="E51" s="569">
        <v>5.2507060499999998</v>
      </c>
      <c r="F51" s="569">
        <v>3.3136149119999998</v>
      </c>
      <c r="G51" s="569">
        <v>2.7752561080000002</v>
      </c>
      <c r="H51" s="569">
        <v>4.0171460999999997</v>
      </c>
      <c r="I51" s="569">
        <v>7.0319250809999998</v>
      </c>
      <c r="J51" s="569">
        <v>8.5141117130000001</v>
      </c>
      <c r="K51" s="569">
        <v>7.3721771250000003</v>
      </c>
      <c r="L51" s="569">
        <v>7.5975176390000003</v>
      </c>
      <c r="M51" s="569">
        <v>7.470125232</v>
      </c>
      <c r="N51" s="569">
        <v>7.6858703290000001</v>
      </c>
      <c r="O51" s="569">
        <v>5.7892194300000002</v>
      </c>
      <c r="P51" s="569">
        <v>5.1808543870000001</v>
      </c>
      <c r="Q51" s="569">
        <v>5.9783127919999997</v>
      </c>
      <c r="R51" s="569">
        <v>3.89739411</v>
      </c>
      <c r="S51" s="569">
        <v>3.5301062170000002</v>
      </c>
      <c r="T51" s="569">
        <v>5.256247471</v>
      </c>
      <c r="U51" s="569">
        <v>7.7660466259999996</v>
      </c>
      <c r="V51" s="569">
        <v>10.19421354</v>
      </c>
      <c r="W51" s="569">
        <v>8.6889623010000001</v>
      </c>
      <c r="X51" s="569">
        <v>9.2273004580000002</v>
      </c>
      <c r="Y51" s="569">
        <v>6.8782866570000003</v>
      </c>
      <c r="Z51" s="569">
        <v>7.7919163469999999</v>
      </c>
      <c r="AA51" s="569">
        <v>6.069607639</v>
      </c>
      <c r="AB51" s="569">
        <v>5.2230683180000002</v>
      </c>
      <c r="AC51" s="569">
        <v>5.5799360519999999</v>
      </c>
      <c r="AD51" s="569">
        <v>5.1326935110000003</v>
      </c>
      <c r="AE51" s="569">
        <v>5.0891369600000003</v>
      </c>
      <c r="AF51" s="569">
        <v>7.562184727</v>
      </c>
      <c r="AG51" s="569">
        <v>11.035394252</v>
      </c>
      <c r="AH51" s="569">
        <v>9.7649278450000008</v>
      </c>
      <c r="AI51" s="569">
        <v>8.1553367140000006</v>
      </c>
      <c r="AJ51" s="569">
        <v>7.6295810130000001</v>
      </c>
      <c r="AK51" s="569">
        <v>6.9748993239999999</v>
      </c>
      <c r="AL51" s="569">
        <v>7.2593644719999997</v>
      </c>
      <c r="AM51" s="569">
        <v>6.1126573129999997</v>
      </c>
      <c r="AN51" s="569">
        <v>5.0002166949999998</v>
      </c>
      <c r="AO51" s="569">
        <v>4.5898611359999997</v>
      </c>
      <c r="AP51" s="569">
        <v>4.8902974989999999</v>
      </c>
      <c r="AQ51" s="569">
        <v>4.1572560310000002</v>
      </c>
      <c r="AR51" s="569">
        <v>6.1673180690000002</v>
      </c>
      <c r="AS51" s="569">
        <v>8.6330837270000007</v>
      </c>
      <c r="AT51" s="569">
        <v>10.804256326000001</v>
      </c>
      <c r="AU51" s="569">
        <v>9.9873065420000007</v>
      </c>
      <c r="AV51" s="569">
        <v>8.5270265559999991</v>
      </c>
      <c r="AW51" s="569">
        <v>8.0322387939999995</v>
      </c>
      <c r="AX51" s="569">
        <v>8.9690309100000007</v>
      </c>
      <c r="AY51" s="569">
        <v>7.5854062669999998</v>
      </c>
      <c r="AZ51" s="569">
        <v>6.5246311629999996</v>
      </c>
      <c r="BA51" s="569">
        <v>6.2940376669999996</v>
      </c>
      <c r="BB51" s="569">
        <v>3.3839410000000001</v>
      </c>
      <c r="BC51" s="569">
        <v>3.901081</v>
      </c>
      <c r="BD51" s="570">
        <v>5.8992440000000004</v>
      </c>
      <c r="BE51" s="570">
        <v>8.769361</v>
      </c>
      <c r="BF51" s="570">
        <v>10.04895</v>
      </c>
      <c r="BG51" s="570">
        <v>8.2210140000000003</v>
      </c>
      <c r="BH51" s="570">
        <v>7.2154340000000001</v>
      </c>
      <c r="BI51" s="570">
        <v>5.5808229999999996</v>
      </c>
      <c r="BJ51" s="570">
        <v>7.7564890000000002</v>
      </c>
      <c r="BK51" s="570">
        <v>5.830311</v>
      </c>
      <c r="BL51" s="570">
        <v>3.9995180000000001</v>
      </c>
      <c r="BM51" s="570">
        <v>4.8087070000000001</v>
      </c>
      <c r="BN51" s="570">
        <v>2.778959</v>
      </c>
      <c r="BO51" s="570">
        <v>4.1634890000000002</v>
      </c>
      <c r="BP51" s="570">
        <v>5.527679</v>
      </c>
      <c r="BQ51" s="570">
        <v>8.2677230000000002</v>
      </c>
      <c r="BR51" s="570">
        <v>9.0560580000000002</v>
      </c>
      <c r="BS51" s="570">
        <v>7.4759010000000004</v>
      </c>
      <c r="BT51" s="570">
        <v>6.3959549999999998</v>
      </c>
      <c r="BU51" s="570">
        <v>5.3961779999999999</v>
      </c>
      <c r="BV51" s="570">
        <v>7.1700290000000004</v>
      </c>
    </row>
    <row r="52" spans="1:74" ht="11.1" customHeight="1" x14ac:dyDescent="0.2">
      <c r="A52" s="415" t="s">
        <v>1223</v>
      </c>
      <c r="B52" s="416" t="s">
        <v>80</v>
      </c>
      <c r="C52" s="569">
        <v>0.77109697499999996</v>
      </c>
      <c r="D52" s="569">
        <v>0.81095215200000004</v>
      </c>
      <c r="E52" s="569">
        <v>0.57208892499999997</v>
      </c>
      <c r="F52" s="569">
        <v>0.19561948500000001</v>
      </c>
      <c r="G52" s="569">
        <v>0.52635936000000005</v>
      </c>
      <c r="H52" s="569">
        <v>0.51135507800000002</v>
      </c>
      <c r="I52" s="569">
        <v>0.61886307699999998</v>
      </c>
      <c r="J52" s="569">
        <v>0.66163189600000005</v>
      </c>
      <c r="K52" s="569">
        <v>0.623199595</v>
      </c>
      <c r="L52" s="569">
        <v>0.60573158100000002</v>
      </c>
      <c r="M52" s="569">
        <v>0.80218220200000001</v>
      </c>
      <c r="N52" s="569">
        <v>0.84053186499999999</v>
      </c>
      <c r="O52" s="569">
        <v>0.54027245999999995</v>
      </c>
      <c r="P52" s="569">
        <v>0.46254534000000003</v>
      </c>
      <c r="Q52" s="569">
        <v>0.40926842099999999</v>
      </c>
      <c r="R52" s="569">
        <v>0.289279652</v>
      </c>
      <c r="S52" s="569">
        <v>0.45602637899999998</v>
      </c>
      <c r="T52" s="569">
        <v>0.47580077399999998</v>
      </c>
      <c r="U52" s="569">
        <v>0.601764246</v>
      </c>
      <c r="V52" s="569">
        <v>0.829657537</v>
      </c>
      <c r="W52" s="569">
        <v>0.67043670399999999</v>
      </c>
      <c r="X52" s="569">
        <v>0.72053160000000005</v>
      </c>
      <c r="Y52" s="569">
        <v>0.68511978799999995</v>
      </c>
      <c r="Z52" s="569">
        <v>0.60207715299999998</v>
      </c>
      <c r="AA52" s="569">
        <v>0.46238400699999999</v>
      </c>
      <c r="AB52" s="569">
        <v>0.78927633200000002</v>
      </c>
      <c r="AC52" s="569">
        <v>0.51973362400000001</v>
      </c>
      <c r="AD52" s="569">
        <v>0.19321258099999999</v>
      </c>
      <c r="AE52" s="569">
        <v>0.45410141399999998</v>
      </c>
      <c r="AF52" s="569">
        <v>0.749641962</v>
      </c>
      <c r="AG52" s="569">
        <v>1.077079908</v>
      </c>
      <c r="AH52" s="569">
        <v>0.93001191900000002</v>
      </c>
      <c r="AI52" s="569">
        <v>0.95122478399999999</v>
      </c>
      <c r="AJ52" s="569">
        <v>0.63114023299999999</v>
      </c>
      <c r="AK52" s="569">
        <v>0.39532853299999998</v>
      </c>
      <c r="AL52" s="569">
        <v>0.40806263100000001</v>
      </c>
      <c r="AM52" s="569">
        <v>0.20411573599999999</v>
      </c>
      <c r="AN52" s="569">
        <v>0.18391655700000001</v>
      </c>
      <c r="AO52" s="569">
        <v>0.117241999</v>
      </c>
      <c r="AP52" s="569">
        <v>0.21404900299999999</v>
      </c>
      <c r="AQ52" s="569">
        <v>0.249091651</v>
      </c>
      <c r="AR52" s="569">
        <v>0.23096994400000001</v>
      </c>
      <c r="AS52" s="569">
        <v>0.653761064</v>
      </c>
      <c r="AT52" s="569">
        <v>0.76450997700000001</v>
      </c>
      <c r="AU52" s="569">
        <v>0.96024131400000001</v>
      </c>
      <c r="AV52" s="569">
        <v>0.70978782600000001</v>
      </c>
      <c r="AW52" s="569">
        <v>0.46650653600000003</v>
      </c>
      <c r="AX52" s="569">
        <v>0.74172391400000004</v>
      </c>
      <c r="AY52" s="569">
        <v>0.57948822600000005</v>
      </c>
      <c r="AZ52" s="569">
        <v>0.27211144300000001</v>
      </c>
      <c r="BA52" s="569">
        <v>0.23660995800000001</v>
      </c>
      <c r="BB52" s="569">
        <v>0.21646389999999999</v>
      </c>
      <c r="BC52" s="569">
        <v>7.9940800000000006E-2</v>
      </c>
      <c r="BD52" s="570">
        <v>0.33103349999999998</v>
      </c>
      <c r="BE52" s="570">
        <v>0.80835069999999998</v>
      </c>
      <c r="BF52" s="570">
        <v>0.82712169999999996</v>
      </c>
      <c r="BG52" s="570">
        <v>0.83482480000000003</v>
      </c>
      <c r="BH52" s="570">
        <v>0.61540919999999999</v>
      </c>
      <c r="BI52" s="570">
        <v>0.54591750000000006</v>
      </c>
      <c r="BJ52" s="570">
        <v>0.51509689999999997</v>
      </c>
      <c r="BK52" s="570">
        <v>0.47072120000000001</v>
      </c>
      <c r="BL52" s="570">
        <v>0.62626099999999996</v>
      </c>
      <c r="BM52" s="570">
        <v>0.2006723</v>
      </c>
      <c r="BN52" s="570">
        <v>0.13142280000000001</v>
      </c>
      <c r="BO52" s="570">
        <v>0.1236226</v>
      </c>
      <c r="BP52" s="570">
        <v>0.31196449999999998</v>
      </c>
      <c r="BQ52" s="570">
        <v>0.74871880000000002</v>
      </c>
      <c r="BR52" s="570">
        <v>0.83573399999999998</v>
      </c>
      <c r="BS52" s="570">
        <v>0.83876569999999995</v>
      </c>
      <c r="BT52" s="570">
        <v>0.62118620000000002</v>
      </c>
      <c r="BU52" s="570">
        <v>0.55555120000000002</v>
      </c>
      <c r="BV52" s="570">
        <v>0.52705210000000002</v>
      </c>
    </row>
    <row r="53" spans="1:74" ht="11.1" customHeight="1" x14ac:dyDescent="0.2">
      <c r="A53" s="415" t="s">
        <v>1224</v>
      </c>
      <c r="B53" s="418" t="s">
        <v>81</v>
      </c>
      <c r="C53" s="569">
        <v>1.681619</v>
      </c>
      <c r="D53" s="569">
        <v>0.98700200000000005</v>
      </c>
      <c r="E53" s="569">
        <v>1.1328050000000001</v>
      </c>
      <c r="F53" s="569">
        <v>1.5518430000000001</v>
      </c>
      <c r="G53" s="569">
        <v>1.692739</v>
      </c>
      <c r="H53" s="569">
        <v>1.6328549999999999</v>
      </c>
      <c r="I53" s="569">
        <v>1.6871499999999999</v>
      </c>
      <c r="J53" s="569">
        <v>1.6779310000000001</v>
      </c>
      <c r="K53" s="569">
        <v>1.3697699999999999</v>
      </c>
      <c r="L53" s="569">
        <v>0.83989499999999995</v>
      </c>
      <c r="M53" s="569">
        <v>0.80096400000000001</v>
      </c>
      <c r="N53" s="569">
        <v>1.110811</v>
      </c>
      <c r="O53" s="569">
        <v>1.6895450000000001</v>
      </c>
      <c r="P53" s="569">
        <v>1.486059</v>
      </c>
      <c r="Q53" s="569">
        <v>1.6710259999999999</v>
      </c>
      <c r="R53" s="569">
        <v>1.6306449999999999</v>
      </c>
      <c r="S53" s="569">
        <v>1.5976520000000001</v>
      </c>
      <c r="T53" s="569">
        <v>1.6280680000000001</v>
      </c>
      <c r="U53" s="569">
        <v>1.2786949999999999</v>
      </c>
      <c r="V53" s="569">
        <v>1.597801</v>
      </c>
      <c r="W53" s="569">
        <v>1.5999909999999999</v>
      </c>
      <c r="X53" s="569">
        <v>0.43859700000000001</v>
      </c>
      <c r="Y53" s="569">
        <v>0.78401299999999996</v>
      </c>
      <c r="Z53" s="569">
        <v>0.85660599999999998</v>
      </c>
      <c r="AA53" s="569">
        <v>1.287253</v>
      </c>
      <c r="AB53" s="569">
        <v>0.79981100000000005</v>
      </c>
      <c r="AC53" s="569">
        <v>0.84116299999999999</v>
      </c>
      <c r="AD53" s="569">
        <v>0.92222899999999997</v>
      </c>
      <c r="AE53" s="569">
        <v>1.6743269999999999</v>
      </c>
      <c r="AF53" s="569">
        <v>1.633953</v>
      </c>
      <c r="AG53" s="569">
        <v>1.683581</v>
      </c>
      <c r="AH53" s="569">
        <v>1.6814899999999999</v>
      </c>
      <c r="AI53" s="569">
        <v>1.6267119999999999</v>
      </c>
      <c r="AJ53" s="569">
        <v>1.1976100000000001</v>
      </c>
      <c r="AK53" s="569">
        <v>1.445614</v>
      </c>
      <c r="AL53" s="569">
        <v>1.6836230000000001</v>
      </c>
      <c r="AM53" s="569">
        <v>1.6563600000000001</v>
      </c>
      <c r="AN53" s="569">
        <v>1.4813890000000001</v>
      </c>
      <c r="AO53" s="569">
        <v>1.466126</v>
      </c>
      <c r="AP53" s="569">
        <v>0.864541</v>
      </c>
      <c r="AQ53" s="569">
        <v>1.692998</v>
      </c>
      <c r="AR53" s="569">
        <v>1.6332880000000001</v>
      </c>
      <c r="AS53" s="569">
        <v>1.684102</v>
      </c>
      <c r="AT53" s="569">
        <v>1.6794</v>
      </c>
      <c r="AU53" s="569">
        <v>1.6116630000000001</v>
      </c>
      <c r="AV53" s="569">
        <v>1.223462</v>
      </c>
      <c r="AW53" s="569">
        <v>0.92945900000000004</v>
      </c>
      <c r="AX53" s="569">
        <v>1.670466</v>
      </c>
      <c r="AY53" s="569">
        <v>1.6030679999999999</v>
      </c>
      <c r="AZ53" s="569">
        <v>1.519676</v>
      </c>
      <c r="BA53" s="569">
        <v>1.540951</v>
      </c>
      <c r="BB53" s="569">
        <v>1.64727</v>
      </c>
      <c r="BC53" s="569">
        <v>1.69536</v>
      </c>
      <c r="BD53" s="570">
        <v>1.54359</v>
      </c>
      <c r="BE53" s="570">
        <v>1.5950500000000001</v>
      </c>
      <c r="BF53" s="570">
        <v>1.5950500000000001</v>
      </c>
      <c r="BG53" s="570">
        <v>1.3959699999999999</v>
      </c>
      <c r="BH53" s="570">
        <v>0.92845</v>
      </c>
      <c r="BI53" s="570">
        <v>1.54359</v>
      </c>
      <c r="BJ53" s="570">
        <v>1.5950500000000001</v>
      </c>
      <c r="BK53" s="570">
        <v>1.5950500000000001</v>
      </c>
      <c r="BL53" s="570">
        <v>1.49214</v>
      </c>
      <c r="BM53" s="570">
        <v>1.5950500000000001</v>
      </c>
      <c r="BN53" s="570">
        <v>1.1039399999999999</v>
      </c>
      <c r="BO53" s="570">
        <v>0.95125000000000004</v>
      </c>
      <c r="BP53" s="570">
        <v>1.54359</v>
      </c>
      <c r="BQ53" s="570">
        <v>1.5950500000000001</v>
      </c>
      <c r="BR53" s="570">
        <v>1.5950500000000001</v>
      </c>
      <c r="BS53" s="570">
        <v>1.54359</v>
      </c>
      <c r="BT53" s="570">
        <v>1.5950500000000001</v>
      </c>
      <c r="BU53" s="570">
        <v>1.54359</v>
      </c>
      <c r="BV53" s="570">
        <v>1.5950500000000001</v>
      </c>
    </row>
    <row r="54" spans="1:74" ht="11.1" customHeight="1" x14ac:dyDescent="0.2">
      <c r="A54" s="415" t="s">
        <v>1225</v>
      </c>
      <c r="B54" s="418" t="s">
        <v>1140</v>
      </c>
      <c r="C54" s="569">
        <v>1.4400874640000001</v>
      </c>
      <c r="D54" s="569">
        <v>2.1507370469999998</v>
      </c>
      <c r="E54" s="569">
        <v>4.250898147</v>
      </c>
      <c r="F54" s="569">
        <v>4.5751611949999997</v>
      </c>
      <c r="G54" s="569">
        <v>4.5165743000000003</v>
      </c>
      <c r="H54" s="569">
        <v>4.541350274</v>
      </c>
      <c r="I54" s="569">
        <v>4.1658044170000004</v>
      </c>
      <c r="J54" s="569">
        <v>3.7336022710000001</v>
      </c>
      <c r="K54" s="569">
        <v>2.7561263280000001</v>
      </c>
      <c r="L54" s="569">
        <v>2.1256612580000001</v>
      </c>
      <c r="M54" s="569">
        <v>1.614671789</v>
      </c>
      <c r="N54" s="569">
        <v>1.9365462</v>
      </c>
      <c r="O54" s="569">
        <v>1.5525085869999999</v>
      </c>
      <c r="P54" s="569">
        <v>1.142140318</v>
      </c>
      <c r="Q54" s="569">
        <v>1.2044033460000001</v>
      </c>
      <c r="R54" s="569">
        <v>1.8906003069999999</v>
      </c>
      <c r="S54" s="569">
        <v>2.6231599299999999</v>
      </c>
      <c r="T54" s="569">
        <v>2.4320532730000002</v>
      </c>
      <c r="U54" s="569">
        <v>2.544211148</v>
      </c>
      <c r="V54" s="569">
        <v>2.5470647130000001</v>
      </c>
      <c r="W54" s="569">
        <v>1.6993932810000001</v>
      </c>
      <c r="X54" s="569">
        <v>1.3811552039999999</v>
      </c>
      <c r="Y54" s="569">
        <v>1.041836905</v>
      </c>
      <c r="Z54" s="569">
        <v>0.85189502299999997</v>
      </c>
      <c r="AA54" s="569">
        <v>0.71354003899999996</v>
      </c>
      <c r="AB54" s="569">
        <v>0.78295369000000004</v>
      </c>
      <c r="AC54" s="569">
        <v>0.97671466399999995</v>
      </c>
      <c r="AD54" s="569">
        <v>1.2148681969999999</v>
      </c>
      <c r="AE54" s="569">
        <v>1.367753185</v>
      </c>
      <c r="AF54" s="569">
        <v>1.49990139</v>
      </c>
      <c r="AG54" s="569">
        <v>1.791003455</v>
      </c>
      <c r="AH54" s="569">
        <v>1.5930497189999999</v>
      </c>
      <c r="AI54" s="569">
        <v>1.441431331</v>
      </c>
      <c r="AJ54" s="569">
        <v>1.1778585420000001</v>
      </c>
      <c r="AK54" s="569">
        <v>0.80149261400000005</v>
      </c>
      <c r="AL54" s="569">
        <v>0.84378632200000003</v>
      </c>
      <c r="AM54" s="569">
        <v>0.991611452</v>
      </c>
      <c r="AN54" s="569">
        <v>1.0774321630000001</v>
      </c>
      <c r="AO54" s="569">
        <v>1.5227165620000001</v>
      </c>
      <c r="AP54" s="569">
        <v>1.6434985419999999</v>
      </c>
      <c r="AQ54" s="569">
        <v>1.7850798450000001</v>
      </c>
      <c r="AR54" s="569">
        <v>1.777323381</v>
      </c>
      <c r="AS54" s="569">
        <v>1.8205883620000001</v>
      </c>
      <c r="AT54" s="569">
        <v>1.719584387</v>
      </c>
      <c r="AU54" s="569">
        <v>1.6961922309999999</v>
      </c>
      <c r="AV54" s="569">
        <v>0.850865855</v>
      </c>
      <c r="AW54" s="569">
        <v>0.77899569300000004</v>
      </c>
      <c r="AX54" s="569">
        <v>1.188239101</v>
      </c>
      <c r="AY54" s="569">
        <v>2.1261172479999999</v>
      </c>
      <c r="AZ54" s="569">
        <v>1.549467787</v>
      </c>
      <c r="BA54" s="569">
        <v>2.7679428069999998</v>
      </c>
      <c r="BB54" s="569">
        <v>3.29</v>
      </c>
      <c r="BC54" s="569">
        <v>3.75</v>
      </c>
      <c r="BD54" s="570">
        <v>3.7327669999999999</v>
      </c>
      <c r="BE54" s="570">
        <v>3.4395159999999998</v>
      </c>
      <c r="BF54" s="570">
        <v>3.2414269999999998</v>
      </c>
      <c r="BG54" s="570">
        <v>2.6691340000000001</v>
      </c>
      <c r="BH54" s="570">
        <v>2.0061840000000002</v>
      </c>
      <c r="BI54" s="570">
        <v>1.7900499999999999</v>
      </c>
      <c r="BJ54" s="570">
        <v>2.0035850000000002</v>
      </c>
      <c r="BK54" s="570">
        <v>2.387994</v>
      </c>
      <c r="BL54" s="570">
        <v>2.2669410000000001</v>
      </c>
      <c r="BM54" s="570">
        <v>2.8784169999999998</v>
      </c>
      <c r="BN54" s="570">
        <v>3.0578660000000002</v>
      </c>
      <c r="BO54" s="570">
        <v>3.493709</v>
      </c>
      <c r="BP54" s="570">
        <v>3.3363149999999999</v>
      </c>
      <c r="BQ54" s="570">
        <v>3.4402080000000002</v>
      </c>
      <c r="BR54" s="570">
        <v>2.8933520000000001</v>
      </c>
      <c r="BS54" s="570">
        <v>2.3082370000000001</v>
      </c>
      <c r="BT54" s="570">
        <v>1.7300690000000001</v>
      </c>
      <c r="BU54" s="570">
        <v>1.4579519999999999</v>
      </c>
      <c r="BV54" s="570">
        <v>1.5666469999999999</v>
      </c>
    </row>
    <row r="55" spans="1:74" ht="11.1" customHeight="1" x14ac:dyDescent="0.2">
      <c r="A55" s="415" t="s">
        <v>1226</v>
      </c>
      <c r="B55" s="418" t="s">
        <v>1235</v>
      </c>
      <c r="C55" s="569">
        <v>3.0585081199999999</v>
      </c>
      <c r="D55" s="569">
        <v>3.735186138</v>
      </c>
      <c r="E55" s="569">
        <v>4.6320414369999998</v>
      </c>
      <c r="F55" s="569">
        <v>5.3136245989999997</v>
      </c>
      <c r="G55" s="569">
        <v>5.8761948110000004</v>
      </c>
      <c r="H55" s="569">
        <v>6.2246708230000003</v>
      </c>
      <c r="I55" s="569">
        <v>6.4068588829999999</v>
      </c>
      <c r="J55" s="569">
        <v>6.1551098440000001</v>
      </c>
      <c r="K55" s="569">
        <v>5.2461692329999998</v>
      </c>
      <c r="L55" s="569">
        <v>4.5137442920000002</v>
      </c>
      <c r="M55" s="569">
        <v>3.0815438749999999</v>
      </c>
      <c r="N55" s="569">
        <v>2.6448427919999999</v>
      </c>
      <c r="O55" s="569">
        <v>3.458614834</v>
      </c>
      <c r="P55" s="569">
        <v>4.0392360350000001</v>
      </c>
      <c r="Q55" s="569">
        <v>4.528087642</v>
      </c>
      <c r="R55" s="569">
        <v>5.3757033410000004</v>
      </c>
      <c r="S55" s="569">
        <v>6.334221726</v>
      </c>
      <c r="T55" s="569">
        <v>6.4522891739999997</v>
      </c>
      <c r="U55" s="569">
        <v>6.9588193309999999</v>
      </c>
      <c r="V55" s="569">
        <v>6.0423475590000004</v>
      </c>
      <c r="W55" s="569">
        <v>4.6206312709999997</v>
      </c>
      <c r="X55" s="569">
        <v>4.4158068930000001</v>
      </c>
      <c r="Y55" s="569">
        <v>3.8502675929999999</v>
      </c>
      <c r="Z55" s="569">
        <v>3.4361284269999999</v>
      </c>
      <c r="AA55" s="569">
        <v>3.6577483540000002</v>
      </c>
      <c r="AB55" s="569">
        <v>4.5476676170000001</v>
      </c>
      <c r="AC55" s="569">
        <v>5.4808753790000004</v>
      </c>
      <c r="AD55" s="569">
        <v>6.6820244879999997</v>
      </c>
      <c r="AE55" s="569">
        <v>7.2867197429999999</v>
      </c>
      <c r="AF55" s="569">
        <v>6.9273213880000002</v>
      </c>
      <c r="AG55" s="569">
        <v>6.4684078720000002</v>
      </c>
      <c r="AH55" s="569">
        <v>6.5512766689999999</v>
      </c>
      <c r="AI55" s="569">
        <v>5.7412304150000004</v>
      </c>
      <c r="AJ55" s="569">
        <v>4.8050844829999999</v>
      </c>
      <c r="AK55" s="569">
        <v>3.8800184369999999</v>
      </c>
      <c r="AL55" s="569">
        <v>3.5406357709999998</v>
      </c>
      <c r="AM55" s="569">
        <v>4.5700181689999999</v>
      </c>
      <c r="AN55" s="569">
        <v>4.8283335909999998</v>
      </c>
      <c r="AO55" s="569">
        <v>6.0433186819999998</v>
      </c>
      <c r="AP55" s="569">
        <v>6.6978883600000003</v>
      </c>
      <c r="AQ55" s="569">
        <v>7.4743497799999998</v>
      </c>
      <c r="AR55" s="569">
        <v>7.3416638470000004</v>
      </c>
      <c r="AS55" s="569">
        <v>7.2253106630000001</v>
      </c>
      <c r="AT55" s="569">
        <v>6.4925301150000001</v>
      </c>
      <c r="AU55" s="569">
        <v>5.7120835989999996</v>
      </c>
      <c r="AV55" s="569">
        <v>5.5168897159999997</v>
      </c>
      <c r="AW55" s="569">
        <v>4.9404467429999999</v>
      </c>
      <c r="AX55" s="569">
        <v>4.3108321089999997</v>
      </c>
      <c r="AY55" s="569">
        <v>4.559880229</v>
      </c>
      <c r="AZ55" s="569">
        <v>4.8096965120000004</v>
      </c>
      <c r="BA55" s="569">
        <v>5.5310784230000003</v>
      </c>
      <c r="BB55" s="569">
        <v>7.1344830000000004</v>
      </c>
      <c r="BC55" s="569">
        <v>6.9884930000000001</v>
      </c>
      <c r="BD55" s="570">
        <v>6.7591029999999996</v>
      </c>
      <c r="BE55" s="570">
        <v>7.7187250000000001</v>
      </c>
      <c r="BF55" s="570">
        <v>7.3170599999999997</v>
      </c>
      <c r="BG55" s="570">
        <v>6.4552430000000003</v>
      </c>
      <c r="BH55" s="570">
        <v>6.2085739999999996</v>
      </c>
      <c r="BI55" s="570">
        <v>5.2695540000000003</v>
      </c>
      <c r="BJ55" s="570">
        <v>4.0516189999999996</v>
      </c>
      <c r="BK55" s="570">
        <v>5.0240179999999999</v>
      </c>
      <c r="BL55" s="570">
        <v>5.6695849999999997</v>
      </c>
      <c r="BM55" s="570">
        <v>5.9032859999999996</v>
      </c>
      <c r="BN55" s="570">
        <v>7.6349220000000004</v>
      </c>
      <c r="BO55" s="570">
        <v>8.0044679999999993</v>
      </c>
      <c r="BP55" s="570">
        <v>7.5987999999999998</v>
      </c>
      <c r="BQ55" s="570">
        <v>7.8837120000000001</v>
      </c>
      <c r="BR55" s="570">
        <v>8.1527989999999999</v>
      </c>
      <c r="BS55" s="570">
        <v>6.9908710000000003</v>
      </c>
      <c r="BT55" s="570">
        <v>6.3608710000000004</v>
      </c>
      <c r="BU55" s="570">
        <v>5.5480359999999997</v>
      </c>
      <c r="BV55" s="570">
        <v>4.658836</v>
      </c>
    </row>
    <row r="56" spans="1:74" ht="11.1" customHeight="1" x14ac:dyDescent="0.2">
      <c r="A56" s="415" t="s">
        <v>1227</v>
      </c>
      <c r="B56" s="416" t="s">
        <v>1236</v>
      </c>
      <c r="C56" s="569">
        <v>-8.6056369999999993E-2</v>
      </c>
      <c r="D56" s="569">
        <v>-7.3310157000000001E-2</v>
      </c>
      <c r="E56" s="569">
        <v>-3.7110936999999997E-2</v>
      </c>
      <c r="F56" s="569">
        <v>0.11117459</v>
      </c>
      <c r="G56" s="569">
        <v>2.5840476000000001E-2</v>
      </c>
      <c r="H56" s="569">
        <v>6.2729075999999995E-2</v>
      </c>
      <c r="I56" s="569">
        <v>5.8376076999999998E-2</v>
      </c>
      <c r="J56" s="569">
        <v>0.115582163</v>
      </c>
      <c r="K56" s="569">
        <v>1.7186996999999999E-2</v>
      </c>
      <c r="L56" s="569">
        <v>0.104039223</v>
      </c>
      <c r="M56" s="569">
        <v>-2.5185005E-2</v>
      </c>
      <c r="N56" s="569">
        <v>-8.7906481999999994E-2</v>
      </c>
      <c r="O56" s="569">
        <v>-4.2148355999999998E-2</v>
      </c>
      <c r="P56" s="569">
        <v>2.1762139E-2</v>
      </c>
      <c r="Q56" s="569">
        <v>-3.5326708999999998E-2</v>
      </c>
      <c r="R56" s="569">
        <v>-2.7250937999999999E-2</v>
      </c>
      <c r="S56" s="569">
        <v>1.3953679E-2</v>
      </c>
      <c r="T56" s="569">
        <v>6.2562403000000003E-2</v>
      </c>
      <c r="U56" s="569">
        <v>9.1778293999999996E-2</v>
      </c>
      <c r="V56" s="569">
        <v>9.5179879999999998E-3</v>
      </c>
      <c r="W56" s="569">
        <v>1.7040396999999999E-2</v>
      </c>
      <c r="X56" s="569">
        <v>6.1857600000000002E-4</v>
      </c>
      <c r="Y56" s="569">
        <v>1.5585458999999999E-2</v>
      </c>
      <c r="Z56" s="569">
        <v>4.0416632000000001E-2</v>
      </c>
      <c r="AA56" s="569">
        <v>-6.6468789999999996E-3</v>
      </c>
      <c r="AB56" s="569">
        <v>-5.5300963000000002E-2</v>
      </c>
      <c r="AC56" s="569">
        <v>8.5868590000000005E-3</v>
      </c>
      <c r="AD56" s="569">
        <v>-1.8369454E-2</v>
      </c>
      <c r="AE56" s="569">
        <v>-7.3624749000000003E-2</v>
      </c>
      <c r="AF56" s="569">
        <v>9.0770429999999999E-3</v>
      </c>
      <c r="AG56" s="569">
        <v>-3.2067805999999997E-2</v>
      </c>
      <c r="AH56" s="569">
        <v>-1.5163592E-2</v>
      </c>
      <c r="AI56" s="569">
        <v>4.1854503000000001E-2</v>
      </c>
      <c r="AJ56" s="569">
        <v>-3.6887386000000001E-2</v>
      </c>
      <c r="AK56" s="569">
        <v>-6.4325018999999997E-2</v>
      </c>
      <c r="AL56" s="569">
        <v>4.7852830000000004E-3</v>
      </c>
      <c r="AM56" s="569">
        <v>-5.6431489000000001E-2</v>
      </c>
      <c r="AN56" s="569">
        <v>1.5448678E-2</v>
      </c>
      <c r="AO56" s="569">
        <v>1.0213534E-2</v>
      </c>
      <c r="AP56" s="569">
        <v>8.8750159999999995E-3</v>
      </c>
      <c r="AQ56" s="569">
        <v>-0.113439125</v>
      </c>
      <c r="AR56" s="569">
        <v>-7.8109853000000007E-2</v>
      </c>
      <c r="AS56" s="569">
        <v>4.1998418000000003E-2</v>
      </c>
      <c r="AT56" s="569">
        <v>0.10151555499999999</v>
      </c>
      <c r="AU56" s="569">
        <v>-1.8081989999999999E-3</v>
      </c>
      <c r="AV56" s="569">
        <v>-3.1618062000000002E-2</v>
      </c>
      <c r="AW56" s="569">
        <v>-2.9027231000000001E-2</v>
      </c>
      <c r="AX56" s="569">
        <v>-0.11161428399999999</v>
      </c>
      <c r="AY56" s="569">
        <v>-0.210847216</v>
      </c>
      <c r="AZ56" s="569">
        <v>-0.163945638</v>
      </c>
      <c r="BA56" s="569">
        <v>-0.21931313999999999</v>
      </c>
      <c r="BB56" s="569">
        <v>-4.1420700000000003E-3</v>
      </c>
      <c r="BC56" s="569">
        <v>-6.3632800000000003E-2</v>
      </c>
      <c r="BD56" s="570">
        <v>-1.29027E-2</v>
      </c>
      <c r="BE56" s="570">
        <v>4.3442799999999997E-2</v>
      </c>
      <c r="BF56" s="570">
        <v>7.3893700000000007E-2</v>
      </c>
      <c r="BG56" s="570">
        <v>-0.1027496</v>
      </c>
      <c r="BH56" s="570">
        <v>-5.6379899999999997E-2</v>
      </c>
      <c r="BI56" s="570">
        <v>-6.65491E-2</v>
      </c>
      <c r="BJ56" s="570">
        <v>-6.7952700000000005E-2</v>
      </c>
      <c r="BK56" s="570">
        <v>-0.24344969999999999</v>
      </c>
      <c r="BL56" s="570">
        <v>-0.20739360000000001</v>
      </c>
      <c r="BM56" s="570">
        <v>-0.2411218</v>
      </c>
      <c r="BN56" s="570">
        <v>-3.7607700000000001E-2</v>
      </c>
      <c r="BO56" s="570">
        <v>-0.1557685</v>
      </c>
      <c r="BP56" s="570">
        <v>-0.1017564</v>
      </c>
      <c r="BQ56" s="570">
        <v>2.4144599999999999E-2</v>
      </c>
      <c r="BR56" s="570">
        <v>1.8690200000000001E-2</v>
      </c>
      <c r="BS56" s="570">
        <v>-0.1443325</v>
      </c>
      <c r="BT56" s="570">
        <v>-8.4914299999999998E-2</v>
      </c>
      <c r="BU56" s="570">
        <v>-0.13681289999999999</v>
      </c>
      <c r="BV56" s="570">
        <v>-0.1881437</v>
      </c>
    </row>
    <row r="57" spans="1:74" ht="11.1" customHeight="1" x14ac:dyDescent="0.2">
      <c r="A57" s="415" t="s">
        <v>1228</v>
      </c>
      <c r="B57" s="416" t="s">
        <v>1144</v>
      </c>
      <c r="C57" s="569">
        <v>13.603885089</v>
      </c>
      <c r="D57" s="569">
        <v>13.876166982999999</v>
      </c>
      <c r="E57" s="569">
        <v>15.801428622</v>
      </c>
      <c r="F57" s="569">
        <v>15.061037781</v>
      </c>
      <c r="G57" s="569">
        <v>15.412964055</v>
      </c>
      <c r="H57" s="569">
        <v>16.990106351000001</v>
      </c>
      <c r="I57" s="569">
        <v>19.968977535000001</v>
      </c>
      <c r="J57" s="569">
        <v>20.857968886999998</v>
      </c>
      <c r="K57" s="569">
        <v>17.384629277999998</v>
      </c>
      <c r="L57" s="569">
        <v>15.786588993000001</v>
      </c>
      <c r="M57" s="569">
        <v>13.744302093</v>
      </c>
      <c r="N57" s="569">
        <v>14.130695704000001</v>
      </c>
      <c r="O57" s="569">
        <v>12.988011954999999</v>
      </c>
      <c r="P57" s="569">
        <v>12.332597219</v>
      </c>
      <c r="Q57" s="569">
        <v>13.755771491999999</v>
      </c>
      <c r="R57" s="569">
        <v>13.056371472</v>
      </c>
      <c r="S57" s="569">
        <v>14.555119931</v>
      </c>
      <c r="T57" s="569">
        <v>16.307021095</v>
      </c>
      <c r="U57" s="569">
        <v>19.241314644999999</v>
      </c>
      <c r="V57" s="569">
        <v>21.220602336999999</v>
      </c>
      <c r="W57" s="569">
        <v>17.296454954000001</v>
      </c>
      <c r="X57" s="569">
        <v>16.184009731</v>
      </c>
      <c r="Y57" s="569">
        <v>13.255109402</v>
      </c>
      <c r="Z57" s="569">
        <v>13.579039582</v>
      </c>
      <c r="AA57" s="569">
        <v>12.18388616</v>
      </c>
      <c r="AB57" s="569">
        <v>12.087475994</v>
      </c>
      <c r="AC57" s="569">
        <v>13.407009578</v>
      </c>
      <c r="AD57" s="569">
        <v>14.126658322999999</v>
      </c>
      <c r="AE57" s="569">
        <v>15.798413553</v>
      </c>
      <c r="AF57" s="569">
        <v>18.382079510000001</v>
      </c>
      <c r="AG57" s="569">
        <v>22.023398681</v>
      </c>
      <c r="AH57" s="569">
        <v>20.50559256</v>
      </c>
      <c r="AI57" s="569">
        <v>17.957789747</v>
      </c>
      <c r="AJ57" s="569">
        <v>15.404386884999999</v>
      </c>
      <c r="AK57" s="569">
        <v>13.433027889</v>
      </c>
      <c r="AL57" s="569">
        <v>13.740257479</v>
      </c>
      <c r="AM57" s="569">
        <v>13.478331181</v>
      </c>
      <c r="AN57" s="569">
        <v>12.586736684</v>
      </c>
      <c r="AO57" s="569">
        <v>13.749477913</v>
      </c>
      <c r="AP57" s="569">
        <v>14.31914942</v>
      </c>
      <c r="AQ57" s="569">
        <v>15.245336182000001</v>
      </c>
      <c r="AR57" s="569">
        <v>17.072453388</v>
      </c>
      <c r="AS57" s="569">
        <v>20.058844233999999</v>
      </c>
      <c r="AT57" s="569">
        <v>21.561796359999999</v>
      </c>
      <c r="AU57" s="569">
        <v>19.965678487000002</v>
      </c>
      <c r="AV57" s="569">
        <v>16.796413891</v>
      </c>
      <c r="AW57" s="569">
        <v>15.118619535000001</v>
      </c>
      <c r="AX57" s="569">
        <v>16.768677749999998</v>
      </c>
      <c r="AY57" s="569">
        <v>16.243112753999998</v>
      </c>
      <c r="AZ57" s="569">
        <v>14.511637266999999</v>
      </c>
      <c r="BA57" s="569">
        <v>16.151306715</v>
      </c>
      <c r="BB57" s="569">
        <v>15.66802</v>
      </c>
      <c r="BC57" s="569">
        <v>16.351240000000001</v>
      </c>
      <c r="BD57" s="570">
        <v>18.252829999999999</v>
      </c>
      <c r="BE57" s="570">
        <v>22.37445</v>
      </c>
      <c r="BF57" s="570">
        <v>23.1035</v>
      </c>
      <c r="BG57" s="570">
        <v>19.47344</v>
      </c>
      <c r="BH57" s="570">
        <v>16.917670000000001</v>
      </c>
      <c r="BI57" s="570">
        <v>14.66339</v>
      </c>
      <c r="BJ57" s="570">
        <v>15.85389</v>
      </c>
      <c r="BK57" s="570">
        <v>15.064640000000001</v>
      </c>
      <c r="BL57" s="570">
        <v>13.847049999999999</v>
      </c>
      <c r="BM57" s="570">
        <v>15.145009999999999</v>
      </c>
      <c r="BN57" s="570">
        <v>14.669499999999999</v>
      </c>
      <c r="BO57" s="570">
        <v>16.580770000000001</v>
      </c>
      <c r="BP57" s="570">
        <v>18.21659</v>
      </c>
      <c r="BQ57" s="570">
        <v>21.95956</v>
      </c>
      <c r="BR57" s="570">
        <v>22.551680000000001</v>
      </c>
      <c r="BS57" s="570">
        <v>19.013030000000001</v>
      </c>
      <c r="BT57" s="570">
        <v>16.618220000000001</v>
      </c>
      <c r="BU57" s="570">
        <v>14.36449</v>
      </c>
      <c r="BV57" s="570">
        <v>15.329470000000001</v>
      </c>
    </row>
    <row r="58" spans="1:74" ht="11.1" customHeight="1" x14ac:dyDescent="0.2">
      <c r="A58" s="415" t="s">
        <v>1229</v>
      </c>
      <c r="B58" s="432" t="s">
        <v>1237</v>
      </c>
      <c r="C58" s="433">
        <v>20.685680990000002</v>
      </c>
      <c r="D58" s="433">
        <v>18.904187</v>
      </c>
      <c r="E58" s="433">
        <v>19.70140945</v>
      </c>
      <c r="F58" s="433">
        <v>19.523113940000002</v>
      </c>
      <c r="G58" s="433">
        <v>20.01195371</v>
      </c>
      <c r="H58" s="433">
        <v>22.48970491</v>
      </c>
      <c r="I58" s="433">
        <v>26.089874389999999</v>
      </c>
      <c r="J58" s="433">
        <v>27.22600714</v>
      </c>
      <c r="K58" s="433">
        <v>24.53295812</v>
      </c>
      <c r="L58" s="433">
        <v>21.166680929999998</v>
      </c>
      <c r="M58" s="433">
        <v>19.82928137</v>
      </c>
      <c r="N58" s="433">
        <v>21.158387149999999</v>
      </c>
      <c r="O58" s="433">
        <v>20.587225010000001</v>
      </c>
      <c r="P58" s="433">
        <v>19.001652740000001</v>
      </c>
      <c r="Q58" s="433">
        <v>19.58333171</v>
      </c>
      <c r="R58" s="433">
        <v>18.156372609999998</v>
      </c>
      <c r="S58" s="433">
        <v>20.790178900000001</v>
      </c>
      <c r="T58" s="433">
        <v>22.587389089999999</v>
      </c>
      <c r="U58" s="433">
        <v>25.598720050000001</v>
      </c>
      <c r="V58" s="433">
        <v>28.176796360000001</v>
      </c>
      <c r="W58" s="433">
        <v>24.96751411</v>
      </c>
      <c r="X58" s="433">
        <v>22.886097939999999</v>
      </c>
      <c r="Y58" s="433">
        <v>19.564699940000001</v>
      </c>
      <c r="Z58" s="433">
        <v>20.97757953</v>
      </c>
      <c r="AA58" s="433">
        <v>20.350577600000001</v>
      </c>
      <c r="AB58" s="433">
        <v>17.712830870000001</v>
      </c>
      <c r="AC58" s="433">
        <v>19.709462930000001</v>
      </c>
      <c r="AD58" s="433">
        <v>19.136582870000002</v>
      </c>
      <c r="AE58" s="433">
        <v>20.85492142</v>
      </c>
      <c r="AF58" s="433">
        <v>23.91463048</v>
      </c>
      <c r="AG58" s="433">
        <v>27.54383867</v>
      </c>
      <c r="AH58" s="433">
        <v>26.896477269999998</v>
      </c>
      <c r="AI58" s="433">
        <v>24.227449610000001</v>
      </c>
      <c r="AJ58" s="433">
        <v>21.092978410000001</v>
      </c>
      <c r="AK58" s="433">
        <v>19.86524588</v>
      </c>
      <c r="AL58" s="433">
        <v>22.027833139999998</v>
      </c>
      <c r="AM58" s="433">
        <v>20.850324142000002</v>
      </c>
      <c r="AN58" s="433">
        <v>18.405293828000001</v>
      </c>
      <c r="AO58" s="433">
        <v>19.934782139999999</v>
      </c>
      <c r="AP58" s="433">
        <v>19.216470019999999</v>
      </c>
      <c r="AQ58" s="433">
        <v>20.928592504000001</v>
      </c>
      <c r="AR58" s="433">
        <v>24.221663465999999</v>
      </c>
      <c r="AS58" s="433">
        <v>26.341097306000002</v>
      </c>
      <c r="AT58" s="433">
        <v>28.339993983999999</v>
      </c>
      <c r="AU58" s="433">
        <v>26.636265833</v>
      </c>
      <c r="AV58" s="433">
        <v>22.133931787000002</v>
      </c>
      <c r="AW58" s="433">
        <v>19.811884098</v>
      </c>
      <c r="AX58" s="433">
        <v>21.606888207000001</v>
      </c>
      <c r="AY58" s="433">
        <v>21.202068867000001</v>
      </c>
      <c r="AZ58" s="433">
        <v>18.724732656</v>
      </c>
      <c r="BA58" s="433">
        <v>20.591979902999999</v>
      </c>
      <c r="BB58" s="433">
        <v>18.848746688999999</v>
      </c>
      <c r="BC58" s="433">
        <v>20.77787</v>
      </c>
      <c r="BD58" s="434">
        <v>22.733059999999998</v>
      </c>
      <c r="BE58" s="434">
        <v>27.804040000000001</v>
      </c>
      <c r="BF58" s="434">
        <v>29.25094</v>
      </c>
      <c r="BG58" s="434">
        <v>25.570869999999999</v>
      </c>
      <c r="BH58" s="434">
        <v>21.600339999999999</v>
      </c>
      <c r="BI58" s="434">
        <v>19.668659999999999</v>
      </c>
      <c r="BJ58" s="434">
        <v>21.14696</v>
      </c>
      <c r="BK58" s="434">
        <v>20.698229999999999</v>
      </c>
      <c r="BL58" s="434">
        <v>18.823879999999999</v>
      </c>
      <c r="BM58" s="434">
        <v>20.313659999999999</v>
      </c>
      <c r="BN58" s="434">
        <v>19.579419999999999</v>
      </c>
      <c r="BO58" s="434">
        <v>22.030709999999999</v>
      </c>
      <c r="BP58" s="434">
        <v>23.95363</v>
      </c>
      <c r="BQ58" s="434">
        <v>28.032540000000001</v>
      </c>
      <c r="BR58" s="434">
        <v>29.265039999999999</v>
      </c>
      <c r="BS58" s="434">
        <v>25.523099999999999</v>
      </c>
      <c r="BT58" s="434">
        <v>21.524629999999998</v>
      </c>
      <c r="BU58" s="434">
        <v>19.572839999999999</v>
      </c>
      <c r="BV58" s="434">
        <v>21.02957</v>
      </c>
    </row>
    <row r="59" spans="1:74" ht="12" customHeight="1" x14ac:dyDescent="0.2">
      <c r="A59" s="409"/>
      <c r="B59" s="703" t="s">
        <v>1293</v>
      </c>
      <c r="C59" s="703"/>
      <c r="D59" s="703"/>
      <c r="E59" s="703"/>
      <c r="F59" s="703"/>
      <c r="G59" s="703"/>
      <c r="H59" s="703"/>
      <c r="I59" s="703"/>
      <c r="J59" s="703"/>
      <c r="K59" s="703"/>
      <c r="L59" s="703"/>
      <c r="M59" s="703"/>
      <c r="N59" s="703"/>
      <c r="O59" s="703"/>
      <c r="P59" s="703"/>
      <c r="Q59" s="703"/>
      <c r="R59" s="435"/>
      <c r="S59" s="435"/>
      <c r="T59" s="435"/>
      <c r="U59" s="435"/>
      <c r="V59" s="435"/>
      <c r="W59" s="435"/>
      <c r="X59" s="435"/>
      <c r="Y59" s="435"/>
      <c r="Z59" s="435"/>
      <c r="AA59" s="435"/>
      <c r="AB59" s="435"/>
      <c r="AC59" s="435"/>
      <c r="AD59" s="435"/>
      <c r="AE59" s="435"/>
      <c r="AF59" s="435"/>
      <c r="AG59" s="435"/>
      <c r="AH59" s="435"/>
      <c r="AI59" s="435"/>
      <c r="AJ59" s="435"/>
      <c r="AK59" s="435"/>
      <c r="AL59" s="435"/>
      <c r="AM59" s="435"/>
      <c r="AN59" s="435"/>
      <c r="AO59" s="435"/>
      <c r="AP59" s="435"/>
      <c r="AQ59" s="435"/>
      <c r="AR59" s="435"/>
      <c r="AS59" s="435"/>
      <c r="AT59" s="435"/>
      <c r="AU59" s="435"/>
      <c r="AV59" s="435"/>
      <c r="AW59" s="435"/>
      <c r="AX59" s="435"/>
      <c r="AY59" s="592"/>
      <c r="AZ59" s="592"/>
      <c r="BA59" s="592"/>
      <c r="BB59" s="592"/>
      <c r="BC59" s="592"/>
      <c r="BD59" s="592"/>
      <c r="BE59" s="592"/>
      <c r="BF59" s="592"/>
      <c r="BG59" s="592"/>
      <c r="BH59" s="592"/>
      <c r="BI59" s="592"/>
      <c r="BJ59" s="435"/>
      <c r="BK59" s="435"/>
      <c r="BL59" s="435"/>
      <c r="BM59" s="435"/>
      <c r="BN59" s="435"/>
      <c r="BO59" s="435"/>
      <c r="BP59" s="435"/>
      <c r="BQ59" s="435"/>
      <c r="BR59" s="435"/>
      <c r="BS59" s="435"/>
      <c r="BT59" s="435"/>
      <c r="BU59" s="435"/>
      <c r="BV59" s="435"/>
    </row>
    <row r="60" spans="1:74" ht="12" customHeight="1" x14ac:dyDescent="0.2">
      <c r="A60" s="409"/>
      <c r="B60" s="703" t="s">
        <v>1288</v>
      </c>
      <c r="C60" s="703"/>
      <c r="D60" s="703"/>
      <c r="E60" s="703"/>
      <c r="F60" s="703"/>
      <c r="G60" s="703"/>
      <c r="H60" s="703"/>
      <c r="I60" s="703"/>
      <c r="J60" s="703"/>
      <c r="K60" s="703"/>
      <c r="L60" s="703"/>
      <c r="M60" s="703"/>
      <c r="N60" s="703"/>
      <c r="O60" s="703"/>
      <c r="P60" s="703"/>
      <c r="Q60" s="703"/>
      <c r="R60" s="422"/>
      <c r="S60" s="422"/>
      <c r="T60" s="422"/>
      <c r="U60" s="422"/>
      <c r="V60" s="422"/>
      <c r="W60" s="422"/>
      <c r="X60" s="422"/>
      <c r="Y60" s="422"/>
      <c r="Z60" s="422"/>
      <c r="AA60" s="422"/>
      <c r="AB60" s="422"/>
      <c r="AC60" s="422"/>
      <c r="AD60" s="422"/>
      <c r="AE60" s="422"/>
      <c r="AF60" s="422"/>
      <c r="AG60" s="422"/>
      <c r="AH60" s="422"/>
      <c r="AI60" s="422"/>
      <c r="AJ60" s="422"/>
      <c r="AK60" s="422"/>
      <c r="AL60" s="422"/>
      <c r="AM60" s="422"/>
      <c r="AN60" s="422"/>
      <c r="AO60" s="422"/>
      <c r="AP60" s="422"/>
      <c r="AQ60" s="422"/>
      <c r="AR60" s="422"/>
      <c r="AS60" s="422"/>
      <c r="AT60" s="422"/>
      <c r="AU60" s="422"/>
      <c r="AV60" s="422"/>
      <c r="AW60" s="422"/>
      <c r="AX60" s="422"/>
      <c r="AY60" s="422"/>
      <c r="AZ60" s="422"/>
      <c r="BA60" s="422"/>
      <c r="BB60" s="422"/>
      <c r="BC60" s="422"/>
      <c r="BD60" s="422"/>
      <c r="BE60" s="515"/>
      <c r="BF60" s="515"/>
      <c r="BG60" s="422"/>
      <c r="BH60" s="422"/>
      <c r="BI60" s="422"/>
      <c r="BJ60" s="422"/>
      <c r="BK60" s="422"/>
      <c r="BL60" s="422"/>
      <c r="BM60" s="422"/>
      <c r="BN60" s="422"/>
      <c r="BO60" s="422"/>
      <c r="BP60" s="422"/>
      <c r="BQ60" s="422"/>
      <c r="BR60" s="422"/>
      <c r="BS60" s="422"/>
      <c r="BT60" s="422"/>
      <c r="BU60" s="422"/>
      <c r="BV60" s="422"/>
    </row>
    <row r="61" spans="1:74" ht="12" customHeight="1" x14ac:dyDescent="0.2">
      <c r="A61" s="409"/>
      <c r="B61" s="703" t="s">
        <v>1289</v>
      </c>
      <c r="C61" s="703"/>
      <c r="D61" s="703"/>
      <c r="E61" s="703"/>
      <c r="F61" s="703"/>
      <c r="G61" s="703"/>
      <c r="H61" s="703"/>
      <c r="I61" s="703"/>
      <c r="J61" s="703"/>
      <c r="K61" s="703"/>
      <c r="L61" s="703"/>
      <c r="M61" s="703"/>
      <c r="N61" s="703"/>
      <c r="O61" s="703"/>
      <c r="P61" s="703"/>
      <c r="Q61" s="703"/>
      <c r="R61" s="422"/>
      <c r="S61" s="422"/>
      <c r="T61" s="422"/>
      <c r="U61" s="422"/>
      <c r="V61" s="422"/>
      <c r="W61" s="422"/>
      <c r="X61" s="422"/>
      <c r="Y61" s="422"/>
      <c r="Z61" s="422"/>
      <c r="AA61" s="422"/>
      <c r="AB61" s="422"/>
      <c r="AC61" s="422"/>
      <c r="AD61" s="422"/>
      <c r="AE61" s="422"/>
      <c r="AF61" s="422"/>
      <c r="AG61" s="422"/>
      <c r="AH61" s="422"/>
      <c r="AI61" s="422"/>
      <c r="AJ61" s="422"/>
      <c r="AK61" s="422"/>
      <c r="AL61" s="422"/>
      <c r="AM61" s="422"/>
      <c r="AN61" s="422"/>
      <c r="AO61" s="422"/>
      <c r="AP61" s="422"/>
      <c r="AQ61" s="422"/>
      <c r="AR61" s="422"/>
      <c r="AS61" s="422"/>
      <c r="AT61" s="422"/>
      <c r="AU61" s="422"/>
      <c r="AV61" s="422"/>
      <c r="AW61" s="422"/>
      <c r="AX61" s="422"/>
      <c r="AY61" s="422"/>
      <c r="AZ61" s="422"/>
      <c r="BA61" s="422"/>
      <c r="BB61" s="422"/>
      <c r="BC61" s="422"/>
      <c r="BD61" s="515"/>
      <c r="BE61" s="515"/>
      <c r="BF61" s="515"/>
      <c r="BG61" s="422"/>
      <c r="BH61" s="422"/>
      <c r="BI61" s="422"/>
      <c r="BJ61" s="422"/>
      <c r="BK61" s="422"/>
      <c r="BL61" s="422"/>
      <c r="BM61" s="422"/>
      <c r="BN61" s="422"/>
      <c r="BO61" s="422"/>
      <c r="BP61" s="422"/>
      <c r="BQ61" s="422"/>
      <c r="BR61" s="422"/>
      <c r="BS61" s="422"/>
      <c r="BT61" s="422"/>
      <c r="BU61" s="422"/>
      <c r="BV61" s="422"/>
    </row>
    <row r="62" spans="1:74" ht="12" customHeight="1" x14ac:dyDescent="0.2">
      <c r="A62" s="423"/>
      <c r="B62" s="703" t="s">
        <v>1290</v>
      </c>
      <c r="C62" s="703"/>
      <c r="D62" s="703"/>
      <c r="E62" s="703"/>
      <c r="F62" s="703"/>
      <c r="G62" s="703"/>
      <c r="H62" s="703"/>
      <c r="I62" s="703"/>
      <c r="J62" s="703"/>
      <c r="K62" s="703"/>
      <c r="L62" s="703"/>
      <c r="M62" s="703"/>
      <c r="N62" s="703"/>
      <c r="O62" s="703"/>
      <c r="P62" s="703"/>
      <c r="Q62" s="703"/>
      <c r="R62" s="422"/>
      <c r="S62" s="422"/>
      <c r="T62" s="422"/>
      <c r="U62" s="422"/>
      <c r="V62" s="422"/>
      <c r="W62" s="422"/>
      <c r="X62" s="422"/>
      <c r="Y62" s="422"/>
      <c r="Z62" s="422"/>
      <c r="AA62" s="422"/>
      <c r="AB62" s="422"/>
      <c r="AC62" s="422"/>
      <c r="AD62" s="422"/>
      <c r="AE62" s="422"/>
      <c r="AF62" s="422"/>
      <c r="AG62" s="422"/>
      <c r="AH62" s="422"/>
      <c r="AI62" s="422"/>
      <c r="AJ62" s="422"/>
      <c r="AK62" s="422"/>
      <c r="AL62" s="422"/>
      <c r="AM62" s="422"/>
      <c r="AN62" s="422"/>
      <c r="AO62" s="422"/>
      <c r="AP62" s="422"/>
      <c r="AQ62" s="422"/>
      <c r="AR62" s="422"/>
      <c r="AS62" s="422"/>
      <c r="AT62" s="422"/>
      <c r="AU62" s="422"/>
      <c r="AV62" s="422"/>
      <c r="AW62" s="422"/>
      <c r="AX62" s="422"/>
      <c r="AY62" s="422"/>
      <c r="AZ62" s="422"/>
      <c r="BA62" s="422"/>
      <c r="BB62" s="422"/>
      <c r="BC62" s="422"/>
      <c r="BD62" s="515"/>
      <c r="BE62" s="515"/>
      <c r="BF62" s="515"/>
      <c r="BG62" s="422"/>
      <c r="BH62" s="422"/>
      <c r="BI62" s="422"/>
      <c r="BJ62" s="422"/>
      <c r="BK62" s="422"/>
      <c r="BL62" s="422"/>
      <c r="BM62" s="422"/>
      <c r="BN62" s="422"/>
      <c r="BO62" s="422"/>
      <c r="BP62" s="422"/>
      <c r="BQ62" s="422"/>
      <c r="BR62" s="422"/>
      <c r="BS62" s="422"/>
      <c r="BT62" s="422"/>
      <c r="BU62" s="422"/>
      <c r="BV62" s="422"/>
    </row>
    <row r="63" spans="1:74" ht="12" customHeight="1" x14ac:dyDescent="0.2">
      <c r="A63" s="423"/>
      <c r="B63" s="703" t="s">
        <v>1291</v>
      </c>
      <c r="C63" s="703"/>
      <c r="D63" s="703"/>
      <c r="E63" s="703"/>
      <c r="F63" s="703"/>
      <c r="G63" s="703"/>
      <c r="H63" s="703"/>
      <c r="I63" s="703"/>
      <c r="J63" s="703"/>
      <c r="K63" s="703"/>
      <c r="L63" s="703"/>
      <c r="M63" s="703"/>
      <c r="N63" s="703"/>
      <c r="O63" s="703"/>
      <c r="P63" s="703"/>
      <c r="Q63" s="703"/>
      <c r="R63" s="422"/>
      <c r="S63" s="422"/>
      <c r="T63" s="422"/>
      <c r="U63" s="422"/>
      <c r="V63" s="422"/>
      <c r="W63" s="422"/>
      <c r="X63" s="422"/>
      <c r="Y63" s="422"/>
      <c r="Z63" s="422"/>
      <c r="AA63" s="422"/>
      <c r="AB63" s="422"/>
      <c r="AC63" s="422"/>
      <c r="AD63" s="422"/>
      <c r="AE63" s="422"/>
      <c r="AF63" s="422"/>
      <c r="AG63" s="422"/>
      <c r="AH63" s="422"/>
      <c r="AI63" s="422"/>
      <c r="AJ63" s="422"/>
      <c r="AK63" s="422"/>
      <c r="AL63" s="422"/>
      <c r="AM63" s="422"/>
      <c r="AN63" s="422"/>
      <c r="AO63" s="422"/>
      <c r="AP63" s="422"/>
      <c r="AQ63" s="422"/>
      <c r="AR63" s="422"/>
      <c r="AS63" s="422"/>
      <c r="AT63" s="422"/>
      <c r="AU63" s="422"/>
      <c r="AV63" s="422"/>
      <c r="AW63" s="422"/>
      <c r="AX63" s="422"/>
      <c r="AY63" s="422"/>
      <c r="AZ63" s="422"/>
      <c r="BA63" s="422"/>
      <c r="BB63" s="422"/>
      <c r="BC63" s="422"/>
      <c r="BD63" s="515"/>
      <c r="BE63" s="515"/>
      <c r="BF63" s="515"/>
      <c r="BG63" s="422"/>
      <c r="BH63" s="422"/>
      <c r="BI63" s="422"/>
      <c r="BJ63" s="422"/>
      <c r="BK63" s="422"/>
      <c r="BL63" s="422"/>
      <c r="BM63" s="422"/>
      <c r="BN63" s="422"/>
      <c r="BO63" s="422"/>
      <c r="BP63" s="422"/>
      <c r="BQ63" s="422"/>
      <c r="BR63" s="422"/>
      <c r="BS63" s="422"/>
      <c r="BT63" s="422"/>
      <c r="BU63" s="422"/>
      <c r="BV63" s="422"/>
    </row>
    <row r="64" spans="1:74" ht="12" customHeight="1" x14ac:dyDescent="0.2">
      <c r="A64" s="423"/>
      <c r="B64" s="589" t="s">
        <v>1292</v>
      </c>
      <c r="C64" s="422"/>
      <c r="D64" s="422"/>
      <c r="E64" s="422"/>
      <c r="F64" s="422"/>
      <c r="G64" s="422"/>
      <c r="H64" s="422"/>
      <c r="I64" s="422"/>
      <c r="J64" s="422"/>
      <c r="K64" s="422"/>
      <c r="L64" s="422"/>
      <c r="M64" s="422"/>
      <c r="N64" s="422"/>
      <c r="O64" s="422"/>
      <c r="P64" s="422"/>
      <c r="Q64" s="422"/>
      <c r="R64" s="422"/>
      <c r="S64" s="422"/>
      <c r="T64" s="422"/>
      <c r="U64" s="422"/>
      <c r="V64" s="422"/>
      <c r="W64" s="422"/>
      <c r="X64" s="422"/>
      <c r="Y64" s="422"/>
      <c r="Z64" s="422"/>
      <c r="AA64" s="422"/>
      <c r="AB64" s="422"/>
      <c r="AC64" s="422"/>
      <c r="AD64" s="422"/>
      <c r="AE64" s="422"/>
      <c r="AF64" s="422"/>
      <c r="AG64" s="422"/>
      <c r="AH64" s="422"/>
      <c r="AI64" s="422"/>
      <c r="AJ64" s="422"/>
      <c r="AK64" s="422"/>
      <c r="AL64" s="422"/>
      <c r="AM64" s="422"/>
      <c r="AN64" s="422"/>
      <c r="AO64" s="422"/>
      <c r="AP64" s="422"/>
      <c r="AQ64" s="422"/>
      <c r="AR64" s="422"/>
      <c r="AS64" s="422"/>
      <c r="AT64" s="422"/>
      <c r="AU64" s="422"/>
      <c r="AV64" s="422"/>
      <c r="AW64" s="422"/>
      <c r="AX64" s="422"/>
      <c r="AY64" s="422"/>
      <c r="AZ64" s="422"/>
      <c r="BA64" s="422"/>
      <c r="BB64" s="422"/>
      <c r="BC64" s="422"/>
      <c r="BD64" s="515"/>
      <c r="BE64" s="515"/>
      <c r="BF64" s="515"/>
      <c r="BG64" s="422"/>
      <c r="BH64" s="422"/>
      <c r="BI64" s="422"/>
      <c r="BJ64" s="422"/>
      <c r="BK64" s="422"/>
      <c r="BL64" s="422"/>
      <c r="BM64" s="422"/>
      <c r="BN64" s="422"/>
      <c r="BO64" s="422"/>
      <c r="BP64" s="422"/>
      <c r="BQ64" s="422"/>
      <c r="BR64" s="422"/>
      <c r="BS64" s="422"/>
      <c r="BT64" s="422"/>
      <c r="BU64" s="422"/>
      <c r="BV64" s="422"/>
    </row>
    <row r="65" spans="1:74" ht="12" customHeight="1" x14ac:dyDescent="0.2">
      <c r="A65" s="423"/>
      <c r="B65" s="706" t="str">
        <f>"Notes: "&amp;"EIA completed modeling and analysis for this report on " &amp;Dates!D2&amp;"."</f>
        <v>Notes: EIA completed modeling and analysis for this report on Monday June 5, 2023.</v>
      </c>
      <c r="C65" s="706"/>
      <c r="D65" s="706"/>
      <c r="E65" s="706"/>
      <c r="F65" s="706"/>
      <c r="G65" s="706"/>
      <c r="H65" s="706"/>
      <c r="I65" s="706"/>
      <c r="J65" s="706"/>
      <c r="K65" s="706"/>
      <c r="L65" s="706"/>
      <c r="M65" s="706"/>
      <c r="N65" s="706"/>
      <c r="O65" s="706"/>
      <c r="P65" s="706"/>
      <c r="Q65" s="706"/>
      <c r="R65" s="422"/>
      <c r="S65" s="422"/>
      <c r="T65" s="422"/>
      <c r="U65" s="422"/>
      <c r="V65" s="422"/>
      <c r="W65" s="422"/>
      <c r="X65" s="422"/>
      <c r="Y65" s="422"/>
      <c r="Z65" s="422"/>
      <c r="AA65" s="422"/>
      <c r="AB65" s="422"/>
      <c r="AC65" s="422"/>
      <c r="AD65" s="422"/>
      <c r="AE65" s="422"/>
      <c r="AF65" s="422"/>
      <c r="AG65" s="422"/>
      <c r="AH65" s="422"/>
      <c r="AI65" s="422"/>
      <c r="AJ65" s="422"/>
      <c r="AK65" s="422"/>
      <c r="AL65" s="422"/>
      <c r="AM65" s="422"/>
      <c r="AN65" s="422"/>
      <c r="AO65" s="422"/>
      <c r="AP65" s="422"/>
      <c r="AQ65" s="422"/>
      <c r="AR65" s="422"/>
      <c r="AS65" s="422"/>
      <c r="AT65" s="422"/>
      <c r="AU65" s="422"/>
      <c r="AV65" s="422"/>
      <c r="AW65" s="422"/>
      <c r="AX65" s="422"/>
      <c r="AY65" s="422"/>
      <c r="AZ65" s="422"/>
      <c r="BA65" s="422"/>
      <c r="BB65" s="422"/>
      <c r="BC65" s="422"/>
      <c r="BD65" s="515"/>
      <c r="BE65" s="515"/>
      <c r="BF65" s="515"/>
      <c r="BG65" s="422"/>
      <c r="BH65" s="422"/>
      <c r="BI65" s="422"/>
      <c r="BJ65" s="422"/>
      <c r="BK65" s="422"/>
      <c r="BL65" s="422"/>
      <c r="BM65" s="422"/>
      <c r="BN65" s="422"/>
      <c r="BO65" s="422"/>
      <c r="BP65" s="422"/>
      <c r="BQ65" s="422"/>
      <c r="BR65" s="422"/>
      <c r="BS65" s="422"/>
      <c r="BT65" s="422"/>
      <c r="BU65" s="422"/>
      <c r="BV65" s="422"/>
    </row>
    <row r="66" spans="1:74" ht="12" customHeight="1" x14ac:dyDescent="0.2">
      <c r="A66" s="423"/>
      <c r="B66" s="638" t="s">
        <v>338</v>
      </c>
      <c r="C66" s="638"/>
      <c r="D66" s="638"/>
      <c r="E66" s="638"/>
      <c r="F66" s="638"/>
      <c r="G66" s="638"/>
      <c r="H66" s="638"/>
      <c r="I66" s="638"/>
      <c r="J66" s="638"/>
      <c r="K66" s="638"/>
      <c r="L66" s="638"/>
      <c r="M66" s="638"/>
      <c r="N66" s="638"/>
      <c r="O66" s="638"/>
      <c r="P66" s="638"/>
      <c r="Q66" s="638"/>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422"/>
      <c r="AZ66" s="422"/>
      <c r="BA66" s="422"/>
      <c r="BB66" s="422"/>
      <c r="BC66" s="422"/>
      <c r="BD66" s="515"/>
      <c r="BE66" s="515"/>
      <c r="BF66" s="515"/>
      <c r="BG66" s="422"/>
      <c r="BH66" s="422"/>
      <c r="BI66" s="422"/>
      <c r="BJ66" s="422"/>
      <c r="BK66" s="422"/>
      <c r="BL66" s="422"/>
      <c r="BM66" s="422"/>
      <c r="BN66" s="422"/>
      <c r="BO66" s="422"/>
      <c r="BP66" s="422"/>
      <c r="BQ66" s="422"/>
      <c r="BR66" s="422"/>
      <c r="BS66" s="422"/>
      <c r="BT66" s="422"/>
      <c r="BU66" s="422"/>
      <c r="BV66" s="422"/>
    </row>
    <row r="67" spans="1:74" ht="12" customHeight="1" x14ac:dyDescent="0.2">
      <c r="A67" s="423"/>
      <c r="B67" s="706" t="s">
        <v>1286</v>
      </c>
      <c r="C67" s="706"/>
      <c r="D67" s="706"/>
      <c r="E67" s="706"/>
      <c r="F67" s="706"/>
      <c r="G67" s="706"/>
      <c r="H67" s="706"/>
      <c r="I67" s="706"/>
      <c r="J67" s="706"/>
      <c r="K67" s="706"/>
      <c r="L67" s="706"/>
      <c r="M67" s="706"/>
      <c r="N67" s="706"/>
      <c r="O67" s="706"/>
      <c r="P67" s="706"/>
      <c r="Q67" s="706"/>
    </row>
    <row r="68" spans="1:74" ht="12" customHeight="1" x14ac:dyDescent="0.2">
      <c r="A68" s="423"/>
      <c r="B68" s="631" t="s">
        <v>1279</v>
      </c>
      <c r="C68" s="631"/>
      <c r="D68" s="631"/>
      <c r="E68" s="631"/>
      <c r="F68" s="631"/>
      <c r="G68" s="631"/>
      <c r="H68" s="631"/>
      <c r="I68" s="631"/>
      <c r="J68" s="631"/>
      <c r="K68" s="631"/>
      <c r="L68" s="631"/>
      <c r="M68" s="631"/>
      <c r="N68" s="631"/>
      <c r="O68" s="631"/>
      <c r="P68" s="631"/>
      <c r="Q68" s="631"/>
    </row>
    <row r="69" spans="1:74" ht="12" customHeight="1" x14ac:dyDescent="0.2">
      <c r="A69" s="423"/>
      <c r="B69" s="631"/>
      <c r="C69" s="631"/>
      <c r="D69" s="631"/>
      <c r="E69" s="631"/>
      <c r="F69" s="631"/>
      <c r="G69" s="631"/>
      <c r="H69" s="631"/>
      <c r="I69" s="631"/>
      <c r="J69" s="631"/>
      <c r="K69" s="631"/>
      <c r="L69" s="631"/>
      <c r="M69" s="631"/>
      <c r="N69" s="631"/>
      <c r="O69" s="631"/>
      <c r="P69" s="631"/>
      <c r="Q69" s="631"/>
    </row>
    <row r="70" spans="1:74" ht="12" customHeight="1" x14ac:dyDescent="0.2">
      <c r="A70" s="423"/>
      <c r="B70" s="654" t="s">
        <v>1283</v>
      </c>
      <c r="C70" s="654"/>
      <c r="D70" s="654"/>
      <c r="E70" s="654"/>
      <c r="F70" s="654"/>
      <c r="G70" s="654"/>
      <c r="H70" s="654"/>
      <c r="I70" s="654"/>
      <c r="J70" s="654"/>
      <c r="K70" s="654"/>
      <c r="L70" s="654"/>
      <c r="M70" s="654"/>
      <c r="N70" s="654"/>
      <c r="O70" s="654"/>
      <c r="P70" s="654"/>
      <c r="Q70" s="654"/>
    </row>
    <row r="72" spans="1:74" ht="8.1" customHeight="1" x14ac:dyDescent="0.2"/>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xr:uid="{00000000-0004-0000-1200-000000000000}"/>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31"/>
  <sheetViews>
    <sheetView workbookViewId="0">
      <selection activeCell="A7" sqref="A7"/>
    </sheetView>
  </sheetViews>
  <sheetFormatPr defaultColWidth="8.5703125" defaultRowHeight="12.75" x14ac:dyDescent="0.2"/>
  <cols>
    <col min="1" max="1" width="13.42578125" style="222" customWidth="1"/>
    <col min="2" max="2" width="90" style="222" customWidth="1"/>
    <col min="3" max="16384" width="8.5703125" style="222"/>
  </cols>
  <sheetData>
    <row r="1" spans="1:18" x14ac:dyDescent="0.2">
      <c r="A1" s="222" t="s">
        <v>484</v>
      </c>
    </row>
    <row r="6" spans="1:18" ht="15.75" x14ac:dyDescent="0.25">
      <c r="B6" s="223" t="str">
        <f>"Short-Term Energy Outlook, "&amp;Dates!D1</f>
        <v>Short-Term Energy Outlook, June 2023</v>
      </c>
    </row>
    <row r="8" spans="1:18" ht="15" customHeight="1" x14ac:dyDescent="0.2">
      <c r="A8" s="224"/>
      <c r="B8" s="225" t="s">
        <v>229</v>
      </c>
      <c r="C8" s="224"/>
      <c r="D8" s="224"/>
      <c r="E8" s="224"/>
      <c r="F8" s="224"/>
      <c r="G8" s="224"/>
      <c r="H8" s="224"/>
      <c r="I8" s="224"/>
      <c r="J8" s="224"/>
      <c r="K8" s="224"/>
      <c r="L8" s="224"/>
      <c r="M8" s="224"/>
      <c r="N8" s="224"/>
      <c r="O8" s="224"/>
      <c r="P8" s="224"/>
      <c r="Q8" s="224"/>
      <c r="R8" s="224"/>
    </row>
    <row r="9" spans="1:18" ht="15" customHeight="1" x14ac:dyDescent="0.2">
      <c r="A9" s="224"/>
      <c r="B9" s="225" t="s">
        <v>1327</v>
      </c>
      <c r="C9" s="224"/>
      <c r="D9" s="224"/>
      <c r="E9" s="224"/>
      <c r="F9" s="224"/>
      <c r="G9" s="224"/>
      <c r="H9" s="224"/>
      <c r="I9" s="224"/>
      <c r="J9" s="224"/>
      <c r="K9" s="224"/>
      <c r="L9" s="224"/>
      <c r="M9" s="224"/>
      <c r="N9" s="224"/>
      <c r="O9" s="224"/>
      <c r="P9" s="224"/>
      <c r="Q9" s="224"/>
      <c r="R9" s="224"/>
    </row>
    <row r="10" spans="1:18" ht="15" customHeight="1" x14ac:dyDescent="0.2">
      <c r="A10" s="224"/>
      <c r="B10" s="225" t="s">
        <v>875</v>
      </c>
      <c r="C10" s="226"/>
      <c r="D10" s="226"/>
      <c r="E10" s="226"/>
      <c r="F10" s="226"/>
      <c r="G10" s="226"/>
      <c r="H10" s="226"/>
      <c r="I10" s="226"/>
      <c r="J10" s="226"/>
      <c r="K10" s="226"/>
      <c r="L10" s="226"/>
      <c r="M10" s="226"/>
      <c r="N10" s="226"/>
      <c r="O10" s="226"/>
      <c r="P10" s="226"/>
      <c r="Q10" s="226"/>
      <c r="R10" s="226"/>
    </row>
    <row r="11" spans="1:18" ht="15" customHeight="1" x14ac:dyDescent="0.2">
      <c r="A11" s="224"/>
      <c r="B11" s="225" t="s">
        <v>1273</v>
      </c>
      <c r="C11" s="226"/>
      <c r="D11" s="226"/>
      <c r="E11" s="226"/>
      <c r="F11" s="226"/>
      <c r="G11" s="226"/>
      <c r="H11" s="226"/>
      <c r="I11" s="226"/>
      <c r="J11" s="226"/>
      <c r="K11" s="226"/>
      <c r="L11" s="226"/>
      <c r="M11" s="226"/>
      <c r="N11" s="226"/>
      <c r="O11" s="226"/>
      <c r="P11" s="226"/>
      <c r="Q11" s="226"/>
      <c r="R11" s="226"/>
    </row>
    <row r="12" spans="1:18" ht="15" customHeight="1" x14ac:dyDescent="0.2">
      <c r="A12" s="224"/>
      <c r="B12" s="225" t="s">
        <v>1274</v>
      </c>
      <c r="C12" s="226"/>
      <c r="D12" s="226"/>
      <c r="E12" s="226"/>
      <c r="F12" s="226"/>
      <c r="G12" s="226"/>
      <c r="H12" s="226"/>
      <c r="I12" s="226"/>
      <c r="J12" s="226"/>
      <c r="K12" s="226"/>
      <c r="L12" s="226"/>
      <c r="M12" s="226"/>
      <c r="N12" s="226"/>
      <c r="O12" s="226"/>
      <c r="P12" s="226"/>
      <c r="Q12" s="226"/>
      <c r="R12" s="226"/>
    </row>
    <row r="13" spans="1:18" ht="15" customHeight="1" x14ac:dyDescent="0.2">
      <c r="A13" s="224"/>
      <c r="B13" s="225" t="s">
        <v>900</v>
      </c>
      <c r="C13" s="226"/>
      <c r="D13" s="226"/>
      <c r="E13" s="226"/>
      <c r="F13" s="226"/>
      <c r="G13" s="226"/>
      <c r="H13" s="226"/>
      <c r="I13" s="226"/>
      <c r="J13" s="226"/>
      <c r="K13" s="226"/>
      <c r="L13" s="226"/>
      <c r="M13" s="226"/>
      <c r="N13" s="226"/>
      <c r="O13" s="226"/>
      <c r="P13" s="226"/>
      <c r="Q13" s="226"/>
      <c r="R13" s="226"/>
    </row>
    <row r="14" spans="1:18" ht="15" customHeight="1" x14ac:dyDescent="0.2">
      <c r="A14" s="224"/>
      <c r="B14" s="225" t="s">
        <v>876</v>
      </c>
      <c r="C14" s="121"/>
      <c r="D14" s="121"/>
      <c r="E14" s="121"/>
      <c r="F14" s="121"/>
      <c r="G14" s="121"/>
      <c r="H14" s="121"/>
      <c r="I14" s="121"/>
      <c r="J14" s="121"/>
      <c r="K14" s="121"/>
      <c r="L14" s="121"/>
      <c r="M14" s="121"/>
      <c r="N14" s="121"/>
      <c r="O14" s="121"/>
      <c r="P14" s="121"/>
      <c r="Q14" s="121"/>
      <c r="R14" s="121"/>
    </row>
    <row r="15" spans="1:18" ht="15" customHeight="1" x14ac:dyDescent="0.2">
      <c r="A15" s="224"/>
      <c r="B15" s="225" t="s">
        <v>956</v>
      </c>
      <c r="C15" s="227"/>
      <c r="D15" s="227"/>
      <c r="E15" s="227"/>
      <c r="F15" s="227"/>
      <c r="G15" s="227"/>
      <c r="H15" s="227"/>
      <c r="I15" s="227"/>
      <c r="J15" s="227"/>
      <c r="K15" s="227"/>
      <c r="L15" s="227"/>
      <c r="M15" s="227"/>
      <c r="N15" s="227"/>
      <c r="O15" s="227"/>
      <c r="P15" s="227"/>
      <c r="Q15" s="227"/>
      <c r="R15" s="227"/>
    </row>
    <row r="16" spans="1:18" ht="15" customHeight="1" x14ac:dyDescent="0.2">
      <c r="A16" s="224"/>
      <c r="B16" s="225" t="s">
        <v>775</v>
      </c>
      <c r="C16" s="226"/>
      <c r="D16" s="226"/>
      <c r="E16" s="226"/>
      <c r="F16" s="226"/>
      <c r="G16" s="226"/>
      <c r="H16" s="226"/>
      <c r="I16" s="226"/>
      <c r="J16" s="226"/>
      <c r="K16" s="226"/>
      <c r="L16" s="226"/>
      <c r="M16" s="226"/>
      <c r="N16" s="226"/>
      <c r="O16" s="226"/>
      <c r="P16" s="226"/>
      <c r="Q16" s="226"/>
      <c r="R16" s="226"/>
    </row>
    <row r="17" spans="1:18" ht="15" customHeight="1" x14ac:dyDescent="0.2">
      <c r="A17" s="224"/>
      <c r="B17" s="225" t="s">
        <v>230</v>
      </c>
      <c r="C17" s="218"/>
      <c r="D17" s="218"/>
      <c r="E17" s="218"/>
      <c r="F17" s="218"/>
      <c r="G17" s="218"/>
      <c r="H17" s="218"/>
      <c r="I17" s="218"/>
      <c r="J17" s="218"/>
      <c r="K17" s="218"/>
      <c r="L17" s="218"/>
      <c r="M17" s="218"/>
      <c r="N17" s="218"/>
      <c r="O17" s="218"/>
      <c r="P17" s="218"/>
      <c r="Q17" s="218"/>
      <c r="R17" s="218"/>
    </row>
    <row r="18" spans="1:18" ht="15" customHeight="1" x14ac:dyDescent="0.2">
      <c r="A18" s="224"/>
      <c r="B18" s="225" t="s">
        <v>65</v>
      </c>
      <c r="C18" s="226"/>
      <c r="D18" s="226"/>
      <c r="E18" s="226"/>
      <c r="F18" s="226"/>
      <c r="G18" s="226"/>
      <c r="H18" s="226"/>
      <c r="I18" s="226"/>
      <c r="J18" s="226"/>
      <c r="K18" s="226"/>
      <c r="L18" s="226"/>
      <c r="M18" s="226"/>
      <c r="N18" s="226"/>
      <c r="O18" s="226"/>
      <c r="P18" s="226"/>
      <c r="Q18" s="226"/>
      <c r="R18" s="226"/>
    </row>
    <row r="19" spans="1:18" ht="15" customHeight="1" x14ac:dyDescent="0.2">
      <c r="A19" s="224"/>
      <c r="B19" s="225" t="s">
        <v>231</v>
      </c>
      <c r="C19" s="229"/>
      <c r="D19" s="229"/>
      <c r="E19" s="229"/>
      <c r="F19" s="229"/>
      <c r="G19" s="229"/>
      <c r="H19" s="229"/>
      <c r="I19" s="229"/>
      <c r="J19" s="229"/>
      <c r="K19" s="229"/>
      <c r="L19" s="229"/>
      <c r="M19" s="229"/>
      <c r="N19" s="229"/>
      <c r="O19" s="229"/>
      <c r="P19" s="229"/>
      <c r="Q19" s="229"/>
      <c r="R19" s="229"/>
    </row>
    <row r="20" spans="1:18" ht="15" customHeight="1" x14ac:dyDescent="0.2">
      <c r="A20" s="224"/>
      <c r="B20" s="225" t="s">
        <v>787</v>
      </c>
      <c r="C20" s="226"/>
      <c r="D20" s="226"/>
      <c r="E20" s="226"/>
      <c r="F20" s="226"/>
      <c r="G20" s="226"/>
      <c r="H20" s="226"/>
      <c r="I20" s="226"/>
      <c r="J20" s="226"/>
      <c r="K20" s="226"/>
      <c r="L20" s="226"/>
      <c r="M20" s="226"/>
      <c r="N20" s="226"/>
      <c r="O20" s="226"/>
      <c r="P20" s="226"/>
      <c r="Q20" s="226"/>
      <c r="R20" s="226"/>
    </row>
    <row r="21" spans="1:18" ht="15" customHeight="1" x14ac:dyDescent="0.2">
      <c r="A21" s="224"/>
      <c r="B21" s="228" t="s">
        <v>776</v>
      </c>
      <c r="C21" s="230"/>
      <c r="D21" s="230"/>
      <c r="E21" s="230"/>
      <c r="F21" s="230"/>
      <c r="G21" s="230"/>
      <c r="H21" s="230"/>
      <c r="I21" s="230"/>
      <c r="J21" s="230"/>
      <c r="K21" s="230"/>
      <c r="L21" s="230"/>
      <c r="M21" s="230"/>
      <c r="N21" s="230"/>
      <c r="O21" s="230"/>
      <c r="P21" s="230"/>
      <c r="Q21" s="230"/>
      <c r="R21" s="230"/>
    </row>
    <row r="22" spans="1:18" ht="15" customHeight="1" x14ac:dyDescent="0.2">
      <c r="A22" s="224"/>
      <c r="B22" s="228" t="s">
        <v>777</v>
      </c>
      <c r="C22" s="226"/>
      <c r="D22" s="226"/>
      <c r="E22" s="226"/>
      <c r="F22" s="226"/>
      <c r="G22" s="226"/>
      <c r="H22" s="226"/>
      <c r="I22" s="226"/>
      <c r="J22" s="226"/>
      <c r="K22" s="226"/>
      <c r="L22" s="226"/>
      <c r="M22" s="226"/>
      <c r="N22" s="226"/>
      <c r="O22" s="226"/>
      <c r="P22" s="226"/>
      <c r="Q22" s="226"/>
      <c r="R22" s="226"/>
    </row>
    <row r="23" spans="1:18" ht="15" customHeight="1" x14ac:dyDescent="0.2">
      <c r="A23" s="224"/>
      <c r="B23" s="228" t="s">
        <v>1242</v>
      </c>
      <c r="C23" s="226"/>
      <c r="D23" s="226"/>
      <c r="E23" s="226"/>
      <c r="F23" s="226"/>
      <c r="G23" s="226"/>
      <c r="H23" s="226"/>
      <c r="I23" s="226"/>
      <c r="J23" s="226"/>
      <c r="K23" s="226"/>
      <c r="L23" s="226"/>
      <c r="M23" s="226"/>
      <c r="N23" s="226"/>
      <c r="O23" s="226"/>
      <c r="P23" s="226"/>
      <c r="Q23" s="226"/>
      <c r="R23" s="226"/>
    </row>
    <row r="24" spans="1:18" ht="15" customHeight="1" x14ac:dyDescent="0.2">
      <c r="A24" s="224"/>
      <c r="B24" s="228" t="s">
        <v>1243</v>
      </c>
      <c r="C24" s="226"/>
      <c r="D24" s="226"/>
      <c r="E24" s="226"/>
      <c r="F24" s="226"/>
      <c r="G24" s="226"/>
      <c r="H24" s="226"/>
      <c r="I24" s="226"/>
      <c r="J24" s="226"/>
      <c r="K24" s="226"/>
      <c r="L24" s="226"/>
      <c r="M24" s="226"/>
      <c r="N24" s="226"/>
      <c r="O24" s="226"/>
      <c r="P24" s="226"/>
      <c r="Q24" s="226"/>
      <c r="R24" s="226"/>
    </row>
    <row r="25" spans="1:18" ht="15" customHeight="1" x14ac:dyDescent="0.2">
      <c r="A25" s="224"/>
      <c r="B25" s="228" t="s">
        <v>1385</v>
      </c>
      <c r="C25" s="226"/>
      <c r="D25" s="226"/>
      <c r="E25" s="226"/>
      <c r="F25" s="226"/>
      <c r="G25" s="226"/>
      <c r="H25" s="226"/>
      <c r="I25" s="226"/>
      <c r="J25" s="226"/>
      <c r="K25" s="226"/>
      <c r="L25" s="226"/>
      <c r="M25" s="226"/>
      <c r="N25" s="226"/>
      <c r="O25" s="226"/>
      <c r="P25" s="226"/>
      <c r="Q25" s="226"/>
      <c r="R25" s="226"/>
    </row>
    <row r="26" spans="1:18" ht="15" customHeight="1" x14ac:dyDescent="0.2">
      <c r="A26" s="224"/>
      <c r="B26" s="225" t="s">
        <v>1423</v>
      </c>
      <c r="C26" s="231"/>
      <c r="D26" s="231"/>
      <c r="E26" s="231"/>
      <c r="F26" s="231"/>
      <c r="G26" s="231"/>
      <c r="H26" s="231"/>
      <c r="I26" s="231"/>
      <c r="J26" s="226"/>
      <c r="K26" s="226"/>
      <c r="L26" s="226"/>
      <c r="M26" s="226"/>
      <c r="N26" s="226"/>
      <c r="O26" s="226"/>
      <c r="P26" s="226"/>
      <c r="Q26" s="226"/>
      <c r="R26" s="226"/>
    </row>
    <row r="27" spans="1:18" ht="15" customHeight="1" x14ac:dyDescent="0.2">
      <c r="A27" s="224"/>
      <c r="B27" s="225" t="s">
        <v>1424</v>
      </c>
      <c r="C27" s="231"/>
      <c r="D27" s="231"/>
      <c r="E27" s="231"/>
      <c r="F27" s="231"/>
      <c r="G27" s="231"/>
      <c r="H27" s="231"/>
      <c r="I27" s="231"/>
      <c r="J27" s="226"/>
      <c r="K27" s="226"/>
      <c r="L27" s="226"/>
      <c r="M27" s="226"/>
      <c r="N27" s="226"/>
      <c r="O27" s="226"/>
      <c r="P27" s="226"/>
      <c r="Q27" s="226"/>
      <c r="R27" s="226"/>
    </row>
    <row r="28" spans="1:18" ht="15" customHeight="1" x14ac:dyDescent="0.3">
      <c r="A28" s="224"/>
      <c r="B28" s="225" t="s">
        <v>96</v>
      </c>
      <c r="C28" s="226"/>
      <c r="D28" s="226"/>
      <c r="E28" s="226"/>
      <c r="F28" s="226"/>
      <c r="G28" s="226"/>
      <c r="H28" s="226"/>
      <c r="I28" s="226"/>
      <c r="J28" s="226"/>
      <c r="K28" s="226"/>
      <c r="L28" s="226"/>
      <c r="M28" s="226"/>
      <c r="N28" s="226"/>
      <c r="O28" s="226"/>
      <c r="P28" s="226"/>
      <c r="Q28" s="226"/>
      <c r="R28" s="226"/>
    </row>
    <row r="29" spans="1:18" ht="15" customHeight="1" x14ac:dyDescent="0.2">
      <c r="A29" s="224"/>
      <c r="B29" s="228" t="s">
        <v>232</v>
      </c>
      <c r="C29" s="226"/>
      <c r="D29" s="226"/>
      <c r="E29" s="226"/>
      <c r="F29" s="226"/>
      <c r="G29" s="226"/>
      <c r="H29" s="226"/>
      <c r="I29" s="226"/>
      <c r="J29" s="226"/>
      <c r="K29" s="226"/>
      <c r="L29" s="226"/>
      <c r="M29" s="226"/>
      <c r="N29" s="226"/>
      <c r="O29" s="226"/>
      <c r="P29" s="226"/>
      <c r="Q29" s="226"/>
      <c r="R29" s="226"/>
    </row>
    <row r="30" spans="1:18" ht="15" customHeight="1" x14ac:dyDescent="0.2">
      <c r="A30" s="224"/>
      <c r="B30" s="228" t="s">
        <v>233</v>
      </c>
      <c r="C30" s="232"/>
      <c r="D30" s="232"/>
      <c r="E30" s="232"/>
      <c r="F30" s="232"/>
      <c r="G30" s="232"/>
      <c r="H30" s="232"/>
      <c r="I30" s="232"/>
      <c r="J30" s="232"/>
      <c r="K30" s="232"/>
      <c r="L30" s="232"/>
      <c r="M30" s="232"/>
      <c r="N30" s="232"/>
      <c r="O30" s="232"/>
      <c r="P30" s="232"/>
      <c r="Q30" s="232"/>
      <c r="R30" s="232"/>
    </row>
    <row r="31" spans="1:18" x14ac:dyDescent="0.2">
      <c r="B31" s="224"/>
    </row>
  </sheetData>
  <phoneticPr fontId="3" type="noConversion"/>
  <hyperlinks>
    <hyperlink ref="B8" location="'1tab'!A1" display="Table 1.  U.S. Energy Markets Summary: Base Case " xr:uid="{00000000-0004-0000-0100-000000000000}"/>
    <hyperlink ref="B9" location="'2tab'!A1" display="Table 2.  Nominal Energy Prices" xr:uid="{00000000-0004-0000-0100-000001000000}"/>
    <hyperlink ref="B10" location="'3atab'!A1" display="Table 3a. International Petroleum and Other Liquids Production, Consumption, and Inventories" xr:uid="{00000000-0004-0000-0100-000002000000}"/>
    <hyperlink ref="B11" location="'3btab'!A1" display="Table 3b. Non-OPEC Petroleum and Other Liquids Production" xr:uid="{00000000-0004-0000-0100-000003000000}"/>
    <hyperlink ref="B12" location="'3ctab'!A1" display="Table 3c. OPEC Crude Oil (excluding Condensates) Supply" xr:uid="{00000000-0004-0000-0100-000004000000}"/>
    <hyperlink ref="B14" location="'4atab'!A1" display="Table 4a.  U.S. Petroleum and Other Liquids Supply, Consumption, and Inventories" xr:uid="{00000000-0004-0000-0100-000005000000}"/>
    <hyperlink ref="B15" location="'4btab'!A1" display="Table 4b.  U.S. Hydrocarbon Gas Liquids (HGL) and Petroleum Refinery Balances" xr:uid="{00000000-0004-0000-0100-000006000000}"/>
    <hyperlink ref="B16" location="'4ctab'!A1" display="Table 4c. U.S. Regional Motor Gasoline Prices and Inventories" xr:uid="{00000000-0004-0000-0100-000007000000}"/>
    <hyperlink ref="B17" location="'5atab'!A1" display="Table 5a.  U.S. Natural Gas Supply, Consumption, and Inventories: Base Case" xr:uid="{00000000-0004-0000-0100-000008000000}"/>
    <hyperlink ref="B19" location="'6tab'!A1" display="Table 6.  U.S. Coal Supply, Consumption, and Inventories: Base Case" xr:uid="{00000000-0004-0000-0100-000009000000}"/>
    <hyperlink ref="B20" location="'7atab'!A1" display="Table 7a.  U.S. Electricity Industry Overview" xr:uid="{00000000-0004-0000-0100-00000A000000}"/>
    <hyperlink ref="B21" location="'7btab'!A1" display="Table 7b. U.S. Regional Electricity Retail Sales" xr:uid="{00000000-0004-0000-0100-00000B000000}"/>
    <hyperlink ref="B22" location="'7ctab'!A1" display="Table 7c. U.S. Regional Electricity Prices" xr:uid="{00000000-0004-0000-0100-00000C000000}"/>
    <hyperlink ref="B23" location="'7d(1)tab'!A1" display="Table 7d(1). U.S. Regional Electricity Generation, Electric Power Sector (part 1)" xr:uid="{00000000-0004-0000-0100-00000D000000}"/>
    <hyperlink ref="B26" location="'8atab'!A1" display="Table 8a. U.S. Renewable Energy Consumption" xr:uid="{00000000-0004-0000-0100-00000E000000}"/>
    <hyperlink ref="B28" location="'9atab'!A1" display="Table 9a.  U.S. Macroeconomic Indicators and CO2 Emissions " xr:uid="{00000000-0004-0000-0100-00000F000000}"/>
    <hyperlink ref="B29" location="'9btab'!A1" display="Table 9b. U.S. Regional Macroeconomic Data: Base Case" xr:uid="{00000000-0004-0000-0100-000010000000}"/>
    <hyperlink ref="B30" location="'9ctab'!A1" display="Table 9c. U.S. Regional Weather Data: Base Case" xr:uid="{00000000-0004-0000-0100-000011000000}"/>
    <hyperlink ref="B13" location="'3dtab'!A1" display="Table 3d. World Liquid Fuels Consumption" xr:uid="{00000000-0004-0000-0100-000012000000}"/>
    <hyperlink ref="B18" location="'5btab'!A1" display="Table 5b. U.S. Regional Natural Gas Prices" xr:uid="{00000000-0004-0000-0100-000013000000}"/>
    <hyperlink ref="B27" location="'8btab'!A1" display="Table 8b.  U.S. Renewable Electricity Generation and Capacity" xr:uid="{00000000-0004-0000-0100-000014000000}"/>
    <hyperlink ref="B24" location="'7d(2)tab'!A1" display="Table 7d(2). U.S. Regional Electricity Generation, Electric Power Sector (part 2)" xr:uid="{00000000-0004-0000-0100-000015000000}"/>
    <hyperlink ref="B25" location="'7etab'!A1" display="Table 7e.  U.S. Electric Generating Capacity" xr:uid="{00000000-0004-0000-0100-000016000000}"/>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BV100"/>
  <sheetViews>
    <sheetView showGridLines="0" zoomScaleNormal="100" workbookViewId="0">
      <pane xSplit="2" ySplit="4" topLeftCell="AX5" activePane="bottomRight" state="frozen"/>
      <selection pane="topRight" activeCell="C1" sqref="C1"/>
      <selection pane="bottomLeft" activeCell="A5" sqref="A5"/>
      <selection pane="bottomRight" activeCell="B1" sqref="B1"/>
    </sheetView>
  </sheetViews>
  <sheetFormatPr defaultColWidth="9.42578125" defaultRowHeight="12" customHeight="1" x14ac:dyDescent="0.25"/>
  <cols>
    <col min="1" max="1" width="12.42578125" style="541" customWidth="1"/>
    <col min="2" max="2" width="27.42578125" style="541" customWidth="1"/>
    <col min="3" max="31" width="6.5703125" style="407" customWidth="1"/>
    <col min="32" max="34" width="6.5703125" style="521" customWidth="1"/>
    <col min="35" max="74" width="6.5703125" style="407" customWidth="1"/>
    <col min="75" max="16384" width="9.42578125" style="541"/>
  </cols>
  <sheetData>
    <row r="1" spans="1:74" ht="12.75" customHeight="1" x14ac:dyDescent="0.25">
      <c r="A1" s="649" t="s">
        <v>774</v>
      </c>
      <c r="B1" s="601" t="s">
        <v>1330</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25">
      <c r="A2" s="650"/>
      <c r="B2" s="602" t="str">
        <f>"U.S. Energy Information Administration  |  Short-Term Energy Outlook - "&amp;Dates!$D$1</f>
        <v>U.S. Energy Information Administration  |  Short-Term Energy Outlook - June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514"/>
      <c r="AG2" s="514"/>
      <c r="AH2" s="514"/>
      <c r="AI2" s="408"/>
      <c r="AJ2" s="408"/>
      <c r="AK2" s="408"/>
      <c r="AL2" s="408"/>
      <c r="AM2" s="408"/>
      <c r="AN2" s="408"/>
      <c r="AO2" s="408"/>
      <c r="AP2" s="408"/>
      <c r="AQ2" s="408"/>
      <c r="AR2" s="408"/>
      <c r="AS2" s="408"/>
      <c r="AT2" s="408"/>
      <c r="AU2" s="408"/>
      <c r="AV2" s="408"/>
      <c r="AW2" s="408"/>
      <c r="AX2" s="408"/>
      <c r="AY2" s="408"/>
      <c r="AZ2" s="408"/>
      <c r="BA2" s="408"/>
      <c r="BB2" s="408"/>
      <c r="BC2" s="408"/>
      <c r="BD2" s="408"/>
      <c r="BE2" s="408"/>
      <c r="BF2" s="408"/>
      <c r="BG2" s="408"/>
      <c r="BH2" s="408"/>
      <c r="BI2" s="408"/>
      <c r="BJ2" s="408"/>
      <c r="BK2" s="408"/>
      <c r="BL2" s="408"/>
      <c r="BM2" s="408"/>
      <c r="BN2" s="408"/>
      <c r="BO2" s="408"/>
      <c r="BP2" s="408"/>
      <c r="BQ2" s="408"/>
      <c r="BR2" s="408"/>
      <c r="BS2" s="408"/>
      <c r="BT2" s="408"/>
      <c r="BU2" s="408"/>
      <c r="BV2" s="408"/>
    </row>
    <row r="3" spans="1:74" ht="12.75" customHeight="1" x14ac:dyDescent="0.25">
      <c r="A3" s="596" t="s">
        <v>1326</v>
      </c>
      <c r="B3" s="546"/>
      <c r="C3" s="709">
        <f>Dates!D3</f>
        <v>2019</v>
      </c>
      <c r="D3" s="653"/>
      <c r="E3" s="653"/>
      <c r="F3" s="653"/>
      <c r="G3" s="653"/>
      <c r="H3" s="653"/>
      <c r="I3" s="653"/>
      <c r="J3" s="653"/>
      <c r="K3" s="653"/>
      <c r="L3" s="653"/>
      <c r="M3" s="653"/>
      <c r="N3" s="705"/>
      <c r="O3" s="652">
        <f>C3+1</f>
        <v>2020</v>
      </c>
      <c r="P3" s="653"/>
      <c r="Q3" s="653"/>
      <c r="R3" s="653"/>
      <c r="S3" s="653"/>
      <c r="T3" s="653"/>
      <c r="U3" s="653"/>
      <c r="V3" s="653"/>
      <c r="W3" s="653"/>
      <c r="X3" s="653"/>
      <c r="Y3" s="653"/>
      <c r="Z3" s="705"/>
      <c r="AA3" s="652">
        <f>O3+1</f>
        <v>2021</v>
      </c>
      <c r="AB3" s="653"/>
      <c r="AC3" s="653"/>
      <c r="AD3" s="653"/>
      <c r="AE3" s="653"/>
      <c r="AF3" s="653"/>
      <c r="AG3" s="653"/>
      <c r="AH3" s="653"/>
      <c r="AI3" s="653"/>
      <c r="AJ3" s="653"/>
      <c r="AK3" s="653"/>
      <c r="AL3" s="705"/>
      <c r="AM3" s="652">
        <f>AA3+1</f>
        <v>2022</v>
      </c>
      <c r="AN3" s="653"/>
      <c r="AO3" s="653"/>
      <c r="AP3" s="653"/>
      <c r="AQ3" s="653"/>
      <c r="AR3" s="653"/>
      <c r="AS3" s="653"/>
      <c r="AT3" s="653"/>
      <c r="AU3" s="653"/>
      <c r="AV3" s="653"/>
      <c r="AW3" s="653"/>
      <c r="AX3" s="705"/>
      <c r="AY3" s="652">
        <f>AM3+1</f>
        <v>2023</v>
      </c>
      <c r="AZ3" s="653"/>
      <c r="BA3" s="653"/>
      <c r="BB3" s="653"/>
      <c r="BC3" s="653"/>
      <c r="BD3" s="653"/>
      <c r="BE3" s="653"/>
      <c r="BF3" s="653"/>
      <c r="BG3" s="653"/>
      <c r="BH3" s="653"/>
      <c r="BI3" s="653"/>
      <c r="BJ3" s="705"/>
      <c r="BK3" s="652">
        <f>AY3+1</f>
        <v>2024</v>
      </c>
      <c r="BL3" s="653"/>
      <c r="BM3" s="653"/>
      <c r="BN3" s="653"/>
      <c r="BO3" s="653"/>
      <c r="BP3" s="653"/>
      <c r="BQ3" s="653"/>
      <c r="BR3" s="653"/>
      <c r="BS3" s="653"/>
      <c r="BT3" s="653"/>
      <c r="BU3" s="653"/>
      <c r="BV3" s="705"/>
    </row>
    <row r="4" spans="1:74" ht="12" customHeight="1" x14ac:dyDescent="0.25">
      <c r="A4" s="597" t="str">
        <f>Dates!$D$2</f>
        <v>Monday June 5, 2023</v>
      </c>
      <c r="B4" s="547"/>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2" customHeight="1" x14ac:dyDescent="0.25">
      <c r="A5" s="545"/>
      <c r="B5" s="544" t="s">
        <v>1331</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2" customHeight="1" x14ac:dyDescent="0.25">
      <c r="A6" s="545"/>
      <c r="B6" s="542" t="s">
        <v>1332</v>
      </c>
      <c r="C6" s="569"/>
      <c r="D6" s="569"/>
      <c r="E6" s="569"/>
      <c r="F6" s="569"/>
      <c r="G6" s="569"/>
      <c r="H6" s="569"/>
      <c r="I6" s="569"/>
      <c r="J6" s="569"/>
      <c r="K6" s="569"/>
      <c r="L6" s="569"/>
      <c r="M6" s="569"/>
      <c r="N6" s="569"/>
      <c r="O6" s="569"/>
      <c r="P6" s="569"/>
      <c r="Q6" s="569"/>
      <c r="R6" s="569"/>
      <c r="S6" s="569"/>
      <c r="T6" s="569"/>
      <c r="U6" s="569"/>
      <c r="V6" s="569"/>
      <c r="W6" s="569"/>
      <c r="X6" s="569"/>
      <c r="Y6" s="569"/>
      <c r="Z6" s="569"/>
      <c r="AA6" s="569"/>
      <c r="AB6" s="569"/>
      <c r="AC6" s="570"/>
      <c r="AD6" s="570"/>
      <c r="AE6" s="570"/>
      <c r="AF6" s="570"/>
      <c r="AG6" s="570"/>
      <c r="AH6" s="570"/>
      <c r="AI6" s="570"/>
      <c r="AJ6" s="570"/>
      <c r="AK6" s="570"/>
      <c r="AL6" s="570"/>
      <c r="AM6" s="570"/>
      <c r="AN6" s="570"/>
      <c r="AO6" s="570"/>
      <c r="AP6" s="570"/>
      <c r="AQ6" s="570"/>
      <c r="AR6" s="570"/>
      <c r="AS6" s="570"/>
      <c r="AT6" s="570"/>
      <c r="AU6" s="570"/>
      <c r="AV6" s="570"/>
      <c r="AW6" s="570"/>
      <c r="AX6" s="570"/>
      <c r="AY6" s="570"/>
      <c r="AZ6" s="570"/>
      <c r="BA6" s="570"/>
      <c r="BB6" s="570"/>
      <c r="BC6" s="570"/>
      <c r="BD6" s="570"/>
      <c r="BE6" s="570"/>
      <c r="BF6" s="570"/>
      <c r="BG6" s="570"/>
      <c r="BH6" s="570"/>
      <c r="BI6" s="570"/>
      <c r="BJ6" s="570"/>
      <c r="BK6" s="570"/>
      <c r="BL6" s="570"/>
      <c r="BM6" s="570"/>
      <c r="BN6" s="570"/>
      <c r="BO6" s="570"/>
      <c r="BP6" s="570"/>
      <c r="BQ6" s="570"/>
      <c r="BR6" s="570"/>
      <c r="BS6" s="570"/>
      <c r="BT6" s="570"/>
      <c r="BU6" s="570"/>
      <c r="BV6" s="570"/>
    </row>
    <row r="7" spans="1:74" ht="12" customHeight="1" x14ac:dyDescent="0.25">
      <c r="A7" s="545" t="s">
        <v>1333</v>
      </c>
      <c r="B7" s="543" t="s">
        <v>1334</v>
      </c>
      <c r="C7" s="569">
        <v>453.43490000000003</v>
      </c>
      <c r="D7" s="569">
        <v>453.45260000000002</v>
      </c>
      <c r="E7" s="569">
        <v>455.3553</v>
      </c>
      <c r="F7" s="569">
        <v>456.07530000000003</v>
      </c>
      <c r="G7" s="569">
        <v>458.452</v>
      </c>
      <c r="H7" s="569">
        <v>459.87610000000001</v>
      </c>
      <c r="I7" s="569">
        <v>460.00290000000001</v>
      </c>
      <c r="J7" s="569">
        <v>460.00290000000001</v>
      </c>
      <c r="K7" s="569">
        <v>459.96730000000002</v>
      </c>
      <c r="L7" s="569">
        <v>459.33030000000002</v>
      </c>
      <c r="M7" s="569">
        <v>459.29340000000002</v>
      </c>
      <c r="N7" s="569">
        <v>459.51650000000001</v>
      </c>
      <c r="O7" s="569">
        <v>463.57080000000002</v>
      </c>
      <c r="P7" s="569">
        <v>464.87020000000001</v>
      </c>
      <c r="Q7" s="569">
        <v>465.83850000000001</v>
      </c>
      <c r="R7" s="569">
        <v>466.98070000000001</v>
      </c>
      <c r="S7" s="569">
        <v>468.80770000000001</v>
      </c>
      <c r="T7" s="569">
        <v>468.55470000000003</v>
      </c>
      <c r="U7" s="569">
        <v>468.63159999999999</v>
      </c>
      <c r="V7" s="569">
        <v>468.61700000000002</v>
      </c>
      <c r="W7" s="569">
        <v>468.56169999999997</v>
      </c>
      <c r="X7" s="569">
        <v>468.1979</v>
      </c>
      <c r="Y7" s="569">
        <v>468.51670000000001</v>
      </c>
      <c r="Z7" s="569">
        <v>468.15949999999998</v>
      </c>
      <c r="AA7" s="569">
        <v>468.14159999999998</v>
      </c>
      <c r="AB7" s="569">
        <v>468.12060000000002</v>
      </c>
      <c r="AC7" s="569">
        <v>468.26100000000002</v>
      </c>
      <c r="AD7" s="569">
        <v>468.5847</v>
      </c>
      <c r="AE7" s="569">
        <v>468.54660000000001</v>
      </c>
      <c r="AF7" s="569">
        <v>469.06670000000003</v>
      </c>
      <c r="AG7" s="569">
        <v>469.96789999999999</v>
      </c>
      <c r="AH7" s="569">
        <v>470.66410000000002</v>
      </c>
      <c r="AI7" s="569">
        <v>470.50979999999998</v>
      </c>
      <c r="AJ7" s="569">
        <v>471.7885</v>
      </c>
      <c r="AK7" s="569">
        <v>471.8152</v>
      </c>
      <c r="AL7" s="569">
        <v>473.4588</v>
      </c>
      <c r="AM7" s="569">
        <v>473.56099999999998</v>
      </c>
      <c r="AN7" s="569">
        <v>473.60550000000001</v>
      </c>
      <c r="AO7" s="569">
        <v>473.53410000000002</v>
      </c>
      <c r="AP7" s="569">
        <v>473.60599999999999</v>
      </c>
      <c r="AQ7" s="569">
        <v>476.43430000000001</v>
      </c>
      <c r="AR7" s="569">
        <v>477.67500000000001</v>
      </c>
      <c r="AS7" s="569">
        <v>478.74</v>
      </c>
      <c r="AT7" s="569">
        <v>478.75450000000001</v>
      </c>
      <c r="AU7" s="569">
        <v>478.60059999999999</v>
      </c>
      <c r="AV7" s="569">
        <v>478.60059999999999</v>
      </c>
      <c r="AW7" s="569">
        <v>478.7903</v>
      </c>
      <c r="AX7" s="569">
        <v>478.49770000000001</v>
      </c>
      <c r="AY7" s="569">
        <v>479.72899999999998</v>
      </c>
      <c r="AZ7" s="569">
        <v>481.084</v>
      </c>
      <c r="BA7" s="569">
        <v>481.62619999999998</v>
      </c>
      <c r="BB7" s="569">
        <v>483.80250000000001</v>
      </c>
      <c r="BC7" s="569">
        <v>484.75659999999999</v>
      </c>
      <c r="BD7" s="570">
        <v>483.84370000000001</v>
      </c>
      <c r="BE7" s="570">
        <v>484.14030000000002</v>
      </c>
      <c r="BF7" s="570">
        <v>484.22829999999999</v>
      </c>
      <c r="BG7" s="570">
        <v>484.22829999999999</v>
      </c>
      <c r="BH7" s="570">
        <v>484.2353</v>
      </c>
      <c r="BI7" s="570">
        <v>484.9203</v>
      </c>
      <c r="BJ7" s="570">
        <v>482.09269999999998</v>
      </c>
      <c r="BK7" s="570">
        <v>481.12389999999999</v>
      </c>
      <c r="BL7" s="570">
        <v>481.27510000000001</v>
      </c>
      <c r="BM7" s="570">
        <v>481.27510000000001</v>
      </c>
      <c r="BN7" s="570">
        <v>481.30509999999998</v>
      </c>
      <c r="BO7" s="570">
        <v>481.17770000000002</v>
      </c>
      <c r="BP7" s="570">
        <v>478.79160000000002</v>
      </c>
      <c r="BQ7" s="570">
        <v>478.79160000000002</v>
      </c>
      <c r="BR7" s="570">
        <v>478.95190000000002</v>
      </c>
      <c r="BS7" s="570">
        <v>478.92590000000001</v>
      </c>
      <c r="BT7" s="570">
        <v>479.44290000000001</v>
      </c>
      <c r="BU7" s="570">
        <v>479.44290000000001</v>
      </c>
      <c r="BV7" s="570">
        <v>478.9</v>
      </c>
    </row>
    <row r="8" spans="1:74" ht="12" customHeight="1" x14ac:dyDescent="0.25">
      <c r="A8" s="545" t="s">
        <v>1335</v>
      </c>
      <c r="B8" s="543" t="s">
        <v>1336</v>
      </c>
      <c r="C8" s="569">
        <v>239.52440000000001</v>
      </c>
      <c r="D8" s="569">
        <v>237.26939999999999</v>
      </c>
      <c r="E8" s="569">
        <v>236.0384</v>
      </c>
      <c r="F8" s="569">
        <v>234.642</v>
      </c>
      <c r="G8" s="569">
        <v>233.892</v>
      </c>
      <c r="H8" s="569">
        <v>233.84440000000001</v>
      </c>
      <c r="I8" s="569">
        <v>232.86189999999999</v>
      </c>
      <c r="J8" s="569">
        <v>232.86189999999999</v>
      </c>
      <c r="K8" s="569">
        <v>231.9239</v>
      </c>
      <c r="L8" s="569">
        <v>231.16329999999999</v>
      </c>
      <c r="M8" s="569">
        <v>227.2413</v>
      </c>
      <c r="N8" s="569">
        <v>226.80930000000001</v>
      </c>
      <c r="O8" s="569">
        <v>222.41399999999999</v>
      </c>
      <c r="P8" s="569">
        <v>222.3715</v>
      </c>
      <c r="Q8" s="569">
        <v>221.49709999999999</v>
      </c>
      <c r="R8" s="569">
        <v>221.5171</v>
      </c>
      <c r="S8" s="569">
        <v>220.7971</v>
      </c>
      <c r="T8" s="569">
        <v>219.43020000000001</v>
      </c>
      <c r="U8" s="569">
        <v>219.43020000000001</v>
      </c>
      <c r="V8" s="569">
        <v>218.2902</v>
      </c>
      <c r="W8" s="569">
        <v>217.13220000000001</v>
      </c>
      <c r="X8" s="569">
        <v>215.9932</v>
      </c>
      <c r="Y8" s="569">
        <v>215.58019999999999</v>
      </c>
      <c r="Z8" s="569">
        <v>213.9503</v>
      </c>
      <c r="AA8" s="569">
        <v>213.1018</v>
      </c>
      <c r="AB8" s="569">
        <v>213.1018</v>
      </c>
      <c r="AC8" s="569">
        <v>212.553</v>
      </c>
      <c r="AD8" s="569">
        <v>212.21100000000001</v>
      </c>
      <c r="AE8" s="569">
        <v>211.6525</v>
      </c>
      <c r="AF8" s="569">
        <v>210.68039999999999</v>
      </c>
      <c r="AG8" s="569">
        <v>210.68039999999999</v>
      </c>
      <c r="AH8" s="569">
        <v>210.68039999999999</v>
      </c>
      <c r="AI8" s="569">
        <v>210.68039999999999</v>
      </c>
      <c r="AJ8" s="569">
        <v>209.7774</v>
      </c>
      <c r="AK8" s="569">
        <v>209.76480000000001</v>
      </c>
      <c r="AL8" s="569">
        <v>208.32599999999999</v>
      </c>
      <c r="AM8" s="569">
        <v>207.38249999999999</v>
      </c>
      <c r="AN8" s="569">
        <v>207.32300000000001</v>
      </c>
      <c r="AO8" s="569">
        <v>206.131</v>
      </c>
      <c r="AP8" s="569">
        <v>205.68600000000001</v>
      </c>
      <c r="AQ8" s="569">
        <v>204.16200000000001</v>
      </c>
      <c r="AR8" s="569">
        <v>201.40600000000001</v>
      </c>
      <c r="AS8" s="569">
        <v>201.42400000000001</v>
      </c>
      <c r="AT8" s="569">
        <v>200.476</v>
      </c>
      <c r="AU8" s="569">
        <v>199.71199999999999</v>
      </c>
      <c r="AV8" s="569">
        <v>199.70699999999999</v>
      </c>
      <c r="AW8" s="569">
        <v>199.70699999999999</v>
      </c>
      <c r="AX8" s="569">
        <v>196.75200000000001</v>
      </c>
      <c r="AY8" s="569">
        <v>194.0787</v>
      </c>
      <c r="AZ8" s="569">
        <v>194.04409999999999</v>
      </c>
      <c r="BA8" s="569">
        <v>193.07919999999999</v>
      </c>
      <c r="BB8" s="569">
        <v>193.07919999999999</v>
      </c>
      <c r="BC8" s="569">
        <v>191.5872</v>
      </c>
      <c r="BD8" s="570">
        <v>188.15600000000001</v>
      </c>
      <c r="BE8" s="570">
        <v>188.15600000000001</v>
      </c>
      <c r="BF8" s="570">
        <v>188.15600000000001</v>
      </c>
      <c r="BG8" s="570">
        <v>188.15600000000001</v>
      </c>
      <c r="BH8" s="570">
        <v>187.67099999999999</v>
      </c>
      <c r="BI8" s="570">
        <v>187.67099999999999</v>
      </c>
      <c r="BJ8" s="570">
        <v>185.54400000000001</v>
      </c>
      <c r="BK8" s="570">
        <v>184.91800000000001</v>
      </c>
      <c r="BL8" s="570">
        <v>184.91800000000001</v>
      </c>
      <c r="BM8" s="570">
        <v>184.91800000000001</v>
      </c>
      <c r="BN8" s="570">
        <v>184.91800000000001</v>
      </c>
      <c r="BO8" s="570">
        <v>183.80600000000001</v>
      </c>
      <c r="BP8" s="570">
        <v>183.81899999999999</v>
      </c>
      <c r="BQ8" s="570">
        <v>183.81899999999999</v>
      </c>
      <c r="BR8" s="570">
        <v>183.81899999999999</v>
      </c>
      <c r="BS8" s="570">
        <v>183.81899999999999</v>
      </c>
      <c r="BT8" s="570">
        <v>183.81899999999999</v>
      </c>
      <c r="BU8" s="570">
        <v>183.81899999999999</v>
      </c>
      <c r="BV8" s="570">
        <v>183.81899999999999</v>
      </c>
    </row>
    <row r="9" spans="1:74" ht="12" customHeight="1" x14ac:dyDescent="0.25">
      <c r="A9" s="545" t="s">
        <v>1337</v>
      </c>
      <c r="B9" s="543" t="s">
        <v>1338</v>
      </c>
      <c r="C9" s="569">
        <v>30.272500000000001</v>
      </c>
      <c r="D9" s="569">
        <v>30.275300000000001</v>
      </c>
      <c r="E9" s="569">
        <v>30.2531</v>
      </c>
      <c r="F9" s="569">
        <v>30.111699999999999</v>
      </c>
      <c r="G9" s="569">
        <v>30.1112</v>
      </c>
      <c r="H9" s="569">
        <v>30.109400000000001</v>
      </c>
      <c r="I9" s="569">
        <v>30.103300000000001</v>
      </c>
      <c r="J9" s="569">
        <v>30.115200000000002</v>
      </c>
      <c r="K9" s="569">
        <v>30.097799999999999</v>
      </c>
      <c r="L9" s="569">
        <v>30.096599999999999</v>
      </c>
      <c r="M9" s="569">
        <v>30.096599999999999</v>
      </c>
      <c r="N9" s="569">
        <v>30.031099999999999</v>
      </c>
      <c r="O9" s="569">
        <v>27.3613</v>
      </c>
      <c r="P9" s="569">
        <v>27.3413</v>
      </c>
      <c r="Q9" s="569">
        <v>27.109300000000001</v>
      </c>
      <c r="R9" s="569">
        <v>27.1082</v>
      </c>
      <c r="S9" s="569">
        <v>27.106400000000001</v>
      </c>
      <c r="T9" s="569">
        <v>27.105799999999999</v>
      </c>
      <c r="U9" s="569">
        <v>27.108599999999999</v>
      </c>
      <c r="V9" s="569">
        <v>27.108599999999999</v>
      </c>
      <c r="W9" s="569">
        <v>27.098199999999999</v>
      </c>
      <c r="X9" s="569">
        <v>27.070900000000002</v>
      </c>
      <c r="Y9" s="569">
        <v>27.070900000000002</v>
      </c>
      <c r="Z9" s="569">
        <v>26.179600000000001</v>
      </c>
      <c r="AA9" s="569">
        <v>27.3688</v>
      </c>
      <c r="AB9" s="569">
        <v>27.3687</v>
      </c>
      <c r="AC9" s="569">
        <v>27.369199999999999</v>
      </c>
      <c r="AD9" s="569">
        <v>27.367699999999999</v>
      </c>
      <c r="AE9" s="569">
        <v>27.366599999999998</v>
      </c>
      <c r="AF9" s="569">
        <v>26.842700000000001</v>
      </c>
      <c r="AG9" s="569">
        <v>26.825299999999999</v>
      </c>
      <c r="AH9" s="569">
        <v>26.827100000000002</v>
      </c>
      <c r="AI9" s="569">
        <v>26.8201</v>
      </c>
      <c r="AJ9" s="569">
        <v>26.8035</v>
      </c>
      <c r="AK9" s="569">
        <v>26.7849</v>
      </c>
      <c r="AL9" s="569">
        <v>26.783000000000001</v>
      </c>
      <c r="AM9" s="569">
        <v>26.614999999999998</v>
      </c>
      <c r="AN9" s="569">
        <v>26.614999999999998</v>
      </c>
      <c r="AO9" s="569">
        <v>26.572199999999999</v>
      </c>
      <c r="AP9" s="569">
        <v>26.445499999999999</v>
      </c>
      <c r="AQ9" s="569">
        <v>25.6343</v>
      </c>
      <c r="AR9" s="569">
        <v>25.490300000000001</v>
      </c>
      <c r="AS9" s="569">
        <v>25.4893</v>
      </c>
      <c r="AT9" s="569">
        <v>25.4893</v>
      </c>
      <c r="AU9" s="569">
        <v>25.465599999999998</v>
      </c>
      <c r="AV9" s="569">
        <v>25.458400000000001</v>
      </c>
      <c r="AW9" s="569">
        <v>25.428699999999999</v>
      </c>
      <c r="AX9" s="569">
        <v>25.419699999999999</v>
      </c>
      <c r="AY9" s="569">
        <v>25.361599999999999</v>
      </c>
      <c r="AZ9" s="569">
        <v>25.401499999999999</v>
      </c>
      <c r="BA9" s="569">
        <v>26.321300000000001</v>
      </c>
      <c r="BB9" s="569">
        <v>26.304600000000001</v>
      </c>
      <c r="BC9" s="569">
        <v>26.296700000000001</v>
      </c>
      <c r="BD9" s="570">
        <v>26.135300000000001</v>
      </c>
      <c r="BE9" s="570">
        <v>26.143699999999999</v>
      </c>
      <c r="BF9" s="570">
        <v>26.143699999999999</v>
      </c>
      <c r="BG9" s="570">
        <v>26.143699999999999</v>
      </c>
      <c r="BH9" s="570">
        <v>26.143699999999999</v>
      </c>
      <c r="BI9" s="570">
        <v>26.143699999999999</v>
      </c>
      <c r="BJ9" s="570">
        <v>26.150700000000001</v>
      </c>
      <c r="BK9" s="570">
        <v>26.150700000000001</v>
      </c>
      <c r="BL9" s="570">
        <v>26.150700000000001</v>
      </c>
      <c r="BM9" s="570">
        <v>26.150700000000001</v>
      </c>
      <c r="BN9" s="570">
        <v>26.150700000000001</v>
      </c>
      <c r="BO9" s="570">
        <v>26.150700000000001</v>
      </c>
      <c r="BP9" s="570">
        <v>26.150700000000001</v>
      </c>
      <c r="BQ9" s="570">
        <v>26.150700000000001</v>
      </c>
      <c r="BR9" s="570">
        <v>26.150700000000001</v>
      </c>
      <c r="BS9" s="570">
        <v>26.150700000000001</v>
      </c>
      <c r="BT9" s="570">
        <v>26.150700000000001</v>
      </c>
      <c r="BU9" s="570">
        <v>26.150700000000001</v>
      </c>
      <c r="BV9" s="570">
        <v>26.150700000000001</v>
      </c>
    </row>
    <row r="10" spans="1:74" ht="12" customHeight="1" x14ac:dyDescent="0.25">
      <c r="A10" s="545" t="s">
        <v>1339</v>
      </c>
      <c r="B10" s="543" t="s">
        <v>1340</v>
      </c>
      <c r="C10" s="569">
        <v>0.36430000000000001</v>
      </c>
      <c r="D10" s="569">
        <v>0.36430000000000001</v>
      </c>
      <c r="E10" s="569">
        <v>0.36430000000000001</v>
      </c>
      <c r="F10" s="569">
        <v>0.36430000000000001</v>
      </c>
      <c r="G10" s="569">
        <v>0.36430000000000001</v>
      </c>
      <c r="H10" s="569">
        <v>0.36430000000000001</v>
      </c>
      <c r="I10" s="569">
        <v>0.36430000000000001</v>
      </c>
      <c r="J10" s="569">
        <v>0.36430000000000001</v>
      </c>
      <c r="K10" s="569">
        <v>0.36430000000000001</v>
      </c>
      <c r="L10" s="569">
        <v>0.36430000000000001</v>
      </c>
      <c r="M10" s="569">
        <v>0.36430000000000001</v>
      </c>
      <c r="N10" s="569">
        <v>0.36430000000000001</v>
      </c>
      <c r="O10" s="569">
        <v>0.36430000000000001</v>
      </c>
      <c r="P10" s="569">
        <v>0.36430000000000001</v>
      </c>
      <c r="Q10" s="569">
        <v>0.36430000000000001</v>
      </c>
      <c r="R10" s="569">
        <v>0.36430000000000001</v>
      </c>
      <c r="S10" s="569">
        <v>0.36430000000000001</v>
      </c>
      <c r="T10" s="569">
        <v>0.36430000000000001</v>
      </c>
      <c r="U10" s="569">
        <v>0.36430000000000001</v>
      </c>
      <c r="V10" s="569">
        <v>0.36430000000000001</v>
      </c>
      <c r="W10" s="569">
        <v>0.36430000000000001</v>
      </c>
      <c r="X10" s="569">
        <v>0.36430000000000001</v>
      </c>
      <c r="Y10" s="569">
        <v>0.36430000000000001</v>
      </c>
      <c r="Z10" s="569">
        <v>0.36430000000000001</v>
      </c>
      <c r="AA10" s="569">
        <v>0.36430000000000001</v>
      </c>
      <c r="AB10" s="569">
        <v>0.36430000000000001</v>
      </c>
      <c r="AC10" s="569">
        <v>0.36430000000000001</v>
      </c>
      <c r="AD10" s="569">
        <v>0.36430000000000001</v>
      </c>
      <c r="AE10" s="569">
        <v>0.36430000000000001</v>
      </c>
      <c r="AF10" s="569">
        <v>0.36430000000000001</v>
      </c>
      <c r="AG10" s="569">
        <v>0.36430000000000001</v>
      </c>
      <c r="AH10" s="569">
        <v>0.36430000000000001</v>
      </c>
      <c r="AI10" s="569">
        <v>0.36430000000000001</v>
      </c>
      <c r="AJ10" s="569">
        <v>0.36430000000000001</v>
      </c>
      <c r="AK10" s="569">
        <v>0.36430000000000001</v>
      </c>
      <c r="AL10" s="569">
        <v>0.36430000000000001</v>
      </c>
      <c r="AM10" s="569">
        <v>0.36430000000000001</v>
      </c>
      <c r="AN10" s="569">
        <v>0.36430000000000001</v>
      </c>
      <c r="AO10" s="569">
        <v>0.36430000000000001</v>
      </c>
      <c r="AP10" s="569">
        <v>0.36430000000000001</v>
      </c>
      <c r="AQ10" s="569">
        <v>0.36430000000000001</v>
      </c>
      <c r="AR10" s="569">
        <v>0.36430000000000001</v>
      </c>
      <c r="AS10" s="569">
        <v>0.36430000000000001</v>
      </c>
      <c r="AT10" s="569">
        <v>0.36430000000000001</v>
      </c>
      <c r="AU10" s="569">
        <v>0.36430000000000001</v>
      </c>
      <c r="AV10" s="569">
        <v>0.36430000000000001</v>
      </c>
      <c r="AW10" s="569">
        <v>0.36430000000000001</v>
      </c>
      <c r="AX10" s="569">
        <v>0.36430000000000001</v>
      </c>
      <c r="AY10" s="569">
        <v>0.36430000000000001</v>
      </c>
      <c r="AZ10" s="569">
        <v>0.36430000000000001</v>
      </c>
      <c r="BA10" s="569">
        <v>0.36430000000000001</v>
      </c>
      <c r="BB10" s="569">
        <v>0.36430000000000001</v>
      </c>
      <c r="BC10" s="569">
        <v>0.36430000000000001</v>
      </c>
      <c r="BD10" s="570">
        <v>0.36430000000000001</v>
      </c>
      <c r="BE10" s="570">
        <v>0.36430000000000001</v>
      </c>
      <c r="BF10" s="570">
        <v>0.36430000000000001</v>
      </c>
      <c r="BG10" s="570">
        <v>0.36430000000000001</v>
      </c>
      <c r="BH10" s="570">
        <v>0.36430000000000001</v>
      </c>
      <c r="BI10" s="570">
        <v>0.36430000000000001</v>
      </c>
      <c r="BJ10" s="570">
        <v>0.36430000000000001</v>
      </c>
      <c r="BK10" s="570">
        <v>0.36430000000000001</v>
      </c>
      <c r="BL10" s="570">
        <v>0.36430000000000001</v>
      </c>
      <c r="BM10" s="570">
        <v>0.36430000000000001</v>
      </c>
      <c r="BN10" s="570">
        <v>0.36430000000000001</v>
      </c>
      <c r="BO10" s="570">
        <v>0.36430000000000001</v>
      </c>
      <c r="BP10" s="570">
        <v>0.36430000000000001</v>
      </c>
      <c r="BQ10" s="570">
        <v>0.36430000000000001</v>
      </c>
      <c r="BR10" s="570">
        <v>0.36430000000000001</v>
      </c>
      <c r="BS10" s="570">
        <v>0.36430000000000001</v>
      </c>
      <c r="BT10" s="570">
        <v>0.36430000000000001</v>
      </c>
      <c r="BU10" s="570">
        <v>0.36430000000000001</v>
      </c>
      <c r="BV10" s="570">
        <v>0.36430000000000001</v>
      </c>
    </row>
    <row r="11" spans="1:74" ht="12" customHeight="1" x14ac:dyDescent="0.25">
      <c r="A11" s="545"/>
      <c r="B11" s="542" t="s">
        <v>1341</v>
      </c>
      <c r="C11" s="569"/>
      <c r="D11" s="569"/>
      <c r="E11" s="569"/>
      <c r="F11" s="569"/>
      <c r="G11" s="569"/>
      <c r="H11" s="569"/>
      <c r="I11" s="569"/>
      <c r="J11" s="569"/>
      <c r="K11" s="569"/>
      <c r="L11" s="569"/>
      <c r="M11" s="569"/>
      <c r="N11" s="569"/>
      <c r="O11" s="569"/>
      <c r="P11" s="569"/>
      <c r="Q11" s="569"/>
      <c r="R11" s="569"/>
      <c r="S11" s="569"/>
      <c r="T11" s="569"/>
      <c r="U11" s="569"/>
      <c r="V11" s="569"/>
      <c r="W11" s="569"/>
      <c r="X11" s="569"/>
      <c r="Y11" s="569"/>
      <c r="Z11" s="569"/>
      <c r="AA11" s="569"/>
      <c r="AB11" s="569"/>
      <c r="AC11" s="569"/>
      <c r="AD11" s="569"/>
      <c r="AE11" s="569"/>
      <c r="AF11" s="569"/>
      <c r="AG11" s="569"/>
      <c r="AH11" s="569"/>
      <c r="AI11" s="569"/>
      <c r="AJ11" s="569"/>
      <c r="AK11" s="569"/>
      <c r="AL11" s="569"/>
      <c r="AM11" s="569"/>
      <c r="AN11" s="569"/>
      <c r="AO11" s="569"/>
      <c r="AP11" s="569"/>
      <c r="AQ11" s="569"/>
      <c r="AR11" s="569"/>
      <c r="AS11" s="569"/>
      <c r="AT11" s="569"/>
      <c r="AU11" s="569"/>
      <c r="AV11" s="569"/>
      <c r="AW11" s="569"/>
      <c r="AX11" s="569"/>
      <c r="AY11" s="569"/>
      <c r="AZ11" s="569"/>
      <c r="BA11" s="569"/>
      <c r="BB11" s="569"/>
      <c r="BC11" s="569"/>
      <c r="BD11" s="570"/>
      <c r="BE11" s="570"/>
      <c r="BF11" s="570"/>
      <c r="BG11" s="570"/>
      <c r="BH11" s="570"/>
      <c r="BI11" s="570"/>
      <c r="BJ11" s="570"/>
      <c r="BK11" s="570"/>
      <c r="BL11" s="570"/>
      <c r="BM11" s="570"/>
      <c r="BN11" s="570"/>
      <c r="BO11" s="570"/>
      <c r="BP11" s="570"/>
      <c r="BQ11" s="570"/>
      <c r="BR11" s="570"/>
      <c r="BS11" s="570"/>
      <c r="BT11" s="570"/>
      <c r="BU11" s="570"/>
      <c r="BV11" s="570"/>
    </row>
    <row r="12" spans="1:74" ht="12" customHeight="1" x14ac:dyDescent="0.25">
      <c r="A12" s="545" t="s">
        <v>1342</v>
      </c>
      <c r="B12" s="416" t="s">
        <v>1343</v>
      </c>
      <c r="C12" s="569">
        <v>95.166200000000003</v>
      </c>
      <c r="D12" s="569">
        <v>95.632199999999997</v>
      </c>
      <c r="E12" s="569">
        <v>96.490499999999997</v>
      </c>
      <c r="F12" s="569">
        <v>96.4923</v>
      </c>
      <c r="G12" s="569">
        <v>96.721599999999995</v>
      </c>
      <c r="H12" s="569">
        <v>97.965699999999998</v>
      </c>
      <c r="I12" s="569">
        <v>98.241299999999995</v>
      </c>
      <c r="J12" s="569">
        <v>98.624700000000004</v>
      </c>
      <c r="K12" s="569">
        <v>99.546400000000006</v>
      </c>
      <c r="L12" s="569">
        <v>99.544399999999996</v>
      </c>
      <c r="M12" s="569">
        <v>100.6207</v>
      </c>
      <c r="N12" s="569">
        <v>103.4528</v>
      </c>
      <c r="O12" s="569">
        <v>104.47190000000001</v>
      </c>
      <c r="P12" s="569">
        <v>104.5492</v>
      </c>
      <c r="Q12" s="569">
        <v>106.08410000000001</v>
      </c>
      <c r="R12" s="569">
        <v>106.36409999999999</v>
      </c>
      <c r="S12" s="569">
        <v>107.2223</v>
      </c>
      <c r="T12" s="569">
        <v>107.6035</v>
      </c>
      <c r="U12" s="569">
        <v>107.8145</v>
      </c>
      <c r="V12" s="569">
        <v>108.3463</v>
      </c>
      <c r="W12" s="569">
        <v>109.1229</v>
      </c>
      <c r="X12" s="569">
        <v>109.4468</v>
      </c>
      <c r="Y12" s="569">
        <v>111.17910000000001</v>
      </c>
      <c r="Z12" s="569">
        <v>118.0311</v>
      </c>
      <c r="AA12" s="569">
        <v>118.8746</v>
      </c>
      <c r="AB12" s="569">
        <v>119.84139999999999</v>
      </c>
      <c r="AC12" s="569">
        <v>120.9743</v>
      </c>
      <c r="AD12" s="569">
        <v>121.7433</v>
      </c>
      <c r="AE12" s="569">
        <v>123.08159999999999</v>
      </c>
      <c r="AF12" s="569">
        <v>124.72920000000001</v>
      </c>
      <c r="AG12" s="569">
        <v>125.997</v>
      </c>
      <c r="AH12" s="569">
        <v>126.33540000000001</v>
      </c>
      <c r="AI12" s="569">
        <v>126.6836</v>
      </c>
      <c r="AJ12" s="569">
        <v>128.09989999999999</v>
      </c>
      <c r="AK12" s="569">
        <v>129.22550000000001</v>
      </c>
      <c r="AL12" s="569">
        <v>132.62889999999999</v>
      </c>
      <c r="AM12" s="569">
        <v>133.73580000000001</v>
      </c>
      <c r="AN12" s="569">
        <v>133.73599999999999</v>
      </c>
      <c r="AO12" s="569">
        <v>134.84829999999999</v>
      </c>
      <c r="AP12" s="569">
        <v>136.75909999999999</v>
      </c>
      <c r="AQ12" s="569">
        <v>136.95930000000001</v>
      </c>
      <c r="AR12" s="569">
        <v>137.37029999999999</v>
      </c>
      <c r="AS12" s="569">
        <v>137.43520000000001</v>
      </c>
      <c r="AT12" s="569">
        <v>137.4408</v>
      </c>
      <c r="AU12" s="569">
        <v>137.4349</v>
      </c>
      <c r="AV12" s="569">
        <v>137.4349</v>
      </c>
      <c r="AW12" s="569">
        <v>139.1354</v>
      </c>
      <c r="AX12" s="569">
        <v>140.81200000000001</v>
      </c>
      <c r="AY12" s="569">
        <v>141.6165</v>
      </c>
      <c r="AZ12" s="569">
        <v>142.14080000000001</v>
      </c>
      <c r="BA12" s="569">
        <v>142.49799999999999</v>
      </c>
      <c r="BB12" s="569">
        <v>143.66589999999999</v>
      </c>
      <c r="BC12" s="569">
        <v>144.98060000000001</v>
      </c>
      <c r="BD12" s="570">
        <v>145.07929999999999</v>
      </c>
      <c r="BE12" s="570">
        <v>145.1908</v>
      </c>
      <c r="BF12" s="570">
        <v>145.4983</v>
      </c>
      <c r="BG12" s="570">
        <v>145.91759999999999</v>
      </c>
      <c r="BH12" s="570">
        <v>146.11760000000001</v>
      </c>
      <c r="BI12" s="570">
        <v>146.1446</v>
      </c>
      <c r="BJ12" s="570">
        <v>148.70320000000001</v>
      </c>
      <c r="BK12" s="570">
        <v>148.8432</v>
      </c>
      <c r="BL12" s="570">
        <v>148.8432</v>
      </c>
      <c r="BM12" s="570">
        <v>149.0052</v>
      </c>
      <c r="BN12" s="570">
        <v>149.80520000000001</v>
      </c>
      <c r="BO12" s="570">
        <v>151.02019999999999</v>
      </c>
      <c r="BP12" s="570">
        <v>151.4502</v>
      </c>
      <c r="BQ12" s="570">
        <v>151.4502</v>
      </c>
      <c r="BR12" s="570">
        <v>151.4502</v>
      </c>
      <c r="BS12" s="570">
        <v>151.4502</v>
      </c>
      <c r="BT12" s="570">
        <v>151.9144</v>
      </c>
      <c r="BU12" s="570">
        <v>151.9144</v>
      </c>
      <c r="BV12" s="570">
        <v>155.2157</v>
      </c>
    </row>
    <row r="13" spans="1:74" ht="12" customHeight="1" x14ac:dyDescent="0.25">
      <c r="A13" s="545" t="s">
        <v>1344</v>
      </c>
      <c r="B13" s="416" t="s">
        <v>1345</v>
      </c>
      <c r="C13" s="569">
        <v>30.501000000000001</v>
      </c>
      <c r="D13" s="569">
        <v>30.7117</v>
      </c>
      <c r="E13" s="569">
        <v>30.941299999999998</v>
      </c>
      <c r="F13" s="569">
        <v>31.049299999999999</v>
      </c>
      <c r="G13" s="569">
        <v>31.1111</v>
      </c>
      <c r="H13" s="569">
        <v>31.390899999999998</v>
      </c>
      <c r="I13" s="569">
        <v>31.647300000000001</v>
      </c>
      <c r="J13" s="569">
        <v>31.8705</v>
      </c>
      <c r="K13" s="569">
        <v>32.124099999999999</v>
      </c>
      <c r="L13" s="569">
        <v>32.569499999999998</v>
      </c>
      <c r="M13" s="569">
        <v>33.220700000000001</v>
      </c>
      <c r="N13" s="569">
        <v>35.271099999999997</v>
      </c>
      <c r="O13" s="569">
        <v>36.6387</v>
      </c>
      <c r="P13" s="569">
        <v>37.062100000000001</v>
      </c>
      <c r="Q13" s="569">
        <v>37.292499999999997</v>
      </c>
      <c r="R13" s="569">
        <v>37.963099999999997</v>
      </c>
      <c r="S13" s="569">
        <v>38.328899999999997</v>
      </c>
      <c r="T13" s="569">
        <v>39.409799999999997</v>
      </c>
      <c r="U13" s="569">
        <v>39.997799999999998</v>
      </c>
      <c r="V13" s="569">
        <v>40.601900000000001</v>
      </c>
      <c r="W13" s="569">
        <v>41.210900000000002</v>
      </c>
      <c r="X13" s="569">
        <v>41.580500000000001</v>
      </c>
      <c r="Y13" s="569">
        <v>42.446899999999999</v>
      </c>
      <c r="Z13" s="569">
        <v>45.838099999999997</v>
      </c>
      <c r="AA13" s="569">
        <v>46.484299999999998</v>
      </c>
      <c r="AB13" s="569">
        <v>47.177999999999997</v>
      </c>
      <c r="AC13" s="569">
        <v>48.7928</v>
      </c>
      <c r="AD13" s="569">
        <v>49.304699999999997</v>
      </c>
      <c r="AE13" s="569">
        <v>49.969499999999996</v>
      </c>
      <c r="AF13" s="569">
        <v>50.695500000000003</v>
      </c>
      <c r="AG13" s="569">
        <v>51.642800000000001</v>
      </c>
      <c r="AH13" s="569">
        <v>53.119799999999998</v>
      </c>
      <c r="AI13" s="569">
        <v>54.140500000000003</v>
      </c>
      <c r="AJ13" s="569">
        <v>54.960700000000003</v>
      </c>
      <c r="AK13" s="569">
        <v>55.974899999999998</v>
      </c>
      <c r="AL13" s="569">
        <v>59.529200000000003</v>
      </c>
      <c r="AM13" s="569">
        <v>60.618499999999997</v>
      </c>
      <c r="AN13" s="569">
        <v>60.941699999999997</v>
      </c>
      <c r="AO13" s="569">
        <v>61.8748</v>
      </c>
      <c r="AP13" s="569">
        <v>62.324599999999997</v>
      </c>
      <c r="AQ13" s="569">
        <v>63.012799999999999</v>
      </c>
      <c r="AR13" s="569">
        <v>64.215699999999998</v>
      </c>
      <c r="AS13" s="569">
        <v>64.806399999999996</v>
      </c>
      <c r="AT13" s="569">
        <v>65.507000000000005</v>
      </c>
      <c r="AU13" s="569">
        <v>66.272499999999994</v>
      </c>
      <c r="AV13" s="569">
        <v>66.802700000000002</v>
      </c>
      <c r="AW13" s="569">
        <v>67.602900000000005</v>
      </c>
      <c r="AX13" s="569">
        <v>70.041200000000003</v>
      </c>
      <c r="AY13" s="569">
        <v>71.645899999999997</v>
      </c>
      <c r="AZ13" s="569">
        <v>72.456400000000002</v>
      </c>
      <c r="BA13" s="569">
        <v>73.086500000000001</v>
      </c>
      <c r="BB13" s="569">
        <v>75.296400000000006</v>
      </c>
      <c r="BC13" s="569">
        <v>77.512699999999995</v>
      </c>
      <c r="BD13" s="570">
        <v>80.594499999999996</v>
      </c>
      <c r="BE13" s="570">
        <v>82.126300000000001</v>
      </c>
      <c r="BF13" s="570">
        <v>83.490300000000005</v>
      </c>
      <c r="BG13" s="570">
        <v>85.470100000000002</v>
      </c>
      <c r="BH13" s="570">
        <v>86.722800000000007</v>
      </c>
      <c r="BI13" s="570">
        <v>90.4786</v>
      </c>
      <c r="BJ13" s="570">
        <v>98.421099999999996</v>
      </c>
      <c r="BK13" s="570">
        <v>100.51090000000001</v>
      </c>
      <c r="BL13" s="570">
        <v>102.0813</v>
      </c>
      <c r="BM13" s="570">
        <v>105.23009999999999</v>
      </c>
      <c r="BN13" s="570">
        <v>106.47110000000001</v>
      </c>
      <c r="BO13" s="570">
        <v>111.4318</v>
      </c>
      <c r="BP13" s="570">
        <v>114.3789</v>
      </c>
      <c r="BQ13" s="570">
        <v>115.6759</v>
      </c>
      <c r="BR13" s="570">
        <v>116.3064</v>
      </c>
      <c r="BS13" s="570">
        <v>116.7854</v>
      </c>
      <c r="BT13" s="570">
        <v>119.8366</v>
      </c>
      <c r="BU13" s="570">
        <v>122.7931</v>
      </c>
      <c r="BV13" s="570">
        <v>130.07320000000001</v>
      </c>
    </row>
    <row r="14" spans="1:74" ht="12" customHeight="1" x14ac:dyDescent="0.25">
      <c r="A14" s="545" t="s">
        <v>1346</v>
      </c>
      <c r="B14" s="543" t="s">
        <v>1347</v>
      </c>
      <c r="C14" s="569">
        <v>1.7581</v>
      </c>
      <c r="D14" s="569">
        <v>1.7581</v>
      </c>
      <c r="E14" s="569">
        <v>1.7581</v>
      </c>
      <c r="F14" s="569">
        <v>1.7581</v>
      </c>
      <c r="G14" s="569">
        <v>1.7581</v>
      </c>
      <c r="H14" s="569">
        <v>1.7581</v>
      </c>
      <c r="I14" s="569">
        <v>1.7581</v>
      </c>
      <c r="J14" s="569">
        <v>1.7581</v>
      </c>
      <c r="K14" s="569">
        <v>1.7581</v>
      </c>
      <c r="L14" s="569">
        <v>1.7581</v>
      </c>
      <c r="M14" s="569">
        <v>1.7581</v>
      </c>
      <c r="N14" s="569">
        <v>1.7581</v>
      </c>
      <c r="O14" s="569">
        <v>1.7479</v>
      </c>
      <c r="P14" s="569">
        <v>1.7479</v>
      </c>
      <c r="Q14" s="569">
        <v>1.7479</v>
      </c>
      <c r="R14" s="569">
        <v>1.7479</v>
      </c>
      <c r="S14" s="569">
        <v>1.7479</v>
      </c>
      <c r="T14" s="569">
        <v>1.7479</v>
      </c>
      <c r="U14" s="569">
        <v>1.7479</v>
      </c>
      <c r="V14" s="569">
        <v>1.7479</v>
      </c>
      <c r="W14" s="569">
        <v>1.7479</v>
      </c>
      <c r="X14" s="569">
        <v>1.7479</v>
      </c>
      <c r="Y14" s="569">
        <v>1.7479</v>
      </c>
      <c r="Z14" s="569">
        <v>1.7479</v>
      </c>
      <c r="AA14" s="569">
        <v>1.7399</v>
      </c>
      <c r="AB14" s="569">
        <v>1.7399</v>
      </c>
      <c r="AC14" s="569">
        <v>1.7399</v>
      </c>
      <c r="AD14" s="569">
        <v>1.7399</v>
      </c>
      <c r="AE14" s="569">
        <v>1.7399</v>
      </c>
      <c r="AF14" s="569">
        <v>1.7399</v>
      </c>
      <c r="AG14" s="569">
        <v>1.5599000000000001</v>
      </c>
      <c r="AH14" s="569">
        <v>1.5599000000000001</v>
      </c>
      <c r="AI14" s="569">
        <v>1.5599000000000001</v>
      </c>
      <c r="AJ14" s="569">
        <v>1.4799</v>
      </c>
      <c r="AK14" s="569">
        <v>1.4799</v>
      </c>
      <c r="AL14" s="569">
        <v>1.48</v>
      </c>
      <c r="AM14" s="569">
        <v>1.48</v>
      </c>
      <c r="AN14" s="569">
        <v>1.48</v>
      </c>
      <c r="AO14" s="569">
        <v>1.48</v>
      </c>
      <c r="AP14" s="569">
        <v>1.48</v>
      </c>
      <c r="AQ14" s="569">
        <v>1.48</v>
      </c>
      <c r="AR14" s="569">
        <v>1.48</v>
      </c>
      <c r="AS14" s="569">
        <v>1.48</v>
      </c>
      <c r="AT14" s="569">
        <v>1.48</v>
      </c>
      <c r="AU14" s="569">
        <v>1.48</v>
      </c>
      <c r="AV14" s="569">
        <v>1.48</v>
      </c>
      <c r="AW14" s="569">
        <v>1.48</v>
      </c>
      <c r="AX14" s="569">
        <v>1.48</v>
      </c>
      <c r="AY14" s="569">
        <v>1.48</v>
      </c>
      <c r="AZ14" s="569">
        <v>1.48</v>
      </c>
      <c r="BA14" s="569">
        <v>1.48</v>
      </c>
      <c r="BB14" s="569">
        <v>1.48</v>
      </c>
      <c r="BC14" s="569">
        <v>1.48</v>
      </c>
      <c r="BD14" s="570">
        <v>1.48</v>
      </c>
      <c r="BE14" s="570">
        <v>1.48</v>
      </c>
      <c r="BF14" s="570">
        <v>1.48</v>
      </c>
      <c r="BG14" s="570">
        <v>1.48</v>
      </c>
      <c r="BH14" s="570">
        <v>1.48</v>
      </c>
      <c r="BI14" s="570">
        <v>1.48</v>
      </c>
      <c r="BJ14" s="570">
        <v>1.48</v>
      </c>
      <c r="BK14" s="570">
        <v>1.48</v>
      </c>
      <c r="BL14" s="570">
        <v>1.48</v>
      </c>
      <c r="BM14" s="570">
        <v>1.48</v>
      </c>
      <c r="BN14" s="570">
        <v>1.48</v>
      </c>
      <c r="BO14" s="570">
        <v>1.48</v>
      </c>
      <c r="BP14" s="570">
        <v>1.48</v>
      </c>
      <c r="BQ14" s="570">
        <v>1.48</v>
      </c>
      <c r="BR14" s="570">
        <v>1.48</v>
      </c>
      <c r="BS14" s="570">
        <v>1.48</v>
      </c>
      <c r="BT14" s="570">
        <v>1.48</v>
      </c>
      <c r="BU14" s="570">
        <v>1.48</v>
      </c>
      <c r="BV14" s="570">
        <v>1.48</v>
      </c>
    </row>
    <row r="15" spans="1:74" ht="12" customHeight="1" x14ac:dyDescent="0.25">
      <c r="A15" s="545" t="s">
        <v>1352</v>
      </c>
      <c r="B15" s="543" t="s">
        <v>1353</v>
      </c>
      <c r="C15" s="569">
        <v>2.4781</v>
      </c>
      <c r="D15" s="569">
        <v>2.4781</v>
      </c>
      <c r="E15" s="569">
        <v>2.4781</v>
      </c>
      <c r="F15" s="569">
        <v>2.4860000000000002</v>
      </c>
      <c r="G15" s="569">
        <v>2.4860000000000002</v>
      </c>
      <c r="H15" s="569">
        <v>2.4860000000000002</v>
      </c>
      <c r="I15" s="569">
        <v>2.4860000000000002</v>
      </c>
      <c r="J15" s="569">
        <v>2.4860000000000002</v>
      </c>
      <c r="K15" s="569">
        <v>2.4860000000000002</v>
      </c>
      <c r="L15" s="569">
        <v>2.4860000000000002</v>
      </c>
      <c r="M15" s="569">
        <v>2.5059999999999998</v>
      </c>
      <c r="N15" s="569">
        <v>2.5059999999999998</v>
      </c>
      <c r="O15" s="569">
        <v>2.5053000000000001</v>
      </c>
      <c r="P15" s="569">
        <v>2.5053000000000001</v>
      </c>
      <c r="Q15" s="569">
        <v>2.5053000000000001</v>
      </c>
      <c r="R15" s="569">
        <v>2.5013999999999998</v>
      </c>
      <c r="S15" s="569">
        <v>2.5013999999999998</v>
      </c>
      <c r="T15" s="569">
        <v>2.5225</v>
      </c>
      <c r="U15" s="569">
        <v>2.5225</v>
      </c>
      <c r="V15" s="569">
        <v>2.5225</v>
      </c>
      <c r="W15" s="569">
        <v>2.5225</v>
      </c>
      <c r="X15" s="569">
        <v>2.5225</v>
      </c>
      <c r="Y15" s="569">
        <v>2.5225</v>
      </c>
      <c r="Z15" s="569">
        <v>2.5225</v>
      </c>
      <c r="AA15" s="569">
        <v>2.5225</v>
      </c>
      <c r="AB15" s="569">
        <v>2.5225</v>
      </c>
      <c r="AC15" s="569">
        <v>2.5225</v>
      </c>
      <c r="AD15" s="569">
        <v>2.5225</v>
      </c>
      <c r="AE15" s="569">
        <v>2.5225</v>
      </c>
      <c r="AF15" s="569">
        <v>2.5225</v>
      </c>
      <c r="AG15" s="569">
        <v>2.5225</v>
      </c>
      <c r="AH15" s="569">
        <v>2.5225</v>
      </c>
      <c r="AI15" s="569">
        <v>2.5225</v>
      </c>
      <c r="AJ15" s="569">
        <v>2.5225</v>
      </c>
      <c r="AK15" s="569">
        <v>2.5225</v>
      </c>
      <c r="AL15" s="569">
        <v>2.5225</v>
      </c>
      <c r="AM15" s="569">
        <v>2.5225</v>
      </c>
      <c r="AN15" s="569">
        <v>2.5225</v>
      </c>
      <c r="AO15" s="569">
        <v>2.5225</v>
      </c>
      <c r="AP15" s="569">
        <v>2.5394999999999999</v>
      </c>
      <c r="AQ15" s="569">
        <v>2.5394999999999999</v>
      </c>
      <c r="AR15" s="569">
        <v>2.5394999999999999</v>
      </c>
      <c r="AS15" s="569">
        <v>2.5565000000000002</v>
      </c>
      <c r="AT15" s="569">
        <v>2.5783999999999998</v>
      </c>
      <c r="AU15" s="569">
        <v>2.5783999999999998</v>
      </c>
      <c r="AV15" s="569">
        <v>2.5783999999999998</v>
      </c>
      <c r="AW15" s="569">
        <v>2.5783999999999998</v>
      </c>
      <c r="AX15" s="569">
        <v>2.5783999999999998</v>
      </c>
      <c r="AY15" s="569">
        <v>2.6152000000000002</v>
      </c>
      <c r="AZ15" s="569">
        <v>2.6152000000000002</v>
      </c>
      <c r="BA15" s="569">
        <v>2.5743999999999998</v>
      </c>
      <c r="BB15" s="569">
        <v>2.5994000000000002</v>
      </c>
      <c r="BC15" s="569">
        <v>2.5994000000000002</v>
      </c>
      <c r="BD15" s="570">
        <v>2.5994000000000002</v>
      </c>
      <c r="BE15" s="570">
        <v>2.5994000000000002</v>
      </c>
      <c r="BF15" s="570">
        <v>2.5994000000000002</v>
      </c>
      <c r="BG15" s="570">
        <v>2.5994000000000002</v>
      </c>
      <c r="BH15" s="570">
        <v>2.5994000000000002</v>
      </c>
      <c r="BI15" s="570">
        <v>2.5994000000000002</v>
      </c>
      <c r="BJ15" s="570">
        <v>2.5994000000000002</v>
      </c>
      <c r="BK15" s="570">
        <v>2.5994000000000002</v>
      </c>
      <c r="BL15" s="570">
        <v>2.5994000000000002</v>
      </c>
      <c r="BM15" s="570">
        <v>2.5994000000000002</v>
      </c>
      <c r="BN15" s="570">
        <v>2.5994000000000002</v>
      </c>
      <c r="BO15" s="570">
        <v>2.5994000000000002</v>
      </c>
      <c r="BP15" s="570">
        <v>2.5994000000000002</v>
      </c>
      <c r="BQ15" s="570">
        <v>2.5994000000000002</v>
      </c>
      <c r="BR15" s="570">
        <v>2.5994000000000002</v>
      </c>
      <c r="BS15" s="570">
        <v>2.5994000000000002</v>
      </c>
      <c r="BT15" s="570">
        <v>2.5994000000000002</v>
      </c>
      <c r="BU15" s="570">
        <v>2.5994000000000002</v>
      </c>
      <c r="BV15" s="570">
        <v>2.5994000000000002</v>
      </c>
    </row>
    <row r="16" spans="1:74" ht="12" customHeight="1" x14ac:dyDescent="0.25">
      <c r="A16" s="545" t="s">
        <v>1350</v>
      </c>
      <c r="B16" s="543" t="s">
        <v>1351</v>
      </c>
      <c r="C16" s="569">
        <v>4.0340999999999996</v>
      </c>
      <c r="D16" s="569">
        <v>4.0340999999999996</v>
      </c>
      <c r="E16" s="569">
        <v>3.9992999999999999</v>
      </c>
      <c r="F16" s="569">
        <v>3.9881000000000002</v>
      </c>
      <c r="G16" s="569">
        <v>3.9866999999999999</v>
      </c>
      <c r="H16" s="569">
        <v>3.9674</v>
      </c>
      <c r="I16" s="569">
        <v>3.9712000000000001</v>
      </c>
      <c r="J16" s="569">
        <v>3.9693000000000001</v>
      </c>
      <c r="K16" s="569">
        <v>3.9577</v>
      </c>
      <c r="L16" s="569">
        <v>3.956</v>
      </c>
      <c r="M16" s="569">
        <v>3.9558</v>
      </c>
      <c r="N16" s="569">
        <v>3.9403999999999999</v>
      </c>
      <c r="O16" s="569">
        <v>3.9201000000000001</v>
      </c>
      <c r="P16" s="569">
        <v>3.9201000000000001</v>
      </c>
      <c r="Q16" s="569">
        <v>3.9192</v>
      </c>
      <c r="R16" s="569">
        <v>3.9192</v>
      </c>
      <c r="S16" s="569">
        <v>3.9182000000000001</v>
      </c>
      <c r="T16" s="569">
        <v>3.8414999999999999</v>
      </c>
      <c r="U16" s="569">
        <v>3.8414999999999999</v>
      </c>
      <c r="V16" s="569">
        <v>3.8431000000000002</v>
      </c>
      <c r="W16" s="569">
        <v>3.8445</v>
      </c>
      <c r="X16" s="569">
        <v>3.8418000000000001</v>
      </c>
      <c r="Y16" s="569">
        <v>3.8418000000000001</v>
      </c>
      <c r="Z16" s="569">
        <v>3.8351999999999999</v>
      </c>
      <c r="AA16" s="569">
        <v>3.6907000000000001</v>
      </c>
      <c r="AB16" s="569">
        <v>3.69</v>
      </c>
      <c r="AC16" s="569">
        <v>3.6804000000000001</v>
      </c>
      <c r="AD16" s="569">
        <v>3.6804000000000001</v>
      </c>
      <c r="AE16" s="569">
        <v>3.6692</v>
      </c>
      <c r="AF16" s="569">
        <v>3.6598999999999999</v>
      </c>
      <c r="AG16" s="569">
        <v>3.6576</v>
      </c>
      <c r="AH16" s="569">
        <v>3.6576</v>
      </c>
      <c r="AI16" s="569">
        <v>3.6463000000000001</v>
      </c>
      <c r="AJ16" s="569">
        <v>3.6562999999999999</v>
      </c>
      <c r="AK16" s="569">
        <v>3.6534</v>
      </c>
      <c r="AL16" s="569">
        <v>3.6520999999999999</v>
      </c>
      <c r="AM16" s="569">
        <v>3.6412</v>
      </c>
      <c r="AN16" s="569">
        <v>3.6398000000000001</v>
      </c>
      <c r="AO16" s="569">
        <v>3.6398000000000001</v>
      </c>
      <c r="AP16" s="569">
        <v>3.6398000000000001</v>
      </c>
      <c r="AQ16" s="569">
        <v>3.637</v>
      </c>
      <c r="AR16" s="569">
        <v>3.6402000000000001</v>
      </c>
      <c r="AS16" s="569">
        <v>3.5855999999999999</v>
      </c>
      <c r="AT16" s="569">
        <v>3.5855999999999999</v>
      </c>
      <c r="AU16" s="569">
        <v>3.577</v>
      </c>
      <c r="AV16" s="569">
        <v>3.5737999999999999</v>
      </c>
      <c r="AW16" s="569">
        <v>3.5737999999999999</v>
      </c>
      <c r="AX16" s="569">
        <v>3.5737999999999999</v>
      </c>
      <c r="AY16" s="569">
        <v>3.4098999999999999</v>
      </c>
      <c r="AZ16" s="569">
        <v>3.3660999999999999</v>
      </c>
      <c r="BA16" s="569">
        <v>3.3778000000000001</v>
      </c>
      <c r="BB16" s="569">
        <v>3.3780000000000001</v>
      </c>
      <c r="BC16" s="569">
        <v>3.3780000000000001</v>
      </c>
      <c r="BD16" s="570">
        <v>3.3818000000000001</v>
      </c>
      <c r="BE16" s="570">
        <v>3.3818000000000001</v>
      </c>
      <c r="BF16" s="570">
        <v>3.3868</v>
      </c>
      <c r="BG16" s="570">
        <v>3.3894000000000002</v>
      </c>
      <c r="BH16" s="570">
        <v>3.3814000000000002</v>
      </c>
      <c r="BI16" s="570">
        <v>3.3814000000000002</v>
      </c>
      <c r="BJ16" s="570">
        <v>3.3814000000000002</v>
      </c>
      <c r="BK16" s="570">
        <v>3.3814000000000002</v>
      </c>
      <c r="BL16" s="570">
        <v>3.3814000000000002</v>
      </c>
      <c r="BM16" s="570">
        <v>3.3814000000000002</v>
      </c>
      <c r="BN16" s="570">
        <v>3.3814000000000002</v>
      </c>
      <c r="BO16" s="570">
        <v>3.3814000000000002</v>
      </c>
      <c r="BP16" s="570">
        <v>3.4003999999999999</v>
      </c>
      <c r="BQ16" s="570">
        <v>3.4003999999999999</v>
      </c>
      <c r="BR16" s="570">
        <v>3.4003999999999999</v>
      </c>
      <c r="BS16" s="570">
        <v>3.4003999999999999</v>
      </c>
      <c r="BT16" s="570">
        <v>3.4003999999999999</v>
      </c>
      <c r="BU16" s="570">
        <v>3.4003999999999999</v>
      </c>
      <c r="BV16" s="570">
        <v>3.4323999999999999</v>
      </c>
    </row>
    <row r="17" spans="1:74" ht="12" customHeight="1" x14ac:dyDescent="0.25">
      <c r="A17" s="545" t="s">
        <v>1348</v>
      </c>
      <c r="B17" s="543" t="s">
        <v>1349</v>
      </c>
      <c r="C17" s="569">
        <v>2.8858999999999999</v>
      </c>
      <c r="D17" s="569">
        <v>2.8858999999999999</v>
      </c>
      <c r="E17" s="569">
        <v>2.8029000000000002</v>
      </c>
      <c r="F17" s="569">
        <v>2.8029000000000002</v>
      </c>
      <c r="G17" s="569">
        <v>2.7879</v>
      </c>
      <c r="H17" s="569">
        <v>2.7879</v>
      </c>
      <c r="I17" s="569">
        <v>2.7879</v>
      </c>
      <c r="J17" s="569">
        <v>2.7879</v>
      </c>
      <c r="K17" s="569">
        <v>2.6985999999999999</v>
      </c>
      <c r="L17" s="569">
        <v>2.6616</v>
      </c>
      <c r="M17" s="569">
        <v>2.6616</v>
      </c>
      <c r="N17" s="569">
        <v>2.7265999999999999</v>
      </c>
      <c r="O17" s="569">
        <v>2.7109999999999999</v>
      </c>
      <c r="P17" s="569">
        <v>2.673</v>
      </c>
      <c r="Q17" s="569">
        <v>2.673</v>
      </c>
      <c r="R17" s="569">
        <v>2.673</v>
      </c>
      <c r="S17" s="569">
        <v>2.673</v>
      </c>
      <c r="T17" s="569">
        <v>2.6593</v>
      </c>
      <c r="U17" s="569">
        <v>2.6593</v>
      </c>
      <c r="V17" s="569">
        <v>2.6972999999999998</v>
      </c>
      <c r="W17" s="569">
        <v>2.6972999999999998</v>
      </c>
      <c r="X17" s="569">
        <v>2.6972999999999998</v>
      </c>
      <c r="Y17" s="569">
        <v>2.6972999999999998</v>
      </c>
      <c r="Z17" s="569">
        <v>2.6972999999999998</v>
      </c>
      <c r="AA17" s="569">
        <v>2.5929000000000002</v>
      </c>
      <c r="AB17" s="569">
        <v>2.5929000000000002</v>
      </c>
      <c r="AC17" s="569">
        <v>2.4499</v>
      </c>
      <c r="AD17" s="569">
        <v>2.4499</v>
      </c>
      <c r="AE17" s="569">
        <v>2.4499</v>
      </c>
      <c r="AF17" s="569">
        <v>2.4499</v>
      </c>
      <c r="AG17" s="569">
        <v>2.4346999999999999</v>
      </c>
      <c r="AH17" s="569">
        <v>2.4346999999999999</v>
      </c>
      <c r="AI17" s="569">
        <v>2.4346999999999999</v>
      </c>
      <c r="AJ17" s="569">
        <v>2.4346999999999999</v>
      </c>
      <c r="AK17" s="569">
        <v>2.4346999999999999</v>
      </c>
      <c r="AL17" s="569">
        <v>2.4346999999999999</v>
      </c>
      <c r="AM17" s="569">
        <v>2.4662999999999999</v>
      </c>
      <c r="AN17" s="569">
        <v>2.4662999999999999</v>
      </c>
      <c r="AO17" s="569">
        <v>2.4662999999999999</v>
      </c>
      <c r="AP17" s="569">
        <v>2.4662999999999999</v>
      </c>
      <c r="AQ17" s="569">
        <v>2.4485999999999999</v>
      </c>
      <c r="AR17" s="569">
        <v>2.4485999999999999</v>
      </c>
      <c r="AS17" s="569">
        <v>2.4485999999999999</v>
      </c>
      <c r="AT17" s="569">
        <v>2.4485999999999999</v>
      </c>
      <c r="AU17" s="569">
        <v>2.4485999999999999</v>
      </c>
      <c r="AV17" s="569">
        <v>2.4485999999999999</v>
      </c>
      <c r="AW17" s="569">
        <v>2.4485999999999999</v>
      </c>
      <c r="AX17" s="569">
        <v>2.4485999999999999</v>
      </c>
      <c r="AY17" s="569">
        <v>2.4567000000000001</v>
      </c>
      <c r="AZ17" s="569">
        <v>2.4567000000000001</v>
      </c>
      <c r="BA17" s="569">
        <v>2.4262000000000001</v>
      </c>
      <c r="BB17" s="569">
        <v>2.4262000000000001</v>
      </c>
      <c r="BC17" s="569">
        <v>2.4262000000000001</v>
      </c>
      <c r="BD17" s="570">
        <v>2.4262000000000001</v>
      </c>
      <c r="BE17" s="570">
        <v>2.4262000000000001</v>
      </c>
      <c r="BF17" s="570">
        <v>2.4262000000000001</v>
      </c>
      <c r="BG17" s="570">
        <v>2.4262000000000001</v>
      </c>
      <c r="BH17" s="570">
        <v>2.4262000000000001</v>
      </c>
      <c r="BI17" s="570">
        <v>2.4262000000000001</v>
      </c>
      <c r="BJ17" s="570">
        <v>2.4262000000000001</v>
      </c>
      <c r="BK17" s="570">
        <v>2.4262000000000001</v>
      </c>
      <c r="BL17" s="570">
        <v>2.4262000000000001</v>
      </c>
      <c r="BM17" s="570">
        <v>2.4262000000000001</v>
      </c>
      <c r="BN17" s="570">
        <v>2.4262000000000001</v>
      </c>
      <c r="BO17" s="570">
        <v>2.4262000000000001</v>
      </c>
      <c r="BP17" s="570">
        <v>2.4262000000000001</v>
      </c>
      <c r="BQ17" s="570">
        <v>2.4262000000000001</v>
      </c>
      <c r="BR17" s="570">
        <v>2.4262000000000001</v>
      </c>
      <c r="BS17" s="570">
        <v>2.4262000000000001</v>
      </c>
      <c r="BT17" s="570">
        <v>2.4262000000000001</v>
      </c>
      <c r="BU17" s="570">
        <v>2.4262000000000001</v>
      </c>
      <c r="BV17" s="570">
        <v>2.4262000000000001</v>
      </c>
    </row>
    <row r="18" spans="1:74" ht="12" customHeight="1" x14ac:dyDescent="0.25">
      <c r="A18" s="545" t="s">
        <v>1354</v>
      </c>
      <c r="B18" s="543" t="s">
        <v>1355</v>
      </c>
      <c r="C18" s="569">
        <v>79.597200000000001</v>
      </c>
      <c r="D18" s="569">
        <v>79.593199999999996</v>
      </c>
      <c r="E18" s="569">
        <v>79.608000000000004</v>
      </c>
      <c r="F18" s="569">
        <v>79.608000000000004</v>
      </c>
      <c r="G18" s="569">
        <v>79.588700000000003</v>
      </c>
      <c r="H18" s="569">
        <v>79.589200000000005</v>
      </c>
      <c r="I18" s="569">
        <v>79.590699999999998</v>
      </c>
      <c r="J18" s="569">
        <v>79.486900000000006</v>
      </c>
      <c r="K18" s="569">
        <v>79.486699999999999</v>
      </c>
      <c r="L18" s="569">
        <v>79.482799999999997</v>
      </c>
      <c r="M18" s="569">
        <v>79.482799999999997</v>
      </c>
      <c r="N18" s="569">
        <v>79.483999999999995</v>
      </c>
      <c r="O18" s="569">
        <v>79.4773</v>
      </c>
      <c r="P18" s="569">
        <v>79.4773</v>
      </c>
      <c r="Q18" s="569">
        <v>79.4773</v>
      </c>
      <c r="R18" s="569">
        <v>79.4773</v>
      </c>
      <c r="S18" s="569">
        <v>79.481300000000005</v>
      </c>
      <c r="T18" s="569">
        <v>79.481300000000005</v>
      </c>
      <c r="U18" s="569">
        <v>79.509399999999999</v>
      </c>
      <c r="V18" s="569">
        <v>79.504499999999993</v>
      </c>
      <c r="W18" s="569">
        <v>79.6297</v>
      </c>
      <c r="X18" s="569">
        <v>79.631200000000007</v>
      </c>
      <c r="Y18" s="569">
        <v>79.631200000000007</v>
      </c>
      <c r="Z18" s="569">
        <v>79.635900000000007</v>
      </c>
      <c r="AA18" s="569">
        <v>79.539000000000001</v>
      </c>
      <c r="AB18" s="569">
        <v>79.539000000000001</v>
      </c>
      <c r="AC18" s="569">
        <v>79.537899999999993</v>
      </c>
      <c r="AD18" s="569">
        <v>79.540999999999997</v>
      </c>
      <c r="AE18" s="569">
        <v>79.571399999999997</v>
      </c>
      <c r="AF18" s="569">
        <v>79.6083</v>
      </c>
      <c r="AG18" s="569">
        <v>79.6083</v>
      </c>
      <c r="AH18" s="569">
        <v>79.6083</v>
      </c>
      <c r="AI18" s="569">
        <v>79.610799999999998</v>
      </c>
      <c r="AJ18" s="569">
        <v>79.610799999999998</v>
      </c>
      <c r="AK18" s="569">
        <v>79.610799999999998</v>
      </c>
      <c r="AL18" s="569">
        <v>79.610699999999994</v>
      </c>
      <c r="AM18" s="569">
        <v>79.654700000000005</v>
      </c>
      <c r="AN18" s="569">
        <v>79.654700000000005</v>
      </c>
      <c r="AO18" s="569">
        <v>79.668800000000005</v>
      </c>
      <c r="AP18" s="569">
        <v>79.668800000000005</v>
      </c>
      <c r="AQ18" s="569">
        <v>79.674400000000006</v>
      </c>
      <c r="AR18" s="569">
        <v>79.674400000000006</v>
      </c>
      <c r="AS18" s="569">
        <v>79.674400000000006</v>
      </c>
      <c r="AT18" s="569">
        <v>79.674400000000006</v>
      </c>
      <c r="AU18" s="569">
        <v>79.674400000000006</v>
      </c>
      <c r="AV18" s="569">
        <v>79.674899999999994</v>
      </c>
      <c r="AW18" s="569">
        <v>79.678399999999996</v>
      </c>
      <c r="AX18" s="569">
        <v>79.683400000000006</v>
      </c>
      <c r="AY18" s="569">
        <v>79.744600000000005</v>
      </c>
      <c r="AZ18" s="569">
        <v>79.778499999999994</v>
      </c>
      <c r="BA18" s="569">
        <v>79.767799999999994</v>
      </c>
      <c r="BB18" s="569">
        <v>79.806299999999993</v>
      </c>
      <c r="BC18" s="569">
        <v>79.806799999999996</v>
      </c>
      <c r="BD18" s="570">
        <v>79.808800000000005</v>
      </c>
      <c r="BE18" s="570">
        <v>79.808800000000005</v>
      </c>
      <c r="BF18" s="570">
        <v>79.816400000000002</v>
      </c>
      <c r="BG18" s="570">
        <v>79.823899999999995</v>
      </c>
      <c r="BH18" s="570">
        <v>79.826700000000002</v>
      </c>
      <c r="BI18" s="570">
        <v>79.830799999999996</v>
      </c>
      <c r="BJ18" s="570">
        <v>79.8322</v>
      </c>
      <c r="BK18" s="570">
        <v>79.8322</v>
      </c>
      <c r="BL18" s="570">
        <v>79.8322</v>
      </c>
      <c r="BM18" s="570">
        <v>79.8322</v>
      </c>
      <c r="BN18" s="570">
        <v>79.8322</v>
      </c>
      <c r="BO18" s="570">
        <v>79.842600000000004</v>
      </c>
      <c r="BP18" s="570">
        <v>79.851399999999998</v>
      </c>
      <c r="BQ18" s="570">
        <v>79.851399999999998</v>
      </c>
      <c r="BR18" s="570">
        <v>79.851399999999998</v>
      </c>
      <c r="BS18" s="570">
        <v>79.851399999999998</v>
      </c>
      <c r="BT18" s="570">
        <v>79.851399999999998</v>
      </c>
      <c r="BU18" s="570">
        <v>79.851399999999998</v>
      </c>
      <c r="BV18" s="570">
        <v>79.855800000000002</v>
      </c>
    </row>
    <row r="19" spans="1:74" ht="12" customHeight="1" x14ac:dyDescent="0.25">
      <c r="A19" s="545" t="s">
        <v>1356</v>
      </c>
      <c r="B19" s="416" t="s">
        <v>1357</v>
      </c>
      <c r="C19" s="569">
        <v>22.721299999999999</v>
      </c>
      <c r="D19" s="569">
        <v>22.721299999999999</v>
      </c>
      <c r="E19" s="569">
        <v>22.721299999999999</v>
      </c>
      <c r="F19" s="569">
        <v>22.721299999999999</v>
      </c>
      <c r="G19" s="569">
        <v>22.721299999999999</v>
      </c>
      <c r="H19" s="569">
        <v>22.778300000000002</v>
      </c>
      <c r="I19" s="569">
        <v>22.778300000000002</v>
      </c>
      <c r="J19" s="569">
        <v>22.778300000000002</v>
      </c>
      <c r="K19" s="569">
        <v>22.778300000000002</v>
      </c>
      <c r="L19" s="569">
        <v>22.778300000000002</v>
      </c>
      <c r="M19" s="569">
        <v>22.778300000000002</v>
      </c>
      <c r="N19" s="569">
        <v>22.778300000000002</v>
      </c>
      <c r="O19" s="569">
        <v>22.917899999999999</v>
      </c>
      <c r="P19" s="569">
        <v>22.917899999999999</v>
      </c>
      <c r="Q19" s="569">
        <v>22.917899999999999</v>
      </c>
      <c r="R19" s="569">
        <v>22.917899999999999</v>
      </c>
      <c r="S19" s="569">
        <v>22.917899999999999</v>
      </c>
      <c r="T19" s="569">
        <v>22.917899999999999</v>
      </c>
      <c r="U19" s="569">
        <v>22.917899999999999</v>
      </c>
      <c r="V19" s="569">
        <v>22.917899999999999</v>
      </c>
      <c r="W19" s="569">
        <v>22.917899999999999</v>
      </c>
      <c r="X19" s="569">
        <v>22.997900000000001</v>
      </c>
      <c r="Y19" s="569">
        <v>22.997900000000001</v>
      </c>
      <c r="Z19" s="569">
        <v>23.016200000000001</v>
      </c>
      <c r="AA19" s="569">
        <v>23.0077</v>
      </c>
      <c r="AB19" s="569">
        <v>23.0077</v>
      </c>
      <c r="AC19" s="569">
        <v>23.0077</v>
      </c>
      <c r="AD19" s="569">
        <v>23.0077</v>
      </c>
      <c r="AE19" s="569">
        <v>23.0077</v>
      </c>
      <c r="AF19" s="569">
        <v>23.0077</v>
      </c>
      <c r="AG19" s="569">
        <v>23.0077</v>
      </c>
      <c r="AH19" s="569">
        <v>23.0077</v>
      </c>
      <c r="AI19" s="569">
        <v>23.0077</v>
      </c>
      <c r="AJ19" s="569">
        <v>23.0077</v>
      </c>
      <c r="AK19" s="569">
        <v>23.0077</v>
      </c>
      <c r="AL19" s="569">
        <v>23.0077</v>
      </c>
      <c r="AM19" s="569">
        <v>23.018999999999998</v>
      </c>
      <c r="AN19" s="569">
        <v>23.018999999999998</v>
      </c>
      <c r="AO19" s="569">
        <v>23.018999999999998</v>
      </c>
      <c r="AP19" s="569">
        <v>23.018999999999998</v>
      </c>
      <c r="AQ19" s="569">
        <v>23.049499999999998</v>
      </c>
      <c r="AR19" s="569">
        <v>23.049499999999998</v>
      </c>
      <c r="AS19" s="569">
        <v>23.049499999999998</v>
      </c>
      <c r="AT19" s="569">
        <v>23.049499999999998</v>
      </c>
      <c r="AU19" s="569">
        <v>23.049499999999998</v>
      </c>
      <c r="AV19" s="569">
        <v>23.049499999999998</v>
      </c>
      <c r="AW19" s="569">
        <v>23.049499999999998</v>
      </c>
      <c r="AX19" s="569">
        <v>23.049499999999998</v>
      </c>
      <c r="AY19" s="569">
        <v>23.076899999999998</v>
      </c>
      <c r="AZ19" s="569">
        <v>23.076899999999998</v>
      </c>
      <c r="BA19" s="569">
        <v>23.1569</v>
      </c>
      <c r="BB19" s="569">
        <v>23.166499999999999</v>
      </c>
      <c r="BC19" s="569">
        <v>23.166499999999999</v>
      </c>
      <c r="BD19" s="570">
        <v>23.2315</v>
      </c>
      <c r="BE19" s="570">
        <v>23.2315</v>
      </c>
      <c r="BF19" s="570">
        <v>23.2315</v>
      </c>
      <c r="BG19" s="570">
        <v>23.2315</v>
      </c>
      <c r="BH19" s="570">
        <v>23.296500000000002</v>
      </c>
      <c r="BI19" s="570">
        <v>23.296500000000002</v>
      </c>
      <c r="BJ19" s="570">
        <v>23.296500000000002</v>
      </c>
      <c r="BK19" s="570">
        <v>23.296500000000002</v>
      </c>
      <c r="BL19" s="570">
        <v>23.296500000000002</v>
      </c>
      <c r="BM19" s="570">
        <v>23.296500000000002</v>
      </c>
      <c r="BN19" s="570">
        <v>23.296500000000002</v>
      </c>
      <c r="BO19" s="570">
        <v>23.296500000000002</v>
      </c>
      <c r="BP19" s="570">
        <v>23.296500000000002</v>
      </c>
      <c r="BQ19" s="570">
        <v>23.296500000000002</v>
      </c>
      <c r="BR19" s="570">
        <v>23.296500000000002</v>
      </c>
      <c r="BS19" s="570">
        <v>23.296500000000002</v>
      </c>
      <c r="BT19" s="570">
        <v>23.296500000000002</v>
      </c>
      <c r="BU19" s="570">
        <v>23.296500000000002</v>
      </c>
      <c r="BV19" s="570">
        <v>23.296500000000002</v>
      </c>
    </row>
    <row r="20" spans="1:74" ht="12" customHeight="1" x14ac:dyDescent="0.25">
      <c r="A20" s="545" t="s">
        <v>1358</v>
      </c>
      <c r="B20" s="418" t="s">
        <v>1359</v>
      </c>
      <c r="C20" s="569">
        <v>99.440399999999997</v>
      </c>
      <c r="D20" s="569">
        <v>99.440399999999997</v>
      </c>
      <c r="E20" s="569">
        <v>99.440399999999997</v>
      </c>
      <c r="F20" s="569">
        <v>99.595399999999998</v>
      </c>
      <c r="G20" s="569">
        <v>98.921800000000005</v>
      </c>
      <c r="H20" s="569">
        <v>98.921800000000005</v>
      </c>
      <c r="I20" s="569">
        <v>98.921800000000005</v>
      </c>
      <c r="J20" s="569">
        <v>98.921800000000005</v>
      </c>
      <c r="K20" s="569">
        <v>98.119</v>
      </c>
      <c r="L20" s="569">
        <v>98.119</v>
      </c>
      <c r="M20" s="569">
        <v>98.119</v>
      </c>
      <c r="N20" s="569">
        <v>98.119</v>
      </c>
      <c r="O20" s="569">
        <v>98.093500000000006</v>
      </c>
      <c r="P20" s="569">
        <v>98.093500000000006</v>
      </c>
      <c r="Q20" s="569">
        <v>98.093500000000006</v>
      </c>
      <c r="R20" s="569">
        <v>97.081999999999994</v>
      </c>
      <c r="S20" s="569">
        <v>97.081999999999994</v>
      </c>
      <c r="T20" s="569">
        <v>97.081999999999994</v>
      </c>
      <c r="U20" s="569">
        <v>97.081999999999994</v>
      </c>
      <c r="V20" s="569">
        <v>97.081999999999994</v>
      </c>
      <c r="W20" s="569">
        <v>97.081999999999994</v>
      </c>
      <c r="X20" s="569">
        <v>97.102000000000004</v>
      </c>
      <c r="Y20" s="569">
        <v>96.500600000000006</v>
      </c>
      <c r="Z20" s="569">
        <v>96.500600000000006</v>
      </c>
      <c r="AA20" s="569">
        <v>96.585800000000006</v>
      </c>
      <c r="AB20" s="569">
        <v>96.585800000000006</v>
      </c>
      <c r="AC20" s="569">
        <v>96.585800000000006</v>
      </c>
      <c r="AD20" s="569">
        <v>95.546400000000006</v>
      </c>
      <c r="AE20" s="569">
        <v>95.546400000000006</v>
      </c>
      <c r="AF20" s="569">
        <v>95.546400000000006</v>
      </c>
      <c r="AG20" s="569">
        <v>95.546400000000006</v>
      </c>
      <c r="AH20" s="569">
        <v>95.546400000000006</v>
      </c>
      <c r="AI20" s="569">
        <v>95.546400000000006</v>
      </c>
      <c r="AJ20" s="569">
        <v>95.546400000000006</v>
      </c>
      <c r="AK20" s="569">
        <v>95.546400000000006</v>
      </c>
      <c r="AL20" s="569">
        <v>95.546400000000006</v>
      </c>
      <c r="AM20" s="569">
        <v>95.512100000000004</v>
      </c>
      <c r="AN20" s="569">
        <v>95.512100000000004</v>
      </c>
      <c r="AO20" s="569">
        <v>95.512100000000004</v>
      </c>
      <c r="AP20" s="569">
        <v>95.512100000000004</v>
      </c>
      <c r="AQ20" s="569">
        <v>95.533100000000005</v>
      </c>
      <c r="AR20" s="569">
        <v>94.764600000000002</v>
      </c>
      <c r="AS20" s="569">
        <v>94.764600000000002</v>
      </c>
      <c r="AT20" s="569">
        <v>94.764600000000002</v>
      </c>
      <c r="AU20" s="569">
        <v>94.764600000000002</v>
      </c>
      <c r="AV20" s="569">
        <v>94.764600000000002</v>
      </c>
      <c r="AW20" s="569">
        <v>94.764600000000002</v>
      </c>
      <c r="AX20" s="569">
        <v>94.764600000000002</v>
      </c>
      <c r="AY20" s="569">
        <v>94.768299999999996</v>
      </c>
      <c r="AZ20" s="569">
        <v>94.768299999999996</v>
      </c>
      <c r="BA20" s="569">
        <v>94.768299999999996</v>
      </c>
      <c r="BB20" s="569">
        <v>94.782700000000006</v>
      </c>
      <c r="BC20" s="569">
        <v>95.896699999999996</v>
      </c>
      <c r="BD20" s="570">
        <v>95.896699999999996</v>
      </c>
      <c r="BE20" s="570">
        <v>95.896699999999996</v>
      </c>
      <c r="BF20" s="570">
        <v>95.896699999999996</v>
      </c>
      <c r="BG20" s="570">
        <v>95.896699999999996</v>
      </c>
      <c r="BH20" s="570">
        <v>95.896699999999996</v>
      </c>
      <c r="BI20" s="570">
        <v>95.896699999999996</v>
      </c>
      <c r="BJ20" s="570">
        <v>95.896699999999996</v>
      </c>
      <c r="BK20" s="570">
        <v>95.938590000000005</v>
      </c>
      <c r="BL20" s="570">
        <v>95.938590000000005</v>
      </c>
      <c r="BM20" s="570">
        <v>97.052589999999995</v>
      </c>
      <c r="BN20" s="570">
        <v>97.052589999999995</v>
      </c>
      <c r="BO20" s="570">
        <v>97.052589999999995</v>
      </c>
      <c r="BP20" s="570">
        <v>97.052589999999995</v>
      </c>
      <c r="BQ20" s="570">
        <v>97.052589999999995</v>
      </c>
      <c r="BR20" s="570">
        <v>97.052589999999995</v>
      </c>
      <c r="BS20" s="570">
        <v>97.052589999999995</v>
      </c>
      <c r="BT20" s="570">
        <v>97.052589999999995</v>
      </c>
      <c r="BU20" s="570">
        <v>97.052589999999995</v>
      </c>
      <c r="BV20" s="570">
        <v>97.052589999999995</v>
      </c>
    </row>
    <row r="21" spans="1:74" ht="12" customHeight="1" x14ac:dyDescent="0.25">
      <c r="A21" s="545" t="s">
        <v>1360</v>
      </c>
      <c r="B21" s="418" t="s">
        <v>1361</v>
      </c>
      <c r="C21" s="569">
        <v>0.91080000000000005</v>
      </c>
      <c r="D21" s="569">
        <v>0.93559999999999999</v>
      </c>
      <c r="E21" s="569">
        <v>0.9647</v>
      </c>
      <c r="F21" s="569">
        <v>0.9647</v>
      </c>
      <c r="G21" s="569">
        <v>0.96970000000000001</v>
      </c>
      <c r="H21" s="569">
        <v>0.99009999999999998</v>
      </c>
      <c r="I21" s="569">
        <v>0.99760000000000004</v>
      </c>
      <c r="J21" s="569">
        <v>0.99860000000000004</v>
      </c>
      <c r="K21" s="569">
        <v>1.0065</v>
      </c>
      <c r="L21" s="569">
        <v>1.0107999999999999</v>
      </c>
      <c r="M21" s="569">
        <v>1.014</v>
      </c>
      <c r="N21" s="569">
        <v>1.0206</v>
      </c>
      <c r="O21" s="569">
        <v>1.0448999999999999</v>
      </c>
      <c r="P21" s="569">
        <v>1.0566</v>
      </c>
      <c r="Q21" s="569">
        <v>1.0812999999999999</v>
      </c>
      <c r="R21" s="569">
        <v>1.0972</v>
      </c>
      <c r="S21" s="569">
        <v>1.111</v>
      </c>
      <c r="T21" s="569">
        <v>1.1135999999999999</v>
      </c>
      <c r="U21" s="569">
        <v>1.3669</v>
      </c>
      <c r="V21" s="569">
        <v>1.3986000000000001</v>
      </c>
      <c r="W21" s="569">
        <v>1.3986000000000001</v>
      </c>
      <c r="X21" s="569">
        <v>1.4229000000000001</v>
      </c>
      <c r="Y21" s="569">
        <v>1.4459</v>
      </c>
      <c r="Z21" s="569">
        <v>1.5113000000000001</v>
      </c>
      <c r="AA21" s="569">
        <v>1.6466000000000001</v>
      </c>
      <c r="AB21" s="569">
        <v>1.6556</v>
      </c>
      <c r="AC21" s="569">
        <v>1.7849999999999999</v>
      </c>
      <c r="AD21" s="569">
        <v>1.9614</v>
      </c>
      <c r="AE21" s="569">
        <v>2.5019999999999998</v>
      </c>
      <c r="AF21" s="569">
        <v>2.7835999999999999</v>
      </c>
      <c r="AG21" s="569">
        <v>3.0440999999999998</v>
      </c>
      <c r="AH21" s="569">
        <v>3.1114999999999999</v>
      </c>
      <c r="AI21" s="569">
        <v>3.3050999999999999</v>
      </c>
      <c r="AJ21" s="569">
        <v>3.7662</v>
      </c>
      <c r="AK21" s="569">
        <v>4.4169</v>
      </c>
      <c r="AL21" s="569">
        <v>4.7454000000000001</v>
      </c>
      <c r="AM21" s="569">
        <v>4.8501000000000003</v>
      </c>
      <c r="AN21" s="569">
        <v>4.9226000000000001</v>
      </c>
      <c r="AO21" s="569">
        <v>5.1589</v>
      </c>
      <c r="AP21" s="569">
        <v>5.9</v>
      </c>
      <c r="AQ21" s="569">
        <v>5.9333999999999998</v>
      </c>
      <c r="AR21" s="569">
        <v>6.4621000000000004</v>
      </c>
      <c r="AS21" s="569">
        <v>6.8101000000000003</v>
      </c>
      <c r="AT21" s="569">
        <v>7.3288000000000002</v>
      </c>
      <c r="AU21" s="569">
        <v>7.8173000000000004</v>
      </c>
      <c r="AV21" s="569">
        <v>8.4953000000000003</v>
      </c>
      <c r="AW21" s="569">
        <v>8.5734999999999992</v>
      </c>
      <c r="AX21" s="569">
        <v>8.8185000000000002</v>
      </c>
      <c r="AY21" s="569">
        <v>8.8912999999999993</v>
      </c>
      <c r="AZ21" s="569">
        <v>9.1127000000000002</v>
      </c>
      <c r="BA21" s="569">
        <v>9.3808000000000007</v>
      </c>
      <c r="BB21" s="569">
        <v>10.2095</v>
      </c>
      <c r="BC21" s="569">
        <v>11.194699999999999</v>
      </c>
      <c r="BD21" s="570">
        <v>12.3985</v>
      </c>
      <c r="BE21" s="570">
        <v>13.1935</v>
      </c>
      <c r="BF21" s="570">
        <v>14.047800000000001</v>
      </c>
      <c r="BG21" s="570">
        <v>14.9937</v>
      </c>
      <c r="BH21" s="570">
        <v>15.821</v>
      </c>
      <c r="BI21" s="570">
        <v>16.764500000000002</v>
      </c>
      <c r="BJ21" s="570">
        <v>18.095300000000002</v>
      </c>
      <c r="BK21" s="570">
        <v>18.1052</v>
      </c>
      <c r="BL21" s="570">
        <v>18.625599999999999</v>
      </c>
      <c r="BM21" s="570">
        <v>19.289100000000001</v>
      </c>
      <c r="BN21" s="570">
        <v>20.0213</v>
      </c>
      <c r="BO21" s="570">
        <v>22.418700000000001</v>
      </c>
      <c r="BP21" s="570">
        <v>25.149699999999999</v>
      </c>
      <c r="BQ21" s="570">
        <v>25.299700000000001</v>
      </c>
      <c r="BR21" s="570">
        <v>26.567</v>
      </c>
      <c r="BS21" s="570">
        <v>26.642800000000001</v>
      </c>
      <c r="BT21" s="570">
        <v>28.269500000000001</v>
      </c>
      <c r="BU21" s="570">
        <v>28.7178</v>
      </c>
      <c r="BV21" s="570">
        <v>31.713000000000001</v>
      </c>
    </row>
    <row r="22" spans="1:74" ht="12" customHeight="1" x14ac:dyDescent="0.25">
      <c r="A22" s="545" t="s">
        <v>1362</v>
      </c>
      <c r="B22" s="418" t="s">
        <v>1363</v>
      </c>
      <c r="C22" s="569">
        <v>0.2291</v>
      </c>
      <c r="D22" s="569">
        <v>0.2291</v>
      </c>
      <c r="E22" s="569">
        <v>0.2291</v>
      </c>
      <c r="F22" s="569">
        <v>0.2291</v>
      </c>
      <c r="G22" s="569">
        <v>0.2291</v>
      </c>
      <c r="H22" s="569">
        <v>0.2291</v>
      </c>
      <c r="I22" s="569">
        <v>0.2291</v>
      </c>
      <c r="J22" s="569">
        <v>0.27039999999999997</v>
      </c>
      <c r="K22" s="569">
        <v>0.27039999999999997</v>
      </c>
      <c r="L22" s="569">
        <v>0.27039999999999997</v>
      </c>
      <c r="M22" s="569">
        <v>0.27039999999999997</v>
      </c>
      <c r="N22" s="569">
        <v>0.27039999999999997</v>
      </c>
      <c r="O22" s="569">
        <v>0.24440000000000001</v>
      </c>
      <c r="P22" s="569">
        <v>0.24440000000000001</v>
      </c>
      <c r="Q22" s="569">
        <v>0.24440000000000001</v>
      </c>
      <c r="R22" s="569">
        <v>0.24440000000000001</v>
      </c>
      <c r="S22" s="569">
        <v>0.24440000000000001</v>
      </c>
      <c r="T22" s="569">
        <v>0.24440000000000001</v>
      </c>
      <c r="U22" s="569">
        <v>0.24440000000000001</v>
      </c>
      <c r="V22" s="569">
        <v>0.24440000000000001</v>
      </c>
      <c r="W22" s="569">
        <v>0.24440000000000001</v>
      </c>
      <c r="X22" s="569">
        <v>0.24440000000000001</v>
      </c>
      <c r="Y22" s="569">
        <v>0.24440000000000001</v>
      </c>
      <c r="Z22" s="569">
        <v>0.24440000000000001</v>
      </c>
      <c r="AA22" s="569">
        <v>0.21779999999999999</v>
      </c>
      <c r="AB22" s="569">
        <v>0.21779999999999999</v>
      </c>
      <c r="AC22" s="569">
        <v>0.21779999999999999</v>
      </c>
      <c r="AD22" s="569">
        <v>0.21779999999999999</v>
      </c>
      <c r="AE22" s="569">
        <v>0.21779999999999999</v>
      </c>
      <c r="AF22" s="569">
        <v>0.21779999999999999</v>
      </c>
      <c r="AG22" s="569">
        <v>0.21779999999999999</v>
      </c>
      <c r="AH22" s="569">
        <v>0.21779999999999999</v>
      </c>
      <c r="AI22" s="569">
        <v>0.21779999999999999</v>
      </c>
      <c r="AJ22" s="569">
        <v>0.21779999999999999</v>
      </c>
      <c r="AK22" s="569">
        <v>0.21779999999999999</v>
      </c>
      <c r="AL22" s="569">
        <v>0.21779999999999999</v>
      </c>
      <c r="AM22" s="569">
        <v>0.24529999999999999</v>
      </c>
      <c r="AN22" s="569">
        <v>0.24529999999999999</v>
      </c>
      <c r="AO22" s="569">
        <v>0.24529999999999999</v>
      </c>
      <c r="AP22" s="569">
        <v>0.24529999999999999</v>
      </c>
      <c r="AQ22" s="569">
        <v>0.24529999999999999</v>
      </c>
      <c r="AR22" s="569">
        <v>0.24529999999999999</v>
      </c>
      <c r="AS22" s="569">
        <v>0.24529999999999999</v>
      </c>
      <c r="AT22" s="569">
        <v>0.24529999999999999</v>
      </c>
      <c r="AU22" s="569">
        <v>0.24529999999999999</v>
      </c>
      <c r="AV22" s="569">
        <v>0.24529999999999999</v>
      </c>
      <c r="AW22" s="569">
        <v>0.24529999999999999</v>
      </c>
      <c r="AX22" s="569">
        <v>0.24529999999999999</v>
      </c>
      <c r="AY22" s="569">
        <v>0.24529999999999999</v>
      </c>
      <c r="AZ22" s="569">
        <v>0.2462</v>
      </c>
      <c r="BA22" s="569">
        <v>0.2462</v>
      </c>
      <c r="BB22" s="569">
        <v>0.2462</v>
      </c>
      <c r="BC22" s="569">
        <v>0.2462</v>
      </c>
      <c r="BD22" s="570">
        <v>0.2462</v>
      </c>
      <c r="BE22" s="570">
        <v>0.2462</v>
      </c>
      <c r="BF22" s="570">
        <v>0.2462</v>
      </c>
      <c r="BG22" s="570">
        <v>0.2462</v>
      </c>
      <c r="BH22" s="570">
        <v>0.2462</v>
      </c>
      <c r="BI22" s="570">
        <v>0.2462</v>
      </c>
      <c r="BJ22" s="570">
        <v>0.2462</v>
      </c>
      <c r="BK22" s="570">
        <v>0.2462</v>
      </c>
      <c r="BL22" s="570">
        <v>0.2462</v>
      </c>
      <c r="BM22" s="570">
        <v>0.2462</v>
      </c>
      <c r="BN22" s="570">
        <v>0.2462</v>
      </c>
      <c r="BO22" s="570">
        <v>0.2462</v>
      </c>
      <c r="BP22" s="570">
        <v>0.2462</v>
      </c>
      <c r="BQ22" s="570">
        <v>0.2462</v>
      </c>
      <c r="BR22" s="570">
        <v>0.2462</v>
      </c>
      <c r="BS22" s="570">
        <v>0.2462</v>
      </c>
      <c r="BT22" s="570">
        <v>0.2462</v>
      </c>
      <c r="BU22" s="570">
        <v>0.2462</v>
      </c>
      <c r="BV22" s="570">
        <v>0.2462</v>
      </c>
    </row>
    <row r="23" spans="1:74" ht="12" customHeight="1" x14ac:dyDescent="0.25">
      <c r="A23" s="545"/>
      <c r="B23" s="544" t="s">
        <v>1364</v>
      </c>
      <c r="C23" s="569"/>
      <c r="D23" s="569"/>
      <c r="E23" s="569"/>
      <c r="F23" s="569"/>
      <c r="G23" s="569"/>
      <c r="H23" s="569"/>
      <c r="I23" s="569"/>
      <c r="J23" s="569"/>
      <c r="K23" s="569"/>
      <c r="L23" s="569"/>
      <c r="M23" s="569"/>
      <c r="N23" s="569"/>
      <c r="O23" s="569"/>
      <c r="P23" s="569"/>
      <c r="Q23" s="569"/>
      <c r="R23" s="569"/>
      <c r="S23" s="569"/>
      <c r="T23" s="569"/>
      <c r="U23" s="569"/>
      <c r="V23" s="569"/>
      <c r="W23" s="569"/>
      <c r="X23" s="569"/>
      <c r="Y23" s="569"/>
      <c r="Z23" s="569"/>
      <c r="AA23" s="569"/>
      <c r="AB23" s="569"/>
      <c r="AC23" s="569"/>
      <c r="AD23" s="569"/>
      <c r="AE23" s="569"/>
      <c r="AF23" s="569"/>
      <c r="AG23" s="569"/>
      <c r="AH23" s="569"/>
      <c r="AI23" s="569"/>
      <c r="AJ23" s="569"/>
      <c r="AK23" s="569"/>
      <c r="AL23" s="569"/>
      <c r="AM23" s="569"/>
      <c r="AN23" s="569"/>
      <c r="AO23" s="569"/>
      <c r="AP23" s="569"/>
      <c r="AQ23" s="569"/>
      <c r="AR23" s="569"/>
      <c r="AS23" s="569"/>
      <c r="AT23" s="569"/>
      <c r="AU23" s="569"/>
      <c r="AV23" s="569"/>
      <c r="AW23" s="569"/>
      <c r="AX23" s="569"/>
      <c r="AY23" s="569"/>
      <c r="AZ23" s="569"/>
      <c r="BA23" s="569"/>
      <c r="BB23" s="569"/>
      <c r="BC23" s="569"/>
      <c r="BD23" s="570"/>
      <c r="BE23" s="570"/>
      <c r="BF23" s="570"/>
      <c r="BG23" s="570"/>
      <c r="BH23" s="570"/>
      <c r="BI23" s="570"/>
      <c r="BJ23" s="570"/>
      <c r="BK23" s="570"/>
      <c r="BL23" s="570"/>
      <c r="BM23" s="570"/>
      <c r="BN23" s="570"/>
      <c r="BO23" s="570"/>
      <c r="BP23" s="570"/>
      <c r="BQ23" s="570"/>
      <c r="BR23" s="570"/>
      <c r="BS23" s="570"/>
      <c r="BT23" s="570"/>
      <c r="BU23" s="570"/>
      <c r="BV23" s="570"/>
    </row>
    <row r="24" spans="1:74" ht="12" customHeight="1" x14ac:dyDescent="0.25">
      <c r="A24" s="545"/>
      <c r="B24" s="542" t="s">
        <v>1332</v>
      </c>
      <c r="C24" s="569"/>
      <c r="D24" s="569"/>
      <c r="E24" s="569"/>
      <c r="F24" s="569"/>
      <c r="G24" s="569"/>
      <c r="H24" s="569"/>
      <c r="I24" s="569"/>
      <c r="J24" s="569"/>
      <c r="K24" s="569"/>
      <c r="L24" s="569"/>
      <c r="M24" s="569"/>
      <c r="N24" s="569"/>
      <c r="O24" s="569"/>
      <c r="P24" s="569"/>
      <c r="Q24" s="569"/>
      <c r="R24" s="569"/>
      <c r="S24" s="569"/>
      <c r="T24" s="569"/>
      <c r="U24" s="569"/>
      <c r="V24" s="569"/>
      <c r="W24" s="569"/>
      <c r="X24" s="569"/>
      <c r="Y24" s="569"/>
      <c r="Z24" s="569"/>
      <c r="AA24" s="569"/>
      <c r="AB24" s="569"/>
      <c r="AC24" s="569"/>
      <c r="AD24" s="569"/>
      <c r="AE24" s="569"/>
      <c r="AF24" s="569"/>
      <c r="AG24" s="569"/>
      <c r="AH24" s="569"/>
      <c r="AI24" s="569"/>
      <c r="AJ24" s="569"/>
      <c r="AK24" s="569"/>
      <c r="AL24" s="569"/>
      <c r="AM24" s="569"/>
      <c r="AN24" s="569"/>
      <c r="AO24" s="569"/>
      <c r="AP24" s="569"/>
      <c r="AQ24" s="569"/>
      <c r="AR24" s="569"/>
      <c r="AS24" s="569"/>
      <c r="AT24" s="569"/>
      <c r="AU24" s="569"/>
      <c r="AV24" s="569"/>
      <c r="AW24" s="569"/>
      <c r="AX24" s="569"/>
      <c r="AY24" s="569"/>
      <c r="AZ24" s="569"/>
      <c r="BA24" s="569"/>
      <c r="BB24" s="569"/>
      <c r="BC24" s="569"/>
      <c r="BD24" s="570"/>
      <c r="BE24" s="570"/>
      <c r="BF24" s="570"/>
      <c r="BG24" s="570"/>
      <c r="BH24" s="570"/>
      <c r="BI24" s="570"/>
      <c r="BJ24" s="570"/>
      <c r="BK24" s="570"/>
      <c r="BL24" s="570"/>
      <c r="BM24" s="570"/>
      <c r="BN24" s="570"/>
      <c r="BO24" s="570"/>
      <c r="BP24" s="570"/>
      <c r="BQ24" s="570"/>
      <c r="BR24" s="570"/>
      <c r="BS24" s="570"/>
      <c r="BT24" s="570"/>
      <c r="BU24" s="570"/>
      <c r="BV24" s="570"/>
    </row>
    <row r="25" spans="1:74" ht="12" customHeight="1" x14ac:dyDescent="0.25">
      <c r="A25" s="545" t="s">
        <v>1365</v>
      </c>
      <c r="B25" s="543" t="s">
        <v>1334</v>
      </c>
      <c r="C25" s="569">
        <v>16.950900000000001</v>
      </c>
      <c r="D25" s="569">
        <v>16.953700000000001</v>
      </c>
      <c r="E25" s="569">
        <v>16.9602</v>
      </c>
      <c r="F25" s="569">
        <v>17.003799999999998</v>
      </c>
      <c r="G25" s="569">
        <v>17.003699999999998</v>
      </c>
      <c r="H25" s="569">
        <v>17.0124</v>
      </c>
      <c r="I25" s="569">
        <v>17.057400000000001</v>
      </c>
      <c r="J25" s="569">
        <v>17.057400000000001</v>
      </c>
      <c r="K25" s="569">
        <v>17.1309</v>
      </c>
      <c r="L25" s="569">
        <v>17.125900000000001</v>
      </c>
      <c r="M25" s="569">
        <v>17.1113</v>
      </c>
      <c r="N25" s="569">
        <v>17.050899999999999</v>
      </c>
      <c r="O25" s="569">
        <v>17.6111</v>
      </c>
      <c r="P25" s="569">
        <v>17.647500000000001</v>
      </c>
      <c r="Q25" s="569">
        <v>17.624300000000002</v>
      </c>
      <c r="R25" s="569">
        <v>17.621500000000001</v>
      </c>
      <c r="S25" s="569">
        <v>17.601900000000001</v>
      </c>
      <c r="T25" s="569">
        <v>17.5975</v>
      </c>
      <c r="U25" s="569">
        <v>17.6128</v>
      </c>
      <c r="V25" s="569">
        <v>17.645299999999999</v>
      </c>
      <c r="W25" s="569">
        <v>17.6431</v>
      </c>
      <c r="X25" s="569">
        <v>17.645499999999998</v>
      </c>
      <c r="Y25" s="569">
        <v>17.646699999999999</v>
      </c>
      <c r="Z25" s="569">
        <v>17.6477</v>
      </c>
      <c r="AA25" s="569">
        <v>18.142600000000002</v>
      </c>
      <c r="AB25" s="569">
        <v>18.1416</v>
      </c>
      <c r="AC25" s="569">
        <v>18.142800000000001</v>
      </c>
      <c r="AD25" s="569">
        <v>18.155100000000001</v>
      </c>
      <c r="AE25" s="569">
        <v>18.161300000000001</v>
      </c>
      <c r="AF25" s="569">
        <v>18.183</v>
      </c>
      <c r="AG25" s="569">
        <v>18.322500000000002</v>
      </c>
      <c r="AH25" s="569">
        <v>18.328499999999998</v>
      </c>
      <c r="AI25" s="569">
        <v>18.305499999999999</v>
      </c>
      <c r="AJ25" s="569">
        <v>18.3992</v>
      </c>
      <c r="AK25" s="569">
        <v>18.402699999999999</v>
      </c>
      <c r="AL25" s="569">
        <v>18.4114</v>
      </c>
      <c r="AM25" s="569">
        <v>18.397300000000001</v>
      </c>
      <c r="AN25" s="569">
        <v>18.427900000000001</v>
      </c>
      <c r="AO25" s="569">
        <v>18.448799999999999</v>
      </c>
      <c r="AP25" s="569">
        <v>18.4467</v>
      </c>
      <c r="AQ25" s="569">
        <v>18.4467</v>
      </c>
      <c r="AR25" s="569">
        <v>18.442299999999999</v>
      </c>
      <c r="AS25" s="569">
        <v>18.442299999999999</v>
      </c>
      <c r="AT25" s="569">
        <v>18.442299999999999</v>
      </c>
      <c r="AU25" s="569">
        <v>18.438400000000001</v>
      </c>
      <c r="AV25" s="569">
        <v>18.444099999999999</v>
      </c>
      <c r="AW25" s="569">
        <v>18.453900000000001</v>
      </c>
      <c r="AX25" s="569">
        <v>18.464099999999998</v>
      </c>
      <c r="AY25" s="569">
        <v>18.661300000000001</v>
      </c>
      <c r="AZ25" s="569">
        <v>18.719899999999999</v>
      </c>
      <c r="BA25" s="569">
        <v>18.715399999999999</v>
      </c>
      <c r="BB25" s="569">
        <v>18.7163</v>
      </c>
      <c r="BC25" s="569">
        <v>18.717199999999998</v>
      </c>
      <c r="BD25" s="570">
        <v>18.721800000000002</v>
      </c>
      <c r="BE25" s="570">
        <v>18.724299999999999</v>
      </c>
      <c r="BF25" s="570">
        <v>18.727499999999999</v>
      </c>
      <c r="BG25" s="570">
        <v>18.730499999999999</v>
      </c>
      <c r="BH25" s="570">
        <v>18.778199999999998</v>
      </c>
      <c r="BI25" s="570">
        <v>18.786799999999999</v>
      </c>
      <c r="BJ25" s="570">
        <v>18.749099999999999</v>
      </c>
      <c r="BK25" s="570">
        <v>18.749099999999999</v>
      </c>
      <c r="BL25" s="570">
        <v>18.75</v>
      </c>
      <c r="BM25" s="570">
        <v>18.75</v>
      </c>
      <c r="BN25" s="570">
        <v>18.752099999999999</v>
      </c>
      <c r="BO25" s="570">
        <v>18.752600000000001</v>
      </c>
      <c r="BP25" s="570">
        <v>18.8035</v>
      </c>
      <c r="BQ25" s="570">
        <v>18.852399999999999</v>
      </c>
      <c r="BR25" s="570">
        <v>18.852399999999999</v>
      </c>
      <c r="BS25" s="570">
        <v>18.852399999999999</v>
      </c>
      <c r="BT25" s="570">
        <v>18.853300000000001</v>
      </c>
      <c r="BU25" s="570">
        <v>18.853300000000001</v>
      </c>
      <c r="BV25" s="570">
        <v>18.853300000000001</v>
      </c>
    </row>
    <row r="26" spans="1:74" ht="12" customHeight="1" x14ac:dyDescent="0.25">
      <c r="A26" s="545" t="s">
        <v>1366</v>
      </c>
      <c r="B26" s="543" t="s">
        <v>1336</v>
      </c>
      <c r="C26" s="569">
        <v>1.9831000000000001</v>
      </c>
      <c r="D26" s="569">
        <v>1.9831000000000001</v>
      </c>
      <c r="E26" s="569">
        <v>1.9831000000000001</v>
      </c>
      <c r="F26" s="569">
        <v>1.9831000000000001</v>
      </c>
      <c r="G26" s="569">
        <v>1.9231</v>
      </c>
      <c r="H26" s="569">
        <v>1.9231</v>
      </c>
      <c r="I26" s="569">
        <v>1.9231</v>
      </c>
      <c r="J26" s="569">
        <v>1.9231</v>
      </c>
      <c r="K26" s="569">
        <v>1.9231</v>
      </c>
      <c r="L26" s="569">
        <v>1.9231</v>
      </c>
      <c r="M26" s="569">
        <v>1.9231</v>
      </c>
      <c r="N26" s="569">
        <v>1.8481000000000001</v>
      </c>
      <c r="O26" s="569">
        <v>1.5869</v>
      </c>
      <c r="P26" s="569">
        <v>1.6039000000000001</v>
      </c>
      <c r="Q26" s="569">
        <v>1.6039000000000001</v>
      </c>
      <c r="R26" s="569">
        <v>1.6039000000000001</v>
      </c>
      <c r="S26" s="569">
        <v>1.6039000000000001</v>
      </c>
      <c r="T26" s="569">
        <v>1.6039000000000001</v>
      </c>
      <c r="U26" s="569">
        <v>1.6039000000000001</v>
      </c>
      <c r="V26" s="569">
        <v>1.6039000000000001</v>
      </c>
      <c r="W26" s="569">
        <v>1.6039000000000001</v>
      </c>
      <c r="X26" s="569">
        <v>1.6039000000000001</v>
      </c>
      <c r="Y26" s="569">
        <v>1.6039000000000001</v>
      </c>
      <c r="Z26" s="569">
        <v>1.6039000000000001</v>
      </c>
      <c r="AA26" s="569">
        <v>1.4997</v>
      </c>
      <c r="AB26" s="569">
        <v>1.4997</v>
      </c>
      <c r="AC26" s="569">
        <v>1.4997</v>
      </c>
      <c r="AD26" s="569">
        <v>1.4997</v>
      </c>
      <c r="AE26" s="569">
        <v>1.4997</v>
      </c>
      <c r="AF26" s="569">
        <v>1.4997</v>
      </c>
      <c r="AG26" s="569">
        <v>1.4997</v>
      </c>
      <c r="AH26" s="569">
        <v>1.4997</v>
      </c>
      <c r="AI26" s="569">
        <v>1.4997</v>
      </c>
      <c r="AJ26" s="569">
        <v>1.4997</v>
      </c>
      <c r="AK26" s="569">
        <v>1.4997</v>
      </c>
      <c r="AL26" s="569">
        <v>1.4997</v>
      </c>
      <c r="AM26" s="569">
        <v>1.4997</v>
      </c>
      <c r="AN26" s="569">
        <v>1.4997</v>
      </c>
      <c r="AO26" s="569">
        <v>1.4997</v>
      </c>
      <c r="AP26" s="569">
        <v>1.4997</v>
      </c>
      <c r="AQ26" s="569">
        <v>1.4997</v>
      </c>
      <c r="AR26" s="569">
        <v>1.4997</v>
      </c>
      <c r="AS26" s="569">
        <v>1.4997</v>
      </c>
      <c r="AT26" s="569">
        <v>1.4997</v>
      </c>
      <c r="AU26" s="569">
        <v>1.4997</v>
      </c>
      <c r="AV26" s="569">
        <v>1.4997</v>
      </c>
      <c r="AW26" s="569">
        <v>1.4997</v>
      </c>
      <c r="AX26" s="569">
        <v>1.4997</v>
      </c>
      <c r="AY26" s="569">
        <v>1.4997</v>
      </c>
      <c r="AZ26" s="569">
        <v>1.4997</v>
      </c>
      <c r="BA26" s="569">
        <v>1.4937</v>
      </c>
      <c r="BB26" s="569">
        <v>1.4937</v>
      </c>
      <c r="BC26" s="569">
        <v>1.4937</v>
      </c>
      <c r="BD26" s="570">
        <v>1.4937</v>
      </c>
      <c r="BE26" s="570">
        <v>1.4937</v>
      </c>
      <c r="BF26" s="570">
        <v>1.4937</v>
      </c>
      <c r="BG26" s="570">
        <v>1.4937</v>
      </c>
      <c r="BH26" s="570">
        <v>1.4937</v>
      </c>
      <c r="BI26" s="570">
        <v>1.4937</v>
      </c>
      <c r="BJ26" s="570">
        <v>1.4937</v>
      </c>
      <c r="BK26" s="570">
        <v>1.4937</v>
      </c>
      <c r="BL26" s="570">
        <v>1.4937</v>
      </c>
      <c r="BM26" s="570">
        <v>1.4937</v>
      </c>
      <c r="BN26" s="570">
        <v>1.4937</v>
      </c>
      <c r="BO26" s="570">
        <v>1.4937</v>
      </c>
      <c r="BP26" s="570">
        <v>1.4937</v>
      </c>
      <c r="BQ26" s="570">
        <v>1.4937</v>
      </c>
      <c r="BR26" s="570">
        <v>1.4937</v>
      </c>
      <c r="BS26" s="570">
        <v>1.4937</v>
      </c>
      <c r="BT26" s="570">
        <v>1.4937</v>
      </c>
      <c r="BU26" s="570">
        <v>1.4937</v>
      </c>
      <c r="BV26" s="570">
        <v>1.4937</v>
      </c>
    </row>
    <row r="27" spans="1:74" ht="12" customHeight="1" x14ac:dyDescent="0.25">
      <c r="A27" s="545" t="s">
        <v>1367</v>
      </c>
      <c r="B27" s="543" t="s">
        <v>1338</v>
      </c>
      <c r="C27" s="569">
        <v>1.4349000000000001</v>
      </c>
      <c r="D27" s="569">
        <v>1.4349000000000001</v>
      </c>
      <c r="E27" s="569">
        <v>1.4349000000000001</v>
      </c>
      <c r="F27" s="569">
        <v>1.4349000000000001</v>
      </c>
      <c r="G27" s="569">
        <v>1.4349000000000001</v>
      </c>
      <c r="H27" s="569">
        <v>1.4349000000000001</v>
      </c>
      <c r="I27" s="569">
        <v>1.4349000000000001</v>
      </c>
      <c r="J27" s="569">
        <v>1.4339</v>
      </c>
      <c r="K27" s="569">
        <v>1.3678999999999999</v>
      </c>
      <c r="L27" s="569">
        <v>1.3678999999999999</v>
      </c>
      <c r="M27" s="569">
        <v>1.3678999999999999</v>
      </c>
      <c r="N27" s="569">
        <v>1.3678999999999999</v>
      </c>
      <c r="O27" s="569">
        <v>1.3877999999999999</v>
      </c>
      <c r="P27" s="569">
        <v>1.3869</v>
      </c>
      <c r="Q27" s="569">
        <v>1.3869</v>
      </c>
      <c r="R27" s="569">
        <v>1.3827</v>
      </c>
      <c r="S27" s="569">
        <v>1.3827</v>
      </c>
      <c r="T27" s="569">
        <v>1.3839999999999999</v>
      </c>
      <c r="U27" s="569">
        <v>1.3873</v>
      </c>
      <c r="V27" s="569">
        <v>1.3873</v>
      </c>
      <c r="W27" s="569">
        <v>1.3879999999999999</v>
      </c>
      <c r="X27" s="569">
        <v>1.3878999999999999</v>
      </c>
      <c r="Y27" s="569">
        <v>1.3878999999999999</v>
      </c>
      <c r="Z27" s="569">
        <v>1.3884000000000001</v>
      </c>
      <c r="AA27" s="569">
        <v>1.4266000000000001</v>
      </c>
      <c r="AB27" s="569">
        <v>1.4253</v>
      </c>
      <c r="AC27" s="569">
        <v>1.4253</v>
      </c>
      <c r="AD27" s="569">
        <v>1.4253</v>
      </c>
      <c r="AE27" s="569">
        <v>1.4242999999999999</v>
      </c>
      <c r="AF27" s="569">
        <v>1.4225000000000001</v>
      </c>
      <c r="AG27" s="569">
        <v>1.4256</v>
      </c>
      <c r="AH27" s="569">
        <v>1.4256</v>
      </c>
      <c r="AI27" s="569">
        <v>1.4254</v>
      </c>
      <c r="AJ27" s="569">
        <v>1.4246000000000001</v>
      </c>
      <c r="AK27" s="569">
        <v>1.4231</v>
      </c>
      <c r="AL27" s="569">
        <v>1.4201999999999999</v>
      </c>
      <c r="AM27" s="569">
        <v>1.4237</v>
      </c>
      <c r="AN27" s="569">
        <v>1.4237</v>
      </c>
      <c r="AO27" s="569">
        <v>1.4237</v>
      </c>
      <c r="AP27" s="569">
        <v>1.4237</v>
      </c>
      <c r="AQ27" s="569">
        <v>1.4261999999999999</v>
      </c>
      <c r="AR27" s="569">
        <v>1.4261999999999999</v>
      </c>
      <c r="AS27" s="569">
        <v>1.4261999999999999</v>
      </c>
      <c r="AT27" s="569">
        <v>1.4261999999999999</v>
      </c>
      <c r="AU27" s="569">
        <v>1.4224000000000001</v>
      </c>
      <c r="AV27" s="569">
        <v>1.4224000000000001</v>
      </c>
      <c r="AW27" s="569">
        <v>1.4224000000000001</v>
      </c>
      <c r="AX27" s="569">
        <v>1.4244000000000001</v>
      </c>
      <c r="AY27" s="569">
        <v>1.4334</v>
      </c>
      <c r="AZ27" s="569">
        <v>1.4341999999999999</v>
      </c>
      <c r="BA27" s="569">
        <v>1.4217</v>
      </c>
      <c r="BB27" s="569">
        <v>1.4217</v>
      </c>
      <c r="BC27" s="569">
        <v>1.4241999999999999</v>
      </c>
      <c r="BD27" s="570">
        <v>1.4241999999999999</v>
      </c>
      <c r="BE27" s="570">
        <v>1.4239999999999999</v>
      </c>
      <c r="BF27" s="570">
        <v>1.4227000000000001</v>
      </c>
      <c r="BG27" s="570">
        <v>1.4227000000000001</v>
      </c>
      <c r="BH27" s="570">
        <v>1.4227000000000001</v>
      </c>
      <c r="BI27" s="570">
        <v>1.4227000000000001</v>
      </c>
      <c r="BJ27" s="570">
        <v>1.4227000000000001</v>
      </c>
      <c r="BK27" s="570">
        <v>1.4227000000000001</v>
      </c>
      <c r="BL27" s="570">
        <v>1.4227000000000001</v>
      </c>
      <c r="BM27" s="570">
        <v>1.4227000000000001</v>
      </c>
      <c r="BN27" s="570">
        <v>1.4227000000000001</v>
      </c>
      <c r="BO27" s="570">
        <v>1.4227000000000001</v>
      </c>
      <c r="BP27" s="570">
        <v>1.4227000000000001</v>
      </c>
      <c r="BQ27" s="570">
        <v>1.4227000000000001</v>
      </c>
      <c r="BR27" s="570">
        <v>1.4227000000000001</v>
      </c>
      <c r="BS27" s="570">
        <v>1.4227000000000001</v>
      </c>
      <c r="BT27" s="570">
        <v>1.4227000000000001</v>
      </c>
      <c r="BU27" s="570">
        <v>1.4207000000000001</v>
      </c>
      <c r="BV27" s="570">
        <v>1.4207000000000001</v>
      </c>
    </row>
    <row r="28" spans="1:74" ht="12" customHeight="1" x14ac:dyDescent="0.25">
      <c r="A28" s="545" t="s">
        <v>1368</v>
      </c>
      <c r="B28" s="543" t="s">
        <v>1340</v>
      </c>
      <c r="C28" s="569">
        <v>2.1469999999999998</v>
      </c>
      <c r="D28" s="569">
        <v>2.1469999999999998</v>
      </c>
      <c r="E28" s="569">
        <v>2.1469999999999998</v>
      </c>
      <c r="F28" s="569">
        <v>2.1520000000000001</v>
      </c>
      <c r="G28" s="569">
        <v>2.1520000000000001</v>
      </c>
      <c r="H28" s="569">
        <v>2.1372</v>
      </c>
      <c r="I28" s="569">
        <v>2.1372</v>
      </c>
      <c r="J28" s="569">
        <v>2.1372</v>
      </c>
      <c r="K28" s="569">
        <v>2.1372</v>
      </c>
      <c r="L28" s="569">
        <v>2.1372</v>
      </c>
      <c r="M28" s="569">
        <v>2.1372</v>
      </c>
      <c r="N28" s="569">
        <v>2.1372</v>
      </c>
      <c r="O28" s="569">
        <v>1.9132</v>
      </c>
      <c r="P28" s="569">
        <v>1.9132</v>
      </c>
      <c r="Q28" s="569">
        <v>1.9132</v>
      </c>
      <c r="R28" s="569">
        <v>1.9132</v>
      </c>
      <c r="S28" s="569">
        <v>1.9132</v>
      </c>
      <c r="T28" s="569">
        <v>1.9132</v>
      </c>
      <c r="U28" s="569">
        <v>1.9132</v>
      </c>
      <c r="V28" s="569">
        <v>1.9132</v>
      </c>
      <c r="W28" s="569">
        <v>1.9132</v>
      </c>
      <c r="X28" s="569">
        <v>1.9132</v>
      </c>
      <c r="Y28" s="569">
        <v>1.9132</v>
      </c>
      <c r="Z28" s="569">
        <v>1.9132</v>
      </c>
      <c r="AA28" s="569">
        <v>1.5509999999999999</v>
      </c>
      <c r="AB28" s="569">
        <v>1.5509999999999999</v>
      </c>
      <c r="AC28" s="569">
        <v>1.5509999999999999</v>
      </c>
      <c r="AD28" s="569">
        <v>1.5509999999999999</v>
      </c>
      <c r="AE28" s="569">
        <v>1.5509999999999999</v>
      </c>
      <c r="AF28" s="569">
        <v>1.5509999999999999</v>
      </c>
      <c r="AG28" s="569">
        <v>1.5509999999999999</v>
      </c>
      <c r="AH28" s="569">
        <v>1.526</v>
      </c>
      <c r="AI28" s="569">
        <v>1.526</v>
      </c>
      <c r="AJ28" s="569">
        <v>1.526</v>
      </c>
      <c r="AK28" s="569">
        <v>1.526</v>
      </c>
      <c r="AL28" s="569">
        <v>1.526</v>
      </c>
      <c r="AM28" s="569">
        <v>1.5222</v>
      </c>
      <c r="AN28" s="569">
        <v>1.5222</v>
      </c>
      <c r="AO28" s="569">
        <v>1.5222</v>
      </c>
      <c r="AP28" s="569">
        <v>1.5222</v>
      </c>
      <c r="AQ28" s="569">
        <v>1.5222</v>
      </c>
      <c r="AR28" s="569">
        <v>1.5222</v>
      </c>
      <c r="AS28" s="569">
        <v>1.5222</v>
      </c>
      <c r="AT28" s="569">
        <v>1.5222</v>
      </c>
      <c r="AU28" s="569">
        <v>1.5222</v>
      </c>
      <c r="AV28" s="569">
        <v>1.5222</v>
      </c>
      <c r="AW28" s="569">
        <v>1.5222</v>
      </c>
      <c r="AX28" s="569">
        <v>1.5168999999999999</v>
      </c>
      <c r="AY28" s="569">
        <v>1.5179</v>
      </c>
      <c r="AZ28" s="569">
        <v>1.5179</v>
      </c>
      <c r="BA28" s="569">
        <v>1.4469000000000001</v>
      </c>
      <c r="BB28" s="569">
        <v>1.4469000000000001</v>
      </c>
      <c r="BC28" s="569">
        <v>1.4469000000000001</v>
      </c>
      <c r="BD28" s="570">
        <v>1.4469000000000001</v>
      </c>
      <c r="BE28" s="570">
        <v>1.4469000000000001</v>
      </c>
      <c r="BF28" s="570">
        <v>1.4469000000000001</v>
      </c>
      <c r="BG28" s="570">
        <v>1.4469000000000001</v>
      </c>
      <c r="BH28" s="570">
        <v>1.4469000000000001</v>
      </c>
      <c r="BI28" s="570">
        <v>1.4469000000000001</v>
      </c>
      <c r="BJ28" s="570">
        <v>1.4469000000000001</v>
      </c>
      <c r="BK28" s="570">
        <v>1.4469000000000001</v>
      </c>
      <c r="BL28" s="570">
        <v>1.4469000000000001</v>
      </c>
      <c r="BM28" s="570">
        <v>1.4469000000000001</v>
      </c>
      <c r="BN28" s="570">
        <v>1.4469000000000001</v>
      </c>
      <c r="BO28" s="570">
        <v>1.4469000000000001</v>
      </c>
      <c r="BP28" s="570">
        <v>1.4469000000000001</v>
      </c>
      <c r="BQ28" s="570">
        <v>1.4469000000000001</v>
      </c>
      <c r="BR28" s="570">
        <v>1.4469000000000001</v>
      </c>
      <c r="BS28" s="570">
        <v>1.4469000000000001</v>
      </c>
      <c r="BT28" s="570">
        <v>1.4469000000000001</v>
      </c>
      <c r="BU28" s="570">
        <v>1.4469000000000001</v>
      </c>
      <c r="BV28" s="570">
        <v>1.4469000000000001</v>
      </c>
    </row>
    <row r="29" spans="1:74" ht="12" customHeight="1" x14ac:dyDescent="0.25">
      <c r="A29" s="545"/>
      <c r="B29" s="542" t="s">
        <v>1341</v>
      </c>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67"/>
      <c r="BE29" s="267"/>
      <c r="BF29" s="267"/>
      <c r="BG29" s="267"/>
      <c r="BH29" s="267"/>
      <c r="BI29" s="267"/>
      <c r="BJ29" s="267"/>
      <c r="BK29" s="267"/>
      <c r="BL29" s="267"/>
      <c r="BM29" s="267"/>
      <c r="BN29" s="267"/>
      <c r="BO29" s="267"/>
      <c r="BP29" s="267"/>
      <c r="BQ29" s="267"/>
      <c r="BR29" s="267"/>
      <c r="BS29" s="267"/>
      <c r="BT29" s="267"/>
      <c r="BU29" s="267"/>
      <c r="BV29" s="267"/>
    </row>
    <row r="30" spans="1:74" ht="12" customHeight="1" x14ac:dyDescent="0.25">
      <c r="A30" s="545" t="s">
        <v>1369</v>
      </c>
      <c r="B30" s="543" t="s">
        <v>1349</v>
      </c>
      <c r="C30" s="569">
        <v>5.8307000000000002</v>
      </c>
      <c r="D30" s="569">
        <v>5.8307000000000002</v>
      </c>
      <c r="E30" s="569">
        <v>5.7629999999999999</v>
      </c>
      <c r="F30" s="569">
        <v>5.7506000000000004</v>
      </c>
      <c r="G30" s="569">
        <v>5.7506000000000004</v>
      </c>
      <c r="H30" s="569">
        <v>5.7104999999999997</v>
      </c>
      <c r="I30" s="569">
        <v>5.7104999999999997</v>
      </c>
      <c r="J30" s="569">
        <v>5.7104999999999997</v>
      </c>
      <c r="K30" s="569">
        <v>5.7104999999999997</v>
      </c>
      <c r="L30" s="569">
        <v>5.6439000000000004</v>
      </c>
      <c r="M30" s="569">
        <v>5.6439000000000004</v>
      </c>
      <c r="N30" s="569">
        <v>5.6478999999999999</v>
      </c>
      <c r="O30" s="569">
        <v>5.6486999999999998</v>
      </c>
      <c r="P30" s="569">
        <v>5.6486999999999998</v>
      </c>
      <c r="Q30" s="569">
        <v>5.6486999999999998</v>
      </c>
      <c r="R30" s="569">
        <v>5.6486999999999998</v>
      </c>
      <c r="S30" s="569">
        <v>5.6486999999999998</v>
      </c>
      <c r="T30" s="569">
        <v>5.6486999999999998</v>
      </c>
      <c r="U30" s="569">
        <v>5.6486999999999998</v>
      </c>
      <c r="V30" s="569">
        <v>5.6486999999999998</v>
      </c>
      <c r="W30" s="569">
        <v>5.6486999999999998</v>
      </c>
      <c r="X30" s="569">
        <v>5.6486999999999998</v>
      </c>
      <c r="Y30" s="569">
        <v>5.6486999999999998</v>
      </c>
      <c r="Z30" s="569">
        <v>5.6292</v>
      </c>
      <c r="AA30" s="569">
        <v>5.4931999999999999</v>
      </c>
      <c r="AB30" s="569">
        <v>5.4931999999999999</v>
      </c>
      <c r="AC30" s="569">
        <v>5.4931999999999999</v>
      </c>
      <c r="AD30" s="569">
        <v>5.4931999999999999</v>
      </c>
      <c r="AE30" s="569">
        <v>5.4931999999999999</v>
      </c>
      <c r="AF30" s="569">
        <v>5.4931999999999999</v>
      </c>
      <c r="AG30" s="569">
        <v>5.4931999999999999</v>
      </c>
      <c r="AH30" s="569">
        <v>5.4931999999999999</v>
      </c>
      <c r="AI30" s="569">
        <v>5.4981999999999998</v>
      </c>
      <c r="AJ30" s="569">
        <v>5.4981999999999998</v>
      </c>
      <c r="AK30" s="569">
        <v>5.4981999999999998</v>
      </c>
      <c r="AL30" s="569">
        <v>5.4885000000000002</v>
      </c>
      <c r="AM30" s="569">
        <v>5.5462999999999996</v>
      </c>
      <c r="AN30" s="569">
        <v>5.5462999999999996</v>
      </c>
      <c r="AO30" s="569">
        <v>5.5462999999999996</v>
      </c>
      <c r="AP30" s="569">
        <v>5.5462999999999996</v>
      </c>
      <c r="AQ30" s="569">
        <v>5.5462999999999996</v>
      </c>
      <c r="AR30" s="569">
        <v>5.5404999999999998</v>
      </c>
      <c r="AS30" s="569">
        <v>5.5525000000000002</v>
      </c>
      <c r="AT30" s="569">
        <v>5.5525000000000002</v>
      </c>
      <c r="AU30" s="569">
        <v>5.5525000000000002</v>
      </c>
      <c r="AV30" s="569">
        <v>5.5525000000000002</v>
      </c>
      <c r="AW30" s="569">
        <v>5.5525000000000002</v>
      </c>
      <c r="AX30" s="569">
        <v>5.5525000000000002</v>
      </c>
      <c r="AY30" s="569">
        <v>5.5525000000000002</v>
      </c>
      <c r="AZ30" s="569">
        <v>5.5327999999999999</v>
      </c>
      <c r="BA30" s="569">
        <v>5.5944000000000003</v>
      </c>
      <c r="BB30" s="569">
        <v>5.5944000000000003</v>
      </c>
      <c r="BC30" s="569">
        <v>5.5494000000000003</v>
      </c>
      <c r="BD30" s="570">
        <v>5.5419</v>
      </c>
      <c r="BE30" s="570">
        <v>5.5419</v>
      </c>
      <c r="BF30" s="570">
        <v>5.5419</v>
      </c>
      <c r="BG30" s="570">
        <v>5.5419</v>
      </c>
      <c r="BH30" s="570">
        <v>5.5336999999999996</v>
      </c>
      <c r="BI30" s="570">
        <v>5.5336999999999996</v>
      </c>
      <c r="BJ30" s="570">
        <v>5.5336999999999996</v>
      </c>
      <c r="BK30" s="570">
        <v>5.5336999999999996</v>
      </c>
      <c r="BL30" s="570">
        <v>5.5336999999999996</v>
      </c>
      <c r="BM30" s="570">
        <v>5.5336999999999996</v>
      </c>
      <c r="BN30" s="570">
        <v>5.5336999999999996</v>
      </c>
      <c r="BO30" s="570">
        <v>5.5336999999999996</v>
      </c>
      <c r="BP30" s="570">
        <v>5.5336999999999996</v>
      </c>
      <c r="BQ30" s="570">
        <v>5.5336999999999996</v>
      </c>
      <c r="BR30" s="570">
        <v>5.5336999999999996</v>
      </c>
      <c r="BS30" s="570">
        <v>5.5336999999999996</v>
      </c>
      <c r="BT30" s="570">
        <v>5.5336999999999996</v>
      </c>
      <c r="BU30" s="570">
        <v>5.5336999999999996</v>
      </c>
      <c r="BV30" s="570">
        <v>5.5336999999999996</v>
      </c>
    </row>
    <row r="31" spans="1:74" ht="12" customHeight="1" x14ac:dyDescent="0.25">
      <c r="A31" s="545" t="s">
        <v>1370</v>
      </c>
      <c r="B31" s="543" t="s">
        <v>1351</v>
      </c>
      <c r="C31" s="569">
        <v>0.86060000000000003</v>
      </c>
      <c r="D31" s="569">
        <v>0.86060000000000003</v>
      </c>
      <c r="E31" s="569">
        <v>0.79700000000000004</v>
      </c>
      <c r="F31" s="569">
        <v>0.79700000000000004</v>
      </c>
      <c r="G31" s="569">
        <v>0.7984</v>
      </c>
      <c r="H31" s="569">
        <v>0.7984</v>
      </c>
      <c r="I31" s="569">
        <v>0.7984</v>
      </c>
      <c r="J31" s="569">
        <v>0.7984</v>
      </c>
      <c r="K31" s="569">
        <v>0.7984</v>
      </c>
      <c r="L31" s="569">
        <v>0.7984</v>
      </c>
      <c r="M31" s="569">
        <v>0.7984</v>
      </c>
      <c r="N31" s="569">
        <v>0.7984</v>
      </c>
      <c r="O31" s="569">
        <v>0.78080000000000005</v>
      </c>
      <c r="P31" s="569">
        <v>0.78080000000000005</v>
      </c>
      <c r="Q31" s="569">
        <v>0.78080000000000005</v>
      </c>
      <c r="R31" s="569">
        <v>0.78080000000000005</v>
      </c>
      <c r="S31" s="569">
        <v>0.78080000000000005</v>
      </c>
      <c r="T31" s="569">
        <v>0.78190000000000004</v>
      </c>
      <c r="U31" s="569">
        <v>0.77769999999999995</v>
      </c>
      <c r="V31" s="569">
        <v>0.77769999999999995</v>
      </c>
      <c r="W31" s="569">
        <v>0.77529999999999999</v>
      </c>
      <c r="X31" s="569">
        <v>0.78810000000000002</v>
      </c>
      <c r="Y31" s="569">
        <v>0.78810000000000002</v>
      </c>
      <c r="Z31" s="569">
        <v>0.78810000000000002</v>
      </c>
      <c r="AA31" s="569">
        <v>0.82599999999999996</v>
      </c>
      <c r="AB31" s="569">
        <v>0.82599999999999996</v>
      </c>
      <c r="AC31" s="569">
        <v>0.82599999999999996</v>
      </c>
      <c r="AD31" s="569">
        <v>0.82599999999999996</v>
      </c>
      <c r="AE31" s="569">
        <v>0.82599999999999996</v>
      </c>
      <c r="AF31" s="569">
        <v>0.82769999999999999</v>
      </c>
      <c r="AG31" s="569">
        <v>0.82769999999999999</v>
      </c>
      <c r="AH31" s="569">
        <v>0.82709999999999995</v>
      </c>
      <c r="AI31" s="569">
        <v>0.82709999999999995</v>
      </c>
      <c r="AJ31" s="569">
        <v>0.82709999999999995</v>
      </c>
      <c r="AK31" s="569">
        <v>0.81710000000000005</v>
      </c>
      <c r="AL31" s="569">
        <v>0.81710000000000005</v>
      </c>
      <c r="AM31" s="569">
        <v>0.82920000000000005</v>
      </c>
      <c r="AN31" s="569">
        <v>0.82920000000000005</v>
      </c>
      <c r="AO31" s="569">
        <v>0.82920000000000005</v>
      </c>
      <c r="AP31" s="569">
        <v>0.82169999999999999</v>
      </c>
      <c r="AQ31" s="569">
        <v>0.82169999999999999</v>
      </c>
      <c r="AR31" s="569">
        <v>0.82169999999999999</v>
      </c>
      <c r="AS31" s="569">
        <v>0.82169999999999999</v>
      </c>
      <c r="AT31" s="569">
        <v>0.82169999999999999</v>
      </c>
      <c r="AU31" s="569">
        <v>0.82169999999999999</v>
      </c>
      <c r="AV31" s="569">
        <v>0.82169999999999999</v>
      </c>
      <c r="AW31" s="569">
        <v>0.82169999999999999</v>
      </c>
      <c r="AX31" s="569">
        <v>0.82169999999999999</v>
      </c>
      <c r="AY31" s="569">
        <v>0.9294</v>
      </c>
      <c r="AZ31" s="569">
        <v>0.9294</v>
      </c>
      <c r="BA31" s="569">
        <v>0.91790000000000005</v>
      </c>
      <c r="BB31" s="569">
        <v>0.91790000000000005</v>
      </c>
      <c r="BC31" s="569">
        <v>0.91920000000000002</v>
      </c>
      <c r="BD31" s="570">
        <v>0.91920000000000002</v>
      </c>
      <c r="BE31" s="570">
        <v>0.91920000000000002</v>
      </c>
      <c r="BF31" s="570">
        <v>0.91920000000000002</v>
      </c>
      <c r="BG31" s="570">
        <v>0.91920000000000002</v>
      </c>
      <c r="BH31" s="570">
        <v>0.91920000000000002</v>
      </c>
      <c r="BI31" s="570">
        <v>0.91920000000000002</v>
      </c>
      <c r="BJ31" s="570">
        <v>0.91920000000000002</v>
      </c>
      <c r="BK31" s="570">
        <v>0.91920000000000002</v>
      </c>
      <c r="BL31" s="570">
        <v>0.91920000000000002</v>
      </c>
      <c r="BM31" s="570">
        <v>0.91920000000000002</v>
      </c>
      <c r="BN31" s="570">
        <v>0.91920000000000002</v>
      </c>
      <c r="BO31" s="570">
        <v>0.91920000000000002</v>
      </c>
      <c r="BP31" s="570">
        <v>0.91920000000000002</v>
      </c>
      <c r="BQ31" s="570">
        <v>0.91920000000000002</v>
      </c>
      <c r="BR31" s="570">
        <v>0.91920000000000002</v>
      </c>
      <c r="BS31" s="570">
        <v>0.91920000000000002</v>
      </c>
      <c r="BT31" s="570">
        <v>0.91920000000000002</v>
      </c>
      <c r="BU31" s="570">
        <v>0.91920000000000002</v>
      </c>
      <c r="BV31" s="570">
        <v>0.91920000000000002</v>
      </c>
    </row>
    <row r="32" spans="1:74" ht="12" customHeight="1" x14ac:dyDescent="0.25">
      <c r="A32" s="545" t="s">
        <v>1371</v>
      </c>
      <c r="B32" s="416" t="s">
        <v>1372</v>
      </c>
      <c r="C32" s="569">
        <v>0.41039999999999999</v>
      </c>
      <c r="D32" s="569">
        <v>0.41239999999999999</v>
      </c>
      <c r="E32" s="569">
        <v>0.41370000000000001</v>
      </c>
      <c r="F32" s="569">
        <v>0.4173</v>
      </c>
      <c r="G32" s="569">
        <v>0.4173</v>
      </c>
      <c r="H32" s="569">
        <v>0.42059999999999997</v>
      </c>
      <c r="I32" s="569">
        <v>0.432</v>
      </c>
      <c r="J32" s="569">
        <v>0.432</v>
      </c>
      <c r="K32" s="569">
        <v>0.432</v>
      </c>
      <c r="L32" s="569">
        <v>0.432</v>
      </c>
      <c r="M32" s="569">
        <v>0.43769999999999998</v>
      </c>
      <c r="N32" s="569">
        <v>0.43909999999999999</v>
      </c>
      <c r="O32" s="569">
        <v>0.43809999999999999</v>
      </c>
      <c r="P32" s="569">
        <v>0.43809999999999999</v>
      </c>
      <c r="Q32" s="569">
        <v>0.44269999999999998</v>
      </c>
      <c r="R32" s="569">
        <v>0.4456</v>
      </c>
      <c r="S32" s="569">
        <v>0.45400000000000001</v>
      </c>
      <c r="T32" s="569">
        <v>0.45610000000000001</v>
      </c>
      <c r="U32" s="569">
        <v>0.45650000000000002</v>
      </c>
      <c r="V32" s="569">
        <v>0.45650000000000002</v>
      </c>
      <c r="W32" s="569">
        <v>0.46150000000000002</v>
      </c>
      <c r="X32" s="569">
        <v>0.46150000000000002</v>
      </c>
      <c r="Y32" s="569">
        <v>0.46310000000000001</v>
      </c>
      <c r="Z32" s="569">
        <v>0.46810000000000002</v>
      </c>
      <c r="AA32" s="569">
        <v>0.47420000000000001</v>
      </c>
      <c r="AB32" s="569">
        <v>0.47539999999999999</v>
      </c>
      <c r="AC32" s="569">
        <v>0.47689999999999999</v>
      </c>
      <c r="AD32" s="569">
        <v>0.47939999999999999</v>
      </c>
      <c r="AE32" s="569">
        <v>0.47939999999999999</v>
      </c>
      <c r="AF32" s="569">
        <v>0.47939999999999999</v>
      </c>
      <c r="AG32" s="569">
        <v>0.49330000000000002</v>
      </c>
      <c r="AH32" s="569">
        <v>0.49980000000000002</v>
      </c>
      <c r="AI32" s="569">
        <v>0.51910000000000001</v>
      </c>
      <c r="AJ32" s="569">
        <v>0.52729999999999999</v>
      </c>
      <c r="AK32" s="569">
        <v>0.53129999999999999</v>
      </c>
      <c r="AL32" s="569">
        <v>0.54090000000000005</v>
      </c>
      <c r="AM32" s="569">
        <v>0.54220000000000002</v>
      </c>
      <c r="AN32" s="569">
        <v>0.54220000000000002</v>
      </c>
      <c r="AO32" s="569">
        <v>0.56010000000000004</v>
      </c>
      <c r="AP32" s="569">
        <v>0.56189999999999996</v>
      </c>
      <c r="AQ32" s="569">
        <v>0.56720000000000004</v>
      </c>
      <c r="AR32" s="569">
        <v>0.5806</v>
      </c>
      <c r="AS32" s="569">
        <v>0.58260000000000001</v>
      </c>
      <c r="AT32" s="569">
        <v>0.58260000000000001</v>
      </c>
      <c r="AU32" s="569">
        <v>0.58260000000000001</v>
      </c>
      <c r="AV32" s="569">
        <v>0.58430000000000004</v>
      </c>
      <c r="AW32" s="569">
        <v>0.58709999999999996</v>
      </c>
      <c r="AX32" s="569">
        <v>0.58709999999999996</v>
      </c>
      <c r="AY32" s="569">
        <v>0.59740000000000004</v>
      </c>
      <c r="AZ32" s="569">
        <v>0.59930000000000005</v>
      </c>
      <c r="BA32" s="569">
        <v>0.59930000000000005</v>
      </c>
      <c r="BB32" s="569">
        <v>0.7006</v>
      </c>
      <c r="BC32" s="569">
        <v>0.70250000000000001</v>
      </c>
      <c r="BD32" s="570">
        <v>0.71060000000000001</v>
      </c>
      <c r="BE32" s="570">
        <v>0.71060000000000001</v>
      </c>
      <c r="BF32" s="570">
        <v>0.71250000000000002</v>
      </c>
      <c r="BG32" s="570">
        <v>0.71250000000000002</v>
      </c>
      <c r="BH32" s="570">
        <v>0.71250000000000002</v>
      </c>
      <c r="BI32" s="570">
        <v>0.71250000000000002</v>
      </c>
      <c r="BJ32" s="570">
        <v>0.76080000000000003</v>
      </c>
      <c r="BK32" s="570">
        <v>0.76080000000000003</v>
      </c>
      <c r="BL32" s="570">
        <v>0.76080000000000003</v>
      </c>
      <c r="BM32" s="570">
        <v>0.76080000000000003</v>
      </c>
      <c r="BN32" s="570">
        <v>0.76080000000000003</v>
      </c>
      <c r="BO32" s="570">
        <v>0.76080000000000003</v>
      </c>
      <c r="BP32" s="570">
        <v>0.76080000000000003</v>
      </c>
      <c r="BQ32" s="570">
        <v>0.76080000000000003</v>
      </c>
      <c r="BR32" s="570">
        <v>0.76149999999999995</v>
      </c>
      <c r="BS32" s="570">
        <v>0.76149999999999995</v>
      </c>
      <c r="BT32" s="570">
        <v>0.76149999999999995</v>
      </c>
      <c r="BU32" s="570">
        <v>0.76149999999999995</v>
      </c>
      <c r="BV32" s="570">
        <v>0.76149999999999995</v>
      </c>
    </row>
    <row r="33" spans="1:74" ht="12" customHeight="1" x14ac:dyDescent="0.25">
      <c r="A33" s="545" t="s">
        <v>1373</v>
      </c>
      <c r="B33" s="416" t="s">
        <v>1343</v>
      </c>
      <c r="C33" s="569">
        <v>0.11840000000000001</v>
      </c>
      <c r="D33" s="569">
        <v>0.11840000000000001</v>
      </c>
      <c r="E33" s="569">
        <v>0.11840000000000001</v>
      </c>
      <c r="F33" s="569">
        <v>0.11840000000000001</v>
      </c>
      <c r="G33" s="569">
        <v>0.11840000000000001</v>
      </c>
      <c r="H33" s="569">
        <v>0.11840000000000001</v>
      </c>
      <c r="I33" s="569">
        <v>0.11840000000000001</v>
      </c>
      <c r="J33" s="569">
        <v>0.11840000000000001</v>
      </c>
      <c r="K33" s="569">
        <v>0.11840000000000001</v>
      </c>
      <c r="L33" s="569">
        <v>0.11840000000000001</v>
      </c>
      <c r="M33" s="569">
        <v>0.11840000000000001</v>
      </c>
      <c r="N33" s="569">
        <v>0.11840000000000001</v>
      </c>
      <c r="O33" s="569">
        <v>0.11260000000000001</v>
      </c>
      <c r="P33" s="569">
        <v>0.11260000000000001</v>
      </c>
      <c r="Q33" s="569">
        <v>0.11260000000000001</v>
      </c>
      <c r="R33" s="569">
        <v>0.11260000000000001</v>
      </c>
      <c r="S33" s="569">
        <v>0.11260000000000001</v>
      </c>
      <c r="T33" s="569">
        <v>0.33860000000000001</v>
      </c>
      <c r="U33" s="569">
        <v>0.33860000000000001</v>
      </c>
      <c r="V33" s="569">
        <v>0.34760000000000002</v>
      </c>
      <c r="W33" s="569">
        <v>0.34760000000000002</v>
      </c>
      <c r="X33" s="569">
        <v>0.34760000000000002</v>
      </c>
      <c r="Y33" s="569">
        <v>0.34760000000000002</v>
      </c>
      <c r="Z33" s="569">
        <v>0.34760000000000002</v>
      </c>
      <c r="AA33" s="569">
        <v>0.12180000000000001</v>
      </c>
      <c r="AB33" s="569">
        <v>0.12180000000000001</v>
      </c>
      <c r="AC33" s="569">
        <v>0.12180000000000001</v>
      </c>
      <c r="AD33" s="569">
        <v>0.12180000000000001</v>
      </c>
      <c r="AE33" s="569">
        <v>0.12180000000000001</v>
      </c>
      <c r="AF33" s="569">
        <v>0.12180000000000001</v>
      </c>
      <c r="AG33" s="569">
        <v>0.12180000000000001</v>
      </c>
      <c r="AH33" s="569">
        <v>0.12180000000000001</v>
      </c>
      <c r="AI33" s="569">
        <v>0.12180000000000001</v>
      </c>
      <c r="AJ33" s="569">
        <v>0.1245</v>
      </c>
      <c r="AK33" s="569">
        <v>0.1245</v>
      </c>
      <c r="AL33" s="569">
        <v>0.1245</v>
      </c>
      <c r="AM33" s="569">
        <v>0.12429999999999999</v>
      </c>
      <c r="AN33" s="569">
        <v>0.12429999999999999</v>
      </c>
      <c r="AO33" s="569">
        <v>0.12429999999999999</v>
      </c>
      <c r="AP33" s="569">
        <v>0.12429999999999999</v>
      </c>
      <c r="AQ33" s="569">
        <v>0.12429999999999999</v>
      </c>
      <c r="AR33" s="569">
        <v>0.12429999999999999</v>
      </c>
      <c r="AS33" s="569">
        <v>0.12429999999999999</v>
      </c>
      <c r="AT33" s="569">
        <v>0.12429999999999999</v>
      </c>
      <c r="AU33" s="569">
        <v>0.12429999999999999</v>
      </c>
      <c r="AV33" s="569">
        <v>0.12429999999999999</v>
      </c>
      <c r="AW33" s="569">
        <v>0.12429999999999999</v>
      </c>
      <c r="AX33" s="569">
        <v>0.12429999999999999</v>
      </c>
      <c r="AY33" s="569">
        <v>0.1235</v>
      </c>
      <c r="AZ33" s="569">
        <v>0.1235</v>
      </c>
      <c r="BA33" s="569">
        <v>0.1235</v>
      </c>
      <c r="BB33" s="569">
        <v>0.1235</v>
      </c>
      <c r="BC33" s="569">
        <v>0.1235</v>
      </c>
      <c r="BD33" s="570">
        <v>0.1235</v>
      </c>
      <c r="BE33" s="570">
        <v>0.1235</v>
      </c>
      <c r="BF33" s="570">
        <v>0.1235</v>
      </c>
      <c r="BG33" s="570">
        <v>0.1235</v>
      </c>
      <c r="BH33" s="570">
        <v>0.1235</v>
      </c>
      <c r="BI33" s="570">
        <v>0.1235</v>
      </c>
      <c r="BJ33" s="570">
        <v>0.1235</v>
      </c>
      <c r="BK33" s="570">
        <v>0.1235</v>
      </c>
      <c r="BL33" s="570">
        <v>0.1235</v>
      </c>
      <c r="BM33" s="570">
        <v>0.1235</v>
      </c>
      <c r="BN33" s="570">
        <v>0.1235</v>
      </c>
      <c r="BO33" s="570">
        <v>0.1235</v>
      </c>
      <c r="BP33" s="570">
        <v>0.1235</v>
      </c>
      <c r="BQ33" s="570">
        <v>0.1235</v>
      </c>
      <c r="BR33" s="570">
        <v>0.1235</v>
      </c>
      <c r="BS33" s="570">
        <v>0.1235</v>
      </c>
      <c r="BT33" s="570">
        <v>0.1235</v>
      </c>
      <c r="BU33" s="570">
        <v>0.1235</v>
      </c>
      <c r="BV33" s="570">
        <v>0.1235</v>
      </c>
    </row>
    <row r="34" spans="1:74" ht="12" customHeight="1" x14ac:dyDescent="0.25">
      <c r="A34" s="545" t="s">
        <v>1374</v>
      </c>
      <c r="B34" s="543" t="s">
        <v>1353</v>
      </c>
      <c r="C34" s="569">
        <v>4.9399999999999999E-2</v>
      </c>
      <c r="D34" s="569">
        <v>4.9399999999999999E-2</v>
      </c>
      <c r="E34" s="569">
        <v>4.9399999999999999E-2</v>
      </c>
      <c r="F34" s="569">
        <v>4.9399999999999999E-2</v>
      </c>
      <c r="G34" s="569">
        <v>4.9399999999999999E-2</v>
      </c>
      <c r="H34" s="569">
        <v>4.9399999999999999E-2</v>
      </c>
      <c r="I34" s="569">
        <v>4.9399999999999999E-2</v>
      </c>
      <c r="J34" s="569">
        <v>4.9399999999999999E-2</v>
      </c>
      <c r="K34" s="569">
        <v>4.9399999999999999E-2</v>
      </c>
      <c r="L34" s="569">
        <v>4.9399999999999999E-2</v>
      </c>
      <c r="M34" s="569">
        <v>4.9399999999999999E-2</v>
      </c>
      <c r="N34" s="569">
        <v>4.9399999999999999E-2</v>
      </c>
      <c r="O34" s="569">
        <v>4.9399999999999999E-2</v>
      </c>
      <c r="P34" s="569">
        <v>4.9399999999999999E-2</v>
      </c>
      <c r="Q34" s="569">
        <v>4.9399999999999999E-2</v>
      </c>
      <c r="R34" s="569">
        <v>4.9399999999999999E-2</v>
      </c>
      <c r="S34" s="569">
        <v>4.9399999999999999E-2</v>
      </c>
      <c r="T34" s="569">
        <v>4.9399999999999999E-2</v>
      </c>
      <c r="U34" s="569">
        <v>4.9399999999999999E-2</v>
      </c>
      <c r="V34" s="569">
        <v>4.9399999999999999E-2</v>
      </c>
      <c r="W34" s="569">
        <v>4.9399999999999999E-2</v>
      </c>
      <c r="X34" s="569">
        <v>4.9399999999999999E-2</v>
      </c>
      <c r="Y34" s="569">
        <v>4.9399999999999999E-2</v>
      </c>
      <c r="Z34" s="569">
        <v>4.9399999999999999E-2</v>
      </c>
      <c r="AA34" s="569">
        <v>4.9399999999999999E-2</v>
      </c>
      <c r="AB34" s="569">
        <v>4.9399999999999999E-2</v>
      </c>
      <c r="AC34" s="569">
        <v>4.9399999999999999E-2</v>
      </c>
      <c r="AD34" s="569">
        <v>7.4200000000000002E-2</v>
      </c>
      <c r="AE34" s="569">
        <v>7.4200000000000002E-2</v>
      </c>
      <c r="AF34" s="569">
        <v>7.4200000000000002E-2</v>
      </c>
      <c r="AG34" s="569">
        <v>7.4200000000000002E-2</v>
      </c>
      <c r="AH34" s="569">
        <v>7.4200000000000002E-2</v>
      </c>
      <c r="AI34" s="569">
        <v>7.4200000000000002E-2</v>
      </c>
      <c r="AJ34" s="569">
        <v>7.4200000000000002E-2</v>
      </c>
      <c r="AK34" s="569">
        <v>7.4200000000000002E-2</v>
      </c>
      <c r="AL34" s="569">
        <v>7.4200000000000002E-2</v>
      </c>
      <c r="AM34" s="569">
        <v>7.4200000000000002E-2</v>
      </c>
      <c r="AN34" s="569">
        <v>7.4200000000000002E-2</v>
      </c>
      <c r="AO34" s="569">
        <v>7.4200000000000002E-2</v>
      </c>
      <c r="AP34" s="569">
        <v>7.4200000000000002E-2</v>
      </c>
      <c r="AQ34" s="569">
        <v>7.4200000000000002E-2</v>
      </c>
      <c r="AR34" s="569">
        <v>7.4200000000000002E-2</v>
      </c>
      <c r="AS34" s="569">
        <v>7.4200000000000002E-2</v>
      </c>
      <c r="AT34" s="569">
        <v>7.4200000000000002E-2</v>
      </c>
      <c r="AU34" s="569">
        <v>7.4200000000000002E-2</v>
      </c>
      <c r="AV34" s="569">
        <v>7.4200000000000002E-2</v>
      </c>
      <c r="AW34" s="569">
        <v>7.4200000000000002E-2</v>
      </c>
      <c r="AX34" s="569">
        <v>7.4200000000000002E-2</v>
      </c>
      <c r="AY34" s="569">
        <v>7.4200000000000002E-2</v>
      </c>
      <c r="AZ34" s="569">
        <v>7.4200000000000002E-2</v>
      </c>
      <c r="BA34" s="569">
        <v>7.4200000000000002E-2</v>
      </c>
      <c r="BB34" s="569">
        <v>7.4200000000000002E-2</v>
      </c>
      <c r="BC34" s="569">
        <v>7.4200000000000002E-2</v>
      </c>
      <c r="BD34" s="570">
        <v>7.4200000000000002E-2</v>
      </c>
      <c r="BE34" s="570">
        <v>7.4200000000000002E-2</v>
      </c>
      <c r="BF34" s="570">
        <v>7.4200000000000002E-2</v>
      </c>
      <c r="BG34" s="570">
        <v>7.4200000000000002E-2</v>
      </c>
      <c r="BH34" s="570">
        <v>7.4200000000000002E-2</v>
      </c>
      <c r="BI34" s="570">
        <v>7.4200000000000002E-2</v>
      </c>
      <c r="BJ34" s="570">
        <v>7.4200000000000002E-2</v>
      </c>
      <c r="BK34" s="570">
        <v>7.4200000000000002E-2</v>
      </c>
      <c r="BL34" s="570">
        <v>7.4200000000000002E-2</v>
      </c>
      <c r="BM34" s="570">
        <v>7.4200000000000002E-2</v>
      </c>
      <c r="BN34" s="570">
        <v>7.4200000000000002E-2</v>
      </c>
      <c r="BO34" s="570">
        <v>7.4200000000000002E-2</v>
      </c>
      <c r="BP34" s="570">
        <v>7.4200000000000002E-2</v>
      </c>
      <c r="BQ34" s="570">
        <v>7.4200000000000002E-2</v>
      </c>
      <c r="BR34" s="570">
        <v>7.4200000000000002E-2</v>
      </c>
      <c r="BS34" s="570">
        <v>7.4200000000000002E-2</v>
      </c>
      <c r="BT34" s="570">
        <v>7.4200000000000002E-2</v>
      </c>
      <c r="BU34" s="570">
        <v>7.4200000000000002E-2</v>
      </c>
      <c r="BV34" s="570">
        <v>7.4200000000000002E-2</v>
      </c>
    </row>
    <row r="35" spans="1:74" ht="12" customHeight="1" x14ac:dyDescent="0.25">
      <c r="A35" s="545" t="s">
        <v>1375</v>
      </c>
      <c r="B35" s="543" t="s">
        <v>1355</v>
      </c>
      <c r="C35" s="569">
        <v>0.2903</v>
      </c>
      <c r="D35" s="569">
        <v>0.2903</v>
      </c>
      <c r="E35" s="569">
        <v>0.28910000000000002</v>
      </c>
      <c r="F35" s="569">
        <v>0.28910000000000002</v>
      </c>
      <c r="G35" s="569">
        <v>0.28910000000000002</v>
      </c>
      <c r="H35" s="569">
        <v>0.28910000000000002</v>
      </c>
      <c r="I35" s="569">
        <v>0.28910000000000002</v>
      </c>
      <c r="J35" s="569">
        <v>0.28910000000000002</v>
      </c>
      <c r="K35" s="569">
        <v>0.28910000000000002</v>
      </c>
      <c r="L35" s="569">
        <v>0.28910000000000002</v>
      </c>
      <c r="M35" s="569">
        <v>0.28910000000000002</v>
      </c>
      <c r="N35" s="569">
        <v>0.28910000000000002</v>
      </c>
      <c r="O35" s="569">
        <v>0.28839999999999999</v>
      </c>
      <c r="P35" s="569">
        <v>0.28839999999999999</v>
      </c>
      <c r="Q35" s="569">
        <v>0.28839999999999999</v>
      </c>
      <c r="R35" s="569">
        <v>0.28839999999999999</v>
      </c>
      <c r="S35" s="569">
        <v>0.28839999999999999</v>
      </c>
      <c r="T35" s="569">
        <v>0.28839999999999999</v>
      </c>
      <c r="U35" s="569">
        <v>0.28839999999999999</v>
      </c>
      <c r="V35" s="569">
        <v>0.28839999999999999</v>
      </c>
      <c r="W35" s="569">
        <v>0.28839999999999999</v>
      </c>
      <c r="X35" s="569">
        <v>0.28839999999999999</v>
      </c>
      <c r="Y35" s="569">
        <v>0.28839999999999999</v>
      </c>
      <c r="Z35" s="569">
        <v>0.28839999999999999</v>
      </c>
      <c r="AA35" s="569">
        <v>0.3014</v>
      </c>
      <c r="AB35" s="569">
        <v>0.3014</v>
      </c>
      <c r="AC35" s="569">
        <v>0.3014</v>
      </c>
      <c r="AD35" s="569">
        <v>0.3014</v>
      </c>
      <c r="AE35" s="569">
        <v>0.3014</v>
      </c>
      <c r="AF35" s="569">
        <v>0.3014</v>
      </c>
      <c r="AG35" s="569">
        <v>0.3014</v>
      </c>
      <c r="AH35" s="569">
        <v>0.29899999999999999</v>
      </c>
      <c r="AI35" s="569">
        <v>0.29899999999999999</v>
      </c>
      <c r="AJ35" s="569">
        <v>0.29899999999999999</v>
      </c>
      <c r="AK35" s="569">
        <v>0.29899999999999999</v>
      </c>
      <c r="AL35" s="569">
        <v>0.29899999999999999</v>
      </c>
      <c r="AM35" s="569">
        <v>0.29360000000000003</v>
      </c>
      <c r="AN35" s="569">
        <v>0.29360000000000003</v>
      </c>
      <c r="AO35" s="569">
        <v>0.29360000000000003</v>
      </c>
      <c r="AP35" s="569">
        <v>0.29360000000000003</v>
      </c>
      <c r="AQ35" s="569">
        <v>0.29609999999999997</v>
      </c>
      <c r="AR35" s="569">
        <v>0.29609999999999997</v>
      </c>
      <c r="AS35" s="569">
        <v>0.29609999999999997</v>
      </c>
      <c r="AT35" s="569">
        <v>0.29609999999999997</v>
      </c>
      <c r="AU35" s="569">
        <v>0.29609999999999997</v>
      </c>
      <c r="AV35" s="569">
        <v>0.29609999999999997</v>
      </c>
      <c r="AW35" s="569">
        <v>0.29609999999999997</v>
      </c>
      <c r="AX35" s="569">
        <v>0.29609999999999997</v>
      </c>
      <c r="AY35" s="569">
        <v>0.29609999999999997</v>
      </c>
      <c r="AZ35" s="569">
        <v>0.29630000000000001</v>
      </c>
      <c r="BA35" s="569">
        <v>0.29630000000000001</v>
      </c>
      <c r="BB35" s="569">
        <v>0.29630000000000001</v>
      </c>
      <c r="BC35" s="569">
        <v>0.29630000000000001</v>
      </c>
      <c r="BD35" s="570">
        <v>0.29630000000000001</v>
      </c>
      <c r="BE35" s="570">
        <v>0.29630000000000001</v>
      </c>
      <c r="BF35" s="570">
        <v>0.29420000000000002</v>
      </c>
      <c r="BG35" s="570">
        <v>0.29420000000000002</v>
      </c>
      <c r="BH35" s="570">
        <v>0.29420000000000002</v>
      </c>
      <c r="BI35" s="570">
        <v>0.29470000000000002</v>
      </c>
      <c r="BJ35" s="570">
        <v>0.29470000000000002</v>
      </c>
      <c r="BK35" s="570">
        <v>0.29470000000000002</v>
      </c>
      <c r="BL35" s="570">
        <v>0.29470000000000002</v>
      </c>
      <c r="BM35" s="570">
        <v>0.29470000000000002</v>
      </c>
      <c r="BN35" s="570">
        <v>0.29470000000000002</v>
      </c>
      <c r="BO35" s="570">
        <v>0.29470000000000002</v>
      </c>
      <c r="BP35" s="570">
        <v>0.29470000000000002</v>
      </c>
      <c r="BQ35" s="570">
        <v>0.29470000000000002</v>
      </c>
      <c r="BR35" s="570">
        <v>0.29470000000000002</v>
      </c>
      <c r="BS35" s="570">
        <v>0.29470000000000002</v>
      </c>
      <c r="BT35" s="570">
        <v>0.29470000000000002</v>
      </c>
      <c r="BU35" s="570">
        <v>0.29470000000000002</v>
      </c>
      <c r="BV35" s="570">
        <v>0.29470000000000002</v>
      </c>
    </row>
    <row r="36" spans="1:74" ht="12" customHeight="1" x14ac:dyDescent="0.25">
      <c r="A36" s="545" t="s">
        <v>1376</v>
      </c>
      <c r="B36" s="418" t="s">
        <v>1361</v>
      </c>
      <c r="C36" s="569">
        <v>1.3299999999999999E-2</v>
      </c>
      <c r="D36" s="569">
        <v>1.3299999999999999E-2</v>
      </c>
      <c r="E36" s="569">
        <v>1.3299999999999999E-2</v>
      </c>
      <c r="F36" s="569">
        <v>1.7000000000000001E-2</v>
      </c>
      <c r="G36" s="569">
        <v>1.7000000000000001E-2</v>
      </c>
      <c r="H36" s="569">
        <v>1.9800000000000002E-2</v>
      </c>
      <c r="I36" s="569">
        <v>3.3300000000000003E-2</v>
      </c>
      <c r="J36" s="569">
        <v>3.9199999999999999E-2</v>
      </c>
      <c r="K36" s="569">
        <v>3.9199999999999999E-2</v>
      </c>
      <c r="L36" s="569">
        <v>3.9199999999999999E-2</v>
      </c>
      <c r="M36" s="569">
        <v>3.9199999999999999E-2</v>
      </c>
      <c r="N36" s="569">
        <v>4.1200000000000001E-2</v>
      </c>
      <c r="O36" s="569">
        <v>4.2900000000000001E-2</v>
      </c>
      <c r="P36" s="569">
        <v>4.2900000000000001E-2</v>
      </c>
      <c r="Q36" s="569">
        <v>4.2900000000000001E-2</v>
      </c>
      <c r="R36" s="569">
        <v>4.2900000000000001E-2</v>
      </c>
      <c r="S36" s="569">
        <v>4.2900000000000001E-2</v>
      </c>
      <c r="T36" s="569">
        <v>4.3900000000000002E-2</v>
      </c>
      <c r="U36" s="569">
        <v>4.3900000000000002E-2</v>
      </c>
      <c r="V36" s="569">
        <v>4.3900000000000002E-2</v>
      </c>
      <c r="W36" s="569">
        <v>4.3900000000000002E-2</v>
      </c>
      <c r="X36" s="569">
        <v>4.3900000000000002E-2</v>
      </c>
      <c r="Y36" s="569">
        <v>4.3900000000000002E-2</v>
      </c>
      <c r="Z36" s="569">
        <v>4.3900000000000002E-2</v>
      </c>
      <c r="AA36" s="569">
        <v>4.4400000000000002E-2</v>
      </c>
      <c r="AB36" s="569">
        <v>4.4400000000000002E-2</v>
      </c>
      <c r="AC36" s="569">
        <v>4.4400000000000002E-2</v>
      </c>
      <c r="AD36" s="569">
        <v>4.4400000000000002E-2</v>
      </c>
      <c r="AE36" s="569">
        <v>4.4400000000000002E-2</v>
      </c>
      <c r="AF36" s="569">
        <v>4.6399999999999997E-2</v>
      </c>
      <c r="AG36" s="569">
        <v>4.6399999999999997E-2</v>
      </c>
      <c r="AH36" s="569">
        <v>4.6399999999999997E-2</v>
      </c>
      <c r="AI36" s="569">
        <v>4.6399999999999997E-2</v>
      </c>
      <c r="AJ36" s="569">
        <v>4.6399999999999997E-2</v>
      </c>
      <c r="AK36" s="569">
        <v>4.8300000000000003E-2</v>
      </c>
      <c r="AL36" s="569">
        <v>4.8300000000000003E-2</v>
      </c>
      <c r="AM36" s="569">
        <v>4.8300000000000003E-2</v>
      </c>
      <c r="AN36" s="569">
        <v>4.8300000000000003E-2</v>
      </c>
      <c r="AO36" s="569">
        <v>4.8300000000000003E-2</v>
      </c>
      <c r="AP36" s="569">
        <v>4.8300000000000003E-2</v>
      </c>
      <c r="AQ36" s="569">
        <v>4.8300000000000003E-2</v>
      </c>
      <c r="AR36" s="569">
        <v>4.8300000000000003E-2</v>
      </c>
      <c r="AS36" s="569">
        <v>4.8300000000000003E-2</v>
      </c>
      <c r="AT36" s="569">
        <v>4.8300000000000003E-2</v>
      </c>
      <c r="AU36" s="569">
        <v>4.8300000000000003E-2</v>
      </c>
      <c r="AV36" s="569">
        <v>4.8300000000000003E-2</v>
      </c>
      <c r="AW36" s="569">
        <v>4.9799999999999997E-2</v>
      </c>
      <c r="AX36" s="569">
        <v>4.9799999999999997E-2</v>
      </c>
      <c r="AY36" s="569">
        <v>5.0599999999999999E-2</v>
      </c>
      <c r="AZ36" s="569">
        <v>5.0599999999999999E-2</v>
      </c>
      <c r="BA36" s="569">
        <v>5.0599999999999999E-2</v>
      </c>
      <c r="BB36" s="569">
        <v>6.2100000000000002E-2</v>
      </c>
      <c r="BC36" s="569">
        <v>6.2100000000000002E-2</v>
      </c>
      <c r="BD36" s="570">
        <v>6.2100000000000002E-2</v>
      </c>
      <c r="BE36" s="570">
        <v>6.2100000000000002E-2</v>
      </c>
      <c r="BF36" s="570">
        <v>6.2100000000000002E-2</v>
      </c>
      <c r="BG36" s="570">
        <v>6.2100000000000002E-2</v>
      </c>
      <c r="BH36" s="570">
        <v>6.2100000000000002E-2</v>
      </c>
      <c r="BI36" s="570">
        <v>6.2100000000000002E-2</v>
      </c>
      <c r="BJ36" s="570">
        <v>6.2100000000000002E-2</v>
      </c>
      <c r="BK36" s="570">
        <v>6.2100000000000002E-2</v>
      </c>
      <c r="BL36" s="570">
        <v>6.2100000000000002E-2</v>
      </c>
      <c r="BM36" s="570">
        <v>6.2100000000000002E-2</v>
      </c>
      <c r="BN36" s="570">
        <v>6.2100000000000002E-2</v>
      </c>
      <c r="BO36" s="570">
        <v>6.2100000000000002E-2</v>
      </c>
      <c r="BP36" s="570">
        <v>6.2100000000000002E-2</v>
      </c>
      <c r="BQ36" s="570">
        <v>6.2100000000000002E-2</v>
      </c>
      <c r="BR36" s="570">
        <v>6.2100000000000002E-2</v>
      </c>
      <c r="BS36" s="570">
        <v>6.2100000000000002E-2</v>
      </c>
      <c r="BT36" s="570">
        <v>6.2100000000000002E-2</v>
      </c>
      <c r="BU36" s="570">
        <v>6.2100000000000002E-2</v>
      </c>
      <c r="BV36" s="570">
        <v>6.2100000000000002E-2</v>
      </c>
    </row>
    <row r="37" spans="1:74" ht="12" customHeight="1" x14ac:dyDescent="0.25">
      <c r="A37" s="545" t="s">
        <v>1377</v>
      </c>
      <c r="B37" s="418" t="s">
        <v>1363</v>
      </c>
      <c r="C37" s="569">
        <v>1.3021</v>
      </c>
      <c r="D37" s="569">
        <v>1.3021</v>
      </c>
      <c r="E37" s="569">
        <v>1.3021</v>
      </c>
      <c r="F37" s="569">
        <v>1.3021</v>
      </c>
      <c r="G37" s="569">
        <v>1.3021</v>
      </c>
      <c r="H37" s="569">
        <v>1.3021</v>
      </c>
      <c r="I37" s="569">
        <v>1.3021</v>
      </c>
      <c r="J37" s="569">
        <v>1.3021</v>
      </c>
      <c r="K37" s="569">
        <v>1.3021</v>
      </c>
      <c r="L37" s="569">
        <v>1.3021</v>
      </c>
      <c r="M37" s="569">
        <v>1.3021</v>
      </c>
      <c r="N37" s="569">
        <v>1.2742</v>
      </c>
      <c r="O37" s="569">
        <v>1.2797000000000001</v>
      </c>
      <c r="P37" s="569">
        <v>1.2797000000000001</v>
      </c>
      <c r="Q37" s="569">
        <v>1.2797000000000001</v>
      </c>
      <c r="R37" s="569">
        <v>1.2797000000000001</v>
      </c>
      <c r="S37" s="569">
        <v>1.2797000000000001</v>
      </c>
      <c r="T37" s="569">
        <v>1.2797000000000001</v>
      </c>
      <c r="U37" s="569">
        <v>1.2797000000000001</v>
      </c>
      <c r="V37" s="569">
        <v>1.2797000000000001</v>
      </c>
      <c r="W37" s="569">
        <v>1.2797000000000001</v>
      </c>
      <c r="X37" s="569">
        <v>1.2797000000000001</v>
      </c>
      <c r="Y37" s="569">
        <v>1.2797000000000001</v>
      </c>
      <c r="Z37" s="569">
        <v>1.2797000000000001</v>
      </c>
      <c r="AA37" s="569">
        <v>1.2998000000000001</v>
      </c>
      <c r="AB37" s="569">
        <v>1.2998000000000001</v>
      </c>
      <c r="AC37" s="569">
        <v>1.2998000000000001</v>
      </c>
      <c r="AD37" s="569">
        <v>1.2998000000000001</v>
      </c>
      <c r="AE37" s="569">
        <v>1.2998000000000001</v>
      </c>
      <c r="AF37" s="569">
        <v>1.2998000000000001</v>
      </c>
      <c r="AG37" s="569">
        <v>1.2998000000000001</v>
      </c>
      <c r="AH37" s="569">
        <v>1.2998000000000001</v>
      </c>
      <c r="AI37" s="569">
        <v>1.2998000000000001</v>
      </c>
      <c r="AJ37" s="569">
        <v>1.2998000000000001</v>
      </c>
      <c r="AK37" s="569">
        <v>1.2998000000000001</v>
      </c>
      <c r="AL37" s="569">
        <v>1.2998000000000001</v>
      </c>
      <c r="AM37" s="569">
        <v>1.2596000000000001</v>
      </c>
      <c r="AN37" s="569">
        <v>1.2596000000000001</v>
      </c>
      <c r="AO37" s="569">
        <v>1.2596000000000001</v>
      </c>
      <c r="AP37" s="569">
        <v>1.2596000000000001</v>
      </c>
      <c r="AQ37" s="569">
        <v>1.2596000000000001</v>
      </c>
      <c r="AR37" s="569">
        <v>1.2289000000000001</v>
      </c>
      <c r="AS37" s="569">
        <v>1.2289000000000001</v>
      </c>
      <c r="AT37" s="569">
        <v>1.2289000000000001</v>
      </c>
      <c r="AU37" s="569">
        <v>1.2289000000000001</v>
      </c>
      <c r="AV37" s="569">
        <v>1.2289000000000001</v>
      </c>
      <c r="AW37" s="569">
        <v>1.2289000000000001</v>
      </c>
      <c r="AX37" s="569">
        <v>1.2289000000000001</v>
      </c>
      <c r="AY37" s="569">
        <v>1.2263999999999999</v>
      </c>
      <c r="AZ37" s="569">
        <v>1.2263999999999999</v>
      </c>
      <c r="BA37" s="569">
        <v>1.2263999999999999</v>
      </c>
      <c r="BB37" s="569">
        <v>1.2533000000000001</v>
      </c>
      <c r="BC37" s="569">
        <v>1.2533000000000001</v>
      </c>
      <c r="BD37" s="570">
        <v>1.2533000000000001</v>
      </c>
      <c r="BE37" s="570">
        <v>1.2533000000000001</v>
      </c>
      <c r="BF37" s="570">
        <v>1.2533000000000001</v>
      </c>
      <c r="BG37" s="570">
        <v>1.2533000000000001</v>
      </c>
      <c r="BH37" s="570">
        <v>1.2533000000000001</v>
      </c>
      <c r="BI37" s="570">
        <v>1.2533000000000001</v>
      </c>
      <c r="BJ37" s="570">
        <v>1.2533000000000001</v>
      </c>
      <c r="BK37" s="570">
        <v>1.2533000000000001</v>
      </c>
      <c r="BL37" s="570">
        <v>1.2533000000000001</v>
      </c>
      <c r="BM37" s="570">
        <v>1.2533000000000001</v>
      </c>
      <c r="BN37" s="570">
        <v>1.2533000000000001</v>
      </c>
      <c r="BO37" s="570">
        <v>1.2533000000000001</v>
      </c>
      <c r="BP37" s="570">
        <v>1.2766999999999999</v>
      </c>
      <c r="BQ37" s="570">
        <v>1.2766999999999999</v>
      </c>
      <c r="BR37" s="570">
        <v>1.2766999999999999</v>
      </c>
      <c r="BS37" s="570">
        <v>1.2766999999999999</v>
      </c>
      <c r="BT37" s="570">
        <v>1.2766999999999999</v>
      </c>
      <c r="BU37" s="570">
        <v>1.2766999999999999</v>
      </c>
      <c r="BV37" s="570">
        <v>1.2766999999999999</v>
      </c>
    </row>
    <row r="38" spans="1:74" ht="12" customHeight="1" x14ac:dyDescent="0.25">
      <c r="A38" s="545"/>
      <c r="B38" s="544" t="s">
        <v>1378</v>
      </c>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01"/>
      <c r="BC38" s="201"/>
      <c r="BD38" s="267"/>
      <c r="BE38" s="267"/>
      <c r="BF38" s="267"/>
      <c r="BG38" s="267"/>
      <c r="BH38" s="267"/>
      <c r="BI38" s="267"/>
      <c r="BJ38" s="267"/>
      <c r="BK38" s="267"/>
      <c r="BL38" s="267"/>
      <c r="BM38" s="267"/>
      <c r="BN38" s="267"/>
      <c r="BO38" s="267"/>
      <c r="BP38" s="267"/>
      <c r="BQ38" s="267"/>
      <c r="BR38" s="267"/>
      <c r="BS38" s="267"/>
      <c r="BT38" s="267"/>
      <c r="BU38" s="267"/>
      <c r="BV38" s="267"/>
    </row>
    <row r="39" spans="1:74" ht="12" customHeight="1" x14ac:dyDescent="0.25">
      <c r="A39" s="545" t="s">
        <v>1386</v>
      </c>
      <c r="B39" s="543" t="s">
        <v>1379</v>
      </c>
      <c r="C39" s="569">
        <v>11.908996</v>
      </c>
      <c r="D39" s="569">
        <v>12.080162</v>
      </c>
      <c r="E39" s="569">
        <v>12.281312</v>
      </c>
      <c r="F39" s="569">
        <v>12.460805000000001</v>
      </c>
      <c r="G39" s="569">
        <v>12.656946</v>
      </c>
      <c r="H39" s="569">
        <v>12.84699</v>
      </c>
      <c r="I39" s="569">
        <v>13.095942000000001</v>
      </c>
      <c r="J39" s="569">
        <v>13.314514000000001</v>
      </c>
      <c r="K39" s="569">
        <v>13.534101</v>
      </c>
      <c r="L39" s="569">
        <v>13.768977</v>
      </c>
      <c r="M39" s="569">
        <v>13.993318</v>
      </c>
      <c r="N39" s="569">
        <v>14.249031</v>
      </c>
      <c r="O39" s="569">
        <v>14.622498999999999</v>
      </c>
      <c r="P39" s="569">
        <v>14.832188</v>
      </c>
      <c r="Q39" s="569">
        <v>15.064244</v>
      </c>
      <c r="R39" s="569">
        <v>15.280556000000001</v>
      </c>
      <c r="S39" s="569">
        <v>15.472886000000001</v>
      </c>
      <c r="T39" s="569">
        <v>15.681653000000001</v>
      </c>
      <c r="U39" s="569">
        <v>15.898906999999999</v>
      </c>
      <c r="V39" s="569">
        <v>16.129619000000002</v>
      </c>
      <c r="W39" s="569">
        <v>16.364021999999999</v>
      </c>
      <c r="X39" s="569">
        <v>16.635429999999999</v>
      </c>
      <c r="Y39" s="569">
        <v>16.884810000000002</v>
      </c>
      <c r="Z39" s="569">
        <v>17.163338</v>
      </c>
      <c r="AA39" s="569">
        <v>17.531521999999999</v>
      </c>
      <c r="AB39" s="569">
        <v>17.807316</v>
      </c>
      <c r="AC39" s="569">
        <v>18.047788000000001</v>
      </c>
      <c r="AD39" s="569">
        <v>18.392358000000002</v>
      </c>
      <c r="AE39" s="569">
        <v>18.678294999999999</v>
      </c>
      <c r="AF39" s="569">
        <v>19.119073</v>
      </c>
      <c r="AG39" s="569">
        <v>19.403939999999999</v>
      </c>
      <c r="AH39" s="569">
        <v>19.744788</v>
      </c>
      <c r="AI39" s="569">
        <v>20.053785000000001</v>
      </c>
      <c r="AJ39" s="569">
        <v>20.370718</v>
      </c>
      <c r="AK39" s="569">
        <v>20.682724</v>
      </c>
      <c r="AL39" s="569">
        <v>21.116185000000002</v>
      </c>
      <c r="AM39" s="569">
        <v>21.436311</v>
      </c>
      <c r="AN39" s="569">
        <v>21.880419</v>
      </c>
      <c r="AO39" s="569">
        <v>22.291363</v>
      </c>
      <c r="AP39" s="569">
        <v>22.690745</v>
      </c>
      <c r="AQ39" s="569">
        <v>23.080745</v>
      </c>
      <c r="AR39" s="569">
        <v>23.481665</v>
      </c>
      <c r="AS39" s="569">
        <v>23.904342</v>
      </c>
      <c r="AT39" s="569">
        <v>24.38748</v>
      </c>
      <c r="AU39" s="569">
        <v>24.850833000000002</v>
      </c>
      <c r="AV39" s="569">
        <v>25.358561999999999</v>
      </c>
      <c r="AW39" s="569">
        <v>25.844842</v>
      </c>
      <c r="AX39" s="569">
        <v>26.270682999999998</v>
      </c>
      <c r="AY39" s="569">
        <v>27.117653000000001</v>
      </c>
      <c r="AZ39" s="569">
        <v>27.524920999999999</v>
      </c>
      <c r="BA39" s="569">
        <v>28.162925000000001</v>
      </c>
      <c r="BB39" s="569">
        <v>28.690930000000002</v>
      </c>
      <c r="BC39" s="569">
        <v>29.29683</v>
      </c>
      <c r="BD39" s="570">
        <v>29.877520000000001</v>
      </c>
      <c r="BE39" s="570">
        <v>30.490130000000001</v>
      </c>
      <c r="BF39" s="570">
        <v>31.103560000000002</v>
      </c>
      <c r="BG39" s="570">
        <v>31.735320000000002</v>
      </c>
      <c r="BH39" s="570">
        <v>32.376150000000003</v>
      </c>
      <c r="BI39" s="570">
        <v>33.031529999999997</v>
      </c>
      <c r="BJ39" s="570">
        <v>33.69885</v>
      </c>
      <c r="BK39" s="570">
        <v>34.379959999999997</v>
      </c>
      <c r="BL39" s="570">
        <v>35.074249999999999</v>
      </c>
      <c r="BM39" s="570">
        <v>35.78248</v>
      </c>
      <c r="BN39" s="570">
        <v>36.504660000000001</v>
      </c>
      <c r="BO39" s="570">
        <v>37.241219999999998</v>
      </c>
      <c r="BP39" s="570">
        <v>37.992370000000001</v>
      </c>
      <c r="BQ39" s="570">
        <v>38.758459999999999</v>
      </c>
      <c r="BR39" s="570">
        <v>39.539769999999997</v>
      </c>
      <c r="BS39" s="570">
        <v>40.336599999999997</v>
      </c>
      <c r="BT39" s="570">
        <v>41.149279999999997</v>
      </c>
      <c r="BU39" s="570">
        <v>41.978119999999997</v>
      </c>
      <c r="BV39" s="570">
        <v>42.823459999999997</v>
      </c>
    </row>
    <row r="40" spans="1:74" ht="12" customHeight="1" x14ac:dyDescent="0.25">
      <c r="A40" s="545" t="s">
        <v>1387</v>
      </c>
      <c r="B40" s="543" t="s">
        <v>1380</v>
      </c>
      <c r="C40" s="569">
        <v>6.2091250000000002</v>
      </c>
      <c r="D40" s="569">
        <v>6.2705089999999997</v>
      </c>
      <c r="E40" s="569">
        <v>6.3618829999999997</v>
      </c>
      <c r="F40" s="569">
        <v>6.4059749999999998</v>
      </c>
      <c r="G40" s="569">
        <v>6.4876909999999999</v>
      </c>
      <c r="H40" s="569">
        <v>6.5380250000000002</v>
      </c>
      <c r="I40" s="569">
        <v>6.6147159999999996</v>
      </c>
      <c r="J40" s="569">
        <v>6.6970689999999999</v>
      </c>
      <c r="K40" s="569">
        <v>6.7613490000000001</v>
      </c>
      <c r="L40" s="569">
        <v>6.8386399999999998</v>
      </c>
      <c r="M40" s="569">
        <v>6.9079540000000001</v>
      </c>
      <c r="N40" s="569">
        <v>7.1679430000000002</v>
      </c>
      <c r="O40" s="569">
        <v>7.3020889999999996</v>
      </c>
      <c r="P40" s="569">
        <v>7.3553490000000004</v>
      </c>
      <c r="Q40" s="569">
        <v>7.4264140000000003</v>
      </c>
      <c r="R40" s="569">
        <v>7.508483</v>
      </c>
      <c r="S40" s="569">
        <v>7.5631779999999997</v>
      </c>
      <c r="T40" s="569">
        <v>7.6413729999999997</v>
      </c>
      <c r="U40" s="569">
        <v>7.7291679999999996</v>
      </c>
      <c r="V40" s="569">
        <v>7.8628439999999999</v>
      </c>
      <c r="W40" s="569">
        <v>7.9090610000000003</v>
      </c>
      <c r="X40" s="569">
        <v>8.0205160000000006</v>
      </c>
      <c r="Y40" s="569">
        <v>8.1277530000000002</v>
      </c>
      <c r="Z40" s="569">
        <v>8.3760929999999991</v>
      </c>
      <c r="AA40" s="569">
        <v>8.6013950000000001</v>
      </c>
      <c r="AB40" s="569">
        <v>8.6453340000000001</v>
      </c>
      <c r="AC40" s="569">
        <v>8.7521149999999999</v>
      </c>
      <c r="AD40" s="569">
        <v>8.837256</v>
      </c>
      <c r="AE40" s="569">
        <v>8.9246020000000001</v>
      </c>
      <c r="AF40" s="569">
        <v>9.0768020000000007</v>
      </c>
      <c r="AG40" s="569">
        <v>9.1320320000000006</v>
      </c>
      <c r="AH40" s="569">
        <v>9.2575679999999991</v>
      </c>
      <c r="AI40" s="569">
        <v>9.2944750000000003</v>
      </c>
      <c r="AJ40" s="569">
        <v>9.3723539999999996</v>
      </c>
      <c r="AK40" s="569">
        <v>9.5120109999999993</v>
      </c>
      <c r="AL40" s="569">
        <v>9.7520340000000001</v>
      </c>
      <c r="AM40" s="569">
        <v>9.8786839999999998</v>
      </c>
      <c r="AN40" s="569">
        <v>10.032143</v>
      </c>
      <c r="AO40" s="569">
        <v>10.15715</v>
      </c>
      <c r="AP40" s="569">
        <v>10.212394</v>
      </c>
      <c r="AQ40" s="569">
        <v>10.323878000000001</v>
      </c>
      <c r="AR40" s="569">
        <v>10.439144000000001</v>
      </c>
      <c r="AS40" s="569">
        <v>10.532482</v>
      </c>
      <c r="AT40" s="569">
        <v>10.585118</v>
      </c>
      <c r="AU40" s="569">
        <v>10.729768</v>
      </c>
      <c r="AV40" s="569">
        <v>10.755966000000001</v>
      </c>
      <c r="AW40" s="569">
        <v>10.859026999999999</v>
      </c>
      <c r="AX40" s="569">
        <v>10.886293</v>
      </c>
      <c r="AY40" s="569">
        <v>11.126064</v>
      </c>
      <c r="AZ40" s="569">
        <v>11.290645</v>
      </c>
      <c r="BA40" s="569">
        <v>11.568695</v>
      </c>
      <c r="BB40" s="569">
        <v>11.74014</v>
      </c>
      <c r="BC40" s="569">
        <v>11.91418</v>
      </c>
      <c r="BD40" s="570">
        <v>12.09076</v>
      </c>
      <c r="BE40" s="570">
        <v>12.27018</v>
      </c>
      <c r="BF40" s="570">
        <v>12.45176</v>
      </c>
      <c r="BG40" s="570">
        <v>12.635770000000001</v>
      </c>
      <c r="BH40" s="570">
        <v>12.821949999999999</v>
      </c>
      <c r="BI40" s="570">
        <v>13.01116</v>
      </c>
      <c r="BJ40" s="570">
        <v>13.20312</v>
      </c>
      <c r="BK40" s="570">
        <v>13.397919999999999</v>
      </c>
      <c r="BL40" s="570">
        <v>13.595499999999999</v>
      </c>
      <c r="BM40" s="570">
        <v>13.79594</v>
      </c>
      <c r="BN40" s="570">
        <v>13.999219999999999</v>
      </c>
      <c r="BO40" s="570">
        <v>14.20552</v>
      </c>
      <c r="BP40" s="570">
        <v>14.414849999999999</v>
      </c>
      <c r="BQ40" s="570">
        <v>14.62724</v>
      </c>
      <c r="BR40" s="570">
        <v>14.84271</v>
      </c>
      <c r="BS40" s="570">
        <v>15.061310000000001</v>
      </c>
      <c r="BT40" s="570">
        <v>15.28308</v>
      </c>
      <c r="BU40" s="570">
        <v>15.50807</v>
      </c>
      <c r="BV40" s="570">
        <v>15.736319999999999</v>
      </c>
    </row>
    <row r="41" spans="1:74" ht="12" customHeight="1" x14ac:dyDescent="0.25">
      <c r="A41" s="545" t="s">
        <v>1388</v>
      </c>
      <c r="B41" s="543" t="s">
        <v>1381</v>
      </c>
      <c r="C41" s="569">
        <v>1.579707</v>
      </c>
      <c r="D41" s="569">
        <v>1.590873</v>
      </c>
      <c r="E41" s="569">
        <v>1.6111310000000001</v>
      </c>
      <c r="F41" s="569">
        <v>1.6392659999999999</v>
      </c>
      <c r="G41" s="569">
        <v>1.666741</v>
      </c>
      <c r="H41" s="569">
        <v>1.687997</v>
      </c>
      <c r="I41" s="569">
        <v>1.6969620000000001</v>
      </c>
      <c r="J41" s="569">
        <v>1.713017</v>
      </c>
      <c r="K41" s="569">
        <v>1.735649</v>
      </c>
      <c r="L41" s="569">
        <v>1.7500340000000001</v>
      </c>
      <c r="M41" s="569">
        <v>1.7653760000000001</v>
      </c>
      <c r="N41" s="569">
        <v>1.796629</v>
      </c>
      <c r="O41" s="569">
        <v>1.8176049999999999</v>
      </c>
      <c r="P41" s="569">
        <v>1.8388789999999999</v>
      </c>
      <c r="Q41" s="569">
        <v>1.860582</v>
      </c>
      <c r="R41" s="569">
        <v>1.8692230000000001</v>
      </c>
      <c r="S41" s="569">
        <v>1.883848</v>
      </c>
      <c r="T41" s="569">
        <v>1.924973</v>
      </c>
      <c r="U41" s="569">
        <v>1.953506</v>
      </c>
      <c r="V41" s="569">
        <v>1.9695</v>
      </c>
      <c r="W41" s="569">
        <v>1.978847</v>
      </c>
      <c r="X41" s="569">
        <v>1.998575</v>
      </c>
      <c r="Y41" s="569">
        <v>2.0152019999999999</v>
      </c>
      <c r="Z41" s="569">
        <v>2.045347</v>
      </c>
      <c r="AA41" s="569">
        <v>2.0572050000000002</v>
      </c>
      <c r="AB41" s="569">
        <v>2.0763569999999998</v>
      </c>
      <c r="AC41" s="569">
        <v>2.0973839999999999</v>
      </c>
      <c r="AD41" s="569">
        <v>2.108635</v>
      </c>
      <c r="AE41" s="569">
        <v>2.1270720000000001</v>
      </c>
      <c r="AF41" s="569">
        <v>2.1459269999999999</v>
      </c>
      <c r="AG41" s="569">
        <v>2.1376240000000002</v>
      </c>
      <c r="AH41" s="569">
        <v>2.155195</v>
      </c>
      <c r="AI41" s="569">
        <v>2.1771600000000002</v>
      </c>
      <c r="AJ41" s="569">
        <v>2.1849430000000001</v>
      </c>
      <c r="AK41" s="569">
        <v>2.199058</v>
      </c>
      <c r="AL41" s="569">
        <v>2.2127370000000002</v>
      </c>
      <c r="AM41" s="569">
        <v>2.216291</v>
      </c>
      <c r="AN41" s="569">
        <v>2.2198850000000001</v>
      </c>
      <c r="AO41" s="569">
        <v>2.2248600000000001</v>
      </c>
      <c r="AP41" s="569">
        <v>2.2333980000000002</v>
      </c>
      <c r="AQ41" s="569">
        <v>2.2413560000000001</v>
      </c>
      <c r="AR41" s="569">
        <v>2.2502610000000001</v>
      </c>
      <c r="AS41" s="569">
        <v>2.2557969999999998</v>
      </c>
      <c r="AT41" s="569">
        <v>2.273228</v>
      </c>
      <c r="AU41" s="569">
        <v>2.283099</v>
      </c>
      <c r="AV41" s="569">
        <v>2.3070409999999999</v>
      </c>
      <c r="AW41" s="569">
        <v>2.3131910000000002</v>
      </c>
      <c r="AX41" s="569">
        <v>2.3295330000000001</v>
      </c>
      <c r="AY41" s="569">
        <v>2.3402970000000001</v>
      </c>
      <c r="AZ41" s="569">
        <v>2.3434840000000001</v>
      </c>
      <c r="BA41" s="569">
        <v>2.3919830000000002</v>
      </c>
      <c r="BB41" s="569">
        <v>2.4125830000000001</v>
      </c>
      <c r="BC41" s="569">
        <v>2.4332919999999998</v>
      </c>
      <c r="BD41" s="570">
        <v>2.4541110000000002</v>
      </c>
      <c r="BE41" s="570">
        <v>2.4750529999999999</v>
      </c>
      <c r="BF41" s="570">
        <v>2.4960879999999999</v>
      </c>
      <c r="BG41" s="570">
        <v>2.5172279999999998</v>
      </c>
      <c r="BH41" s="570">
        <v>2.5384600000000002</v>
      </c>
      <c r="BI41" s="570">
        <v>2.5598230000000002</v>
      </c>
      <c r="BJ41" s="570">
        <v>2.5813030000000001</v>
      </c>
      <c r="BK41" s="570">
        <v>2.6029049999999998</v>
      </c>
      <c r="BL41" s="570">
        <v>2.6246269999999998</v>
      </c>
      <c r="BM41" s="570">
        <v>2.646471</v>
      </c>
      <c r="BN41" s="570">
        <v>2.6684359999999998</v>
      </c>
      <c r="BO41" s="570">
        <v>2.6905320000000001</v>
      </c>
      <c r="BP41" s="570">
        <v>2.7127569999999999</v>
      </c>
      <c r="BQ41" s="570">
        <v>2.7351139999999998</v>
      </c>
      <c r="BR41" s="570">
        <v>2.757603</v>
      </c>
      <c r="BS41" s="570">
        <v>2.7802259999999999</v>
      </c>
      <c r="BT41" s="570">
        <v>2.8029850000000001</v>
      </c>
      <c r="BU41" s="570">
        <v>2.8258809999999999</v>
      </c>
      <c r="BV41" s="570">
        <v>2.8489179999999998</v>
      </c>
    </row>
    <row r="42" spans="1:74" ht="12" customHeight="1" x14ac:dyDescent="0.25">
      <c r="A42" s="545" t="s">
        <v>1389</v>
      </c>
      <c r="B42" s="548" t="s">
        <v>1382</v>
      </c>
      <c r="C42" s="433">
        <v>19.697828000000001</v>
      </c>
      <c r="D42" s="433">
        <v>19.941544</v>
      </c>
      <c r="E42" s="433">
        <v>20.254325999999999</v>
      </c>
      <c r="F42" s="433">
        <v>20.506046000000001</v>
      </c>
      <c r="G42" s="433">
        <v>20.811378000000001</v>
      </c>
      <c r="H42" s="433">
        <v>21.073011999999999</v>
      </c>
      <c r="I42" s="433">
        <v>21.407620000000001</v>
      </c>
      <c r="J42" s="433">
        <v>21.724599999999999</v>
      </c>
      <c r="K42" s="433">
        <v>22.031099000000001</v>
      </c>
      <c r="L42" s="433">
        <v>22.357651000000001</v>
      </c>
      <c r="M42" s="433">
        <v>22.666647999999999</v>
      </c>
      <c r="N42" s="433">
        <v>23.213602999999999</v>
      </c>
      <c r="O42" s="433">
        <v>23.742193</v>
      </c>
      <c r="P42" s="433">
        <v>24.026416000000001</v>
      </c>
      <c r="Q42" s="433">
        <v>24.351240000000001</v>
      </c>
      <c r="R42" s="433">
        <v>24.658262000000001</v>
      </c>
      <c r="S42" s="433">
        <v>24.919912</v>
      </c>
      <c r="T42" s="433">
        <v>25.247999</v>
      </c>
      <c r="U42" s="433">
        <v>25.581581</v>
      </c>
      <c r="V42" s="433">
        <v>25.961963000000001</v>
      </c>
      <c r="W42" s="433">
        <v>26.251930000000002</v>
      </c>
      <c r="X42" s="433">
        <v>26.654520999999999</v>
      </c>
      <c r="Y42" s="433">
        <v>27.027764999999999</v>
      </c>
      <c r="Z42" s="433">
        <v>27.584778</v>
      </c>
      <c r="AA42" s="433">
        <v>28.190121999999999</v>
      </c>
      <c r="AB42" s="433">
        <v>28.529007</v>
      </c>
      <c r="AC42" s="433">
        <v>28.897286999999999</v>
      </c>
      <c r="AD42" s="433">
        <v>29.338249000000001</v>
      </c>
      <c r="AE42" s="433">
        <v>29.729969000000001</v>
      </c>
      <c r="AF42" s="433">
        <v>30.341802000000001</v>
      </c>
      <c r="AG42" s="433">
        <v>30.673596</v>
      </c>
      <c r="AH42" s="433">
        <v>31.157551000000002</v>
      </c>
      <c r="AI42" s="433">
        <v>31.52542</v>
      </c>
      <c r="AJ42" s="433">
        <v>31.928014999999998</v>
      </c>
      <c r="AK42" s="433">
        <v>32.393793000000002</v>
      </c>
      <c r="AL42" s="433">
        <v>33.080956</v>
      </c>
      <c r="AM42" s="433">
        <v>33.531286000000001</v>
      </c>
      <c r="AN42" s="433">
        <v>34.132446999999999</v>
      </c>
      <c r="AO42" s="433">
        <v>34.673372999999998</v>
      </c>
      <c r="AP42" s="433">
        <v>35.136536999999997</v>
      </c>
      <c r="AQ42" s="433">
        <v>35.645978999999997</v>
      </c>
      <c r="AR42" s="433">
        <v>36.17107</v>
      </c>
      <c r="AS42" s="433">
        <v>36.692621000000003</v>
      </c>
      <c r="AT42" s="433">
        <v>37.245826000000001</v>
      </c>
      <c r="AU42" s="433">
        <v>37.863700000000001</v>
      </c>
      <c r="AV42" s="433">
        <v>38.421568999999998</v>
      </c>
      <c r="AW42" s="433">
        <v>39.017060000000001</v>
      </c>
      <c r="AX42" s="433">
        <v>39.486508999999998</v>
      </c>
      <c r="AY42" s="433">
        <v>40.584014000000003</v>
      </c>
      <c r="AZ42" s="433">
        <v>41.159050000000001</v>
      </c>
      <c r="BA42" s="433">
        <v>42.123603000000003</v>
      </c>
      <c r="BB42" s="433">
        <v>42.843649999999997</v>
      </c>
      <c r="BC42" s="433">
        <v>43.644300000000001</v>
      </c>
      <c r="BD42" s="434">
        <v>44.422400000000003</v>
      </c>
      <c r="BE42" s="434">
        <v>45.23536</v>
      </c>
      <c r="BF42" s="434">
        <v>46.051409999999997</v>
      </c>
      <c r="BG42" s="434">
        <v>46.88832</v>
      </c>
      <c r="BH42" s="434">
        <v>47.736559999999997</v>
      </c>
      <c r="BI42" s="434">
        <v>48.602510000000002</v>
      </c>
      <c r="BJ42" s="434">
        <v>49.483280000000001</v>
      </c>
      <c r="BK42" s="434">
        <v>50.380789999999998</v>
      </c>
      <c r="BL42" s="434">
        <v>51.294379999999997</v>
      </c>
      <c r="BM42" s="434">
        <v>52.224890000000002</v>
      </c>
      <c r="BN42" s="434">
        <v>53.172310000000003</v>
      </c>
      <c r="BO42" s="434">
        <v>54.137279999999997</v>
      </c>
      <c r="BP42" s="434">
        <v>55.119979999999998</v>
      </c>
      <c r="BQ42" s="434">
        <v>56.120820000000002</v>
      </c>
      <c r="BR42" s="434">
        <v>57.140079999999998</v>
      </c>
      <c r="BS42" s="434">
        <v>58.178139999999999</v>
      </c>
      <c r="BT42" s="434">
        <v>59.235349999999997</v>
      </c>
      <c r="BU42" s="434">
        <v>60.312080000000002</v>
      </c>
      <c r="BV42" s="434">
        <v>61.408700000000003</v>
      </c>
    </row>
    <row r="43" spans="1:74" ht="12" customHeight="1" x14ac:dyDescent="0.25">
      <c r="A43" s="545"/>
      <c r="B43" s="453" t="s">
        <v>1390</v>
      </c>
      <c r="C43" s="569"/>
      <c r="D43" s="569"/>
      <c r="E43" s="569"/>
      <c r="F43" s="569"/>
      <c r="G43" s="569"/>
      <c r="H43" s="569"/>
      <c r="I43" s="569"/>
      <c r="J43" s="569"/>
      <c r="K43" s="569"/>
      <c r="L43" s="569"/>
      <c r="M43" s="569"/>
      <c r="N43" s="569"/>
      <c r="O43" s="569"/>
      <c r="P43" s="569"/>
      <c r="Q43" s="569"/>
      <c r="R43" s="569"/>
      <c r="S43" s="569"/>
      <c r="T43" s="569"/>
      <c r="U43" s="569"/>
      <c r="V43" s="569"/>
      <c r="W43" s="569"/>
      <c r="X43" s="569"/>
      <c r="Y43" s="569"/>
      <c r="Z43" s="569"/>
      <c r="AA43" s="569"/>
      <c r="AB43" s="569"/>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570"/>
      <c r="BE43" s="570"/>
      <c r="BF43" s="570"/>
      <c r="BG43" s="570"/>
      <c r="BH43" s="570"/>
      <c r="BI43" s="570"/>
      <c r="BJ43" s="570"/>
      <c r="BK43" s="570"/>
      <c r="BL43" s="570"/>
      <c r="BM43" s="570"/>
      <c r="BN43" s="570"/>
      <c r="BO43" s="570"/>
      <c r="BP43" s="570"/>
      <c r="BQ43" s="570"/>
      <c r="BR43" s="570"/>
      <c r="BS43" s="570"/>
      <c r="BT43" s="570"/>
      <c r="BU43" s="570"/>
      <c r="BV43" s="570"/>
    </row>
    <row r="44" spans="1:74" ht="12" customHeight="1" x14ac:dyDescent="0.25">
      <c r="A44" s="545"/>
      <c r="B44" s="600" t="s">
        <v>1383</v>
      </c>
      <c r="C44" s="569"/>
      <c r="D44" s="569"/>
      <c r="E44" s="569"/>
      <c r="F44" s="569"/>
      <c r="G44" s="569"/>
      <c r="H44" s="569"/>
      <c r="I44" s="569"/>
      <c r="J44" s="569"/>
      <c r="K44" s="569"/>
      <c r="L44" s="569"/>
      <c r="M44" s="569"/>
      <c r="N44" s="569"/>
      <c r="O44" s="569"/>
      <c r="P44" s="569"/>
      <c r="Q44" s="569"/>
      <c r="R44" s="569"/>
      <c r="S44" s="569"/>
      <c r="T44" s="569"/>
      <c r="U44" s="569"/>
      <c r="V44" s="569"/>
      <c r="W44" s="569"/>
      <c r="X44" s="569"/>
      <c r="Y44" s="569"/>
      <c r="Z44" s="569"/>
      <c r="AA44" s="569"/>
      <c r="AB44" s="569"/>
      <c r="AC44" s="570"/>
      <c r="AD44" s="570"/>
      <c r="AE44" s="570"/>
      <c r="AF44" s="570"/>
      <c r="AG44" s="570"/>
      <c r="AH44" s="570"/>
      <c r="AI44" s="570"/>
      <c r="AJ44" s="570"/>
      <c r="AK44" s="570"/>
      <c r="AL44" s="570"/>
      <c r="AM44" s="570"/>
      <c r="AN44" s="570"/>
      <c r="AO44" s="570"/>
      <c r="AP44" s="570"/>
      <c r="AQ44" s="570"/>
      <c r="AR44" s="570"/>
      <c r="AS44" s="570"/>
      <c r="AT44" s="570"/>
      <c r="AU44" s="570"/>
      <c r="AV44" s="570"/>
      <c r="AW44" s="570"/>
      <c r="AX44" s="570"/>
      <c r="AY44" s="570"/>
      <c r="AZ44" s="570"/>
      <c r="BA44" s="570"/>
      <c r="BB44" s="570"/>
      <c r="BC44" s="570"/>
      <c r="BD44" s="570"/>
      <c r="BE44" s="570"/>
      <c r="BF44" s="570"/>
      <c r="BG44" s="570"/>
      <c r="BH44" s="570"/>
      <c r="BI44" s="570"/>
      <c r="BJ44" s="570"/>
      <c r="BK44" s="570"/>
      <c r="BL44" s="570"/>
      <c r="BM44" s="570"/>
      <c r="BN44" s="570"/>
      <c r="BO44" s="570"/>
      <c r="BP44" s="570"/>
      <c r="BQ44" s="570"/>
      <c r="BR44" s="570"/>
      <c r="BS44" s="570"/>
      <c r="BT44" s="570"/>
      <c r="BU44" s="570"/>
      <c r="BV44" s="570"/>
    </row>
    <row r="45" spans="1:74" ht="12" customHeight="1" x14ac:dyDescent="0.25">
      <c r="A45" s="545"/>
      <c r="B45" s="600" t="str">
        <f>"EIA completed modeling and analysis for this data on " &amp;Dates!$D$2&amp;"."</f>
        <v>EIA completed modeling and analysis for this data on Monday June 5, 2023.</v>
      </c>
      <c r="C45" s="569"/>
      <c r="D45" s="569"/>
      <c r="E45" s="569"/>
      <c r="F45" s="569"/>
      <c r="G45" s="569"/>
      <c r="H45" s="569"/>
      <c r="I45" s="569"/>
      <c r="J45" s="569"/>
      <c r="K45" s="569"/>
      <c r="L45" s="569"/>
      <c r="M45" s="569"/>
      <c r="N45" s="569"/>
      <c r="O45" s="569"/>
      <c r="P45" s="569"/>
      <c r="Q45" s="569"/>
      <c r="R45" s="569"/>
      <c r="S45" s="569"/>
      <c r="T45" s="569"/>
      <c r="U45" s="569"/>
      <c r="V45" s="569"/>
      <c r="W45" s="569"/>
      <c r="X45" s="569"/>
      <c r="Y45" s="569"/>
      <c r="Z45" s="569"/>
      <c r="AA45" s="569"/>
      <c r="AB45" s="569"/>
      <c r="AC45" s="570"/>
      <c r="AD45" s="570"/>
      <c r="AE45" s="570"/>
      <c r="AF45" s="570"/>
      <c r="AG45" s="570"/>
      <c r="AH45" s="570"/>
      <c r="AI45" s="570"/>
      <c r="AJ45" s="570"/>
      <c r="AK45" s="570"/>
      <c r="AL45" s="570"/>
      <c r="AM45" s="570"/>
      <c r="AN45" s="570"/>
      <c r="AO45" s="570"/>
      <c r="AP45" s="570"/>
      <c r="AQ45" s="570"/>
      <c r="AR45" s="570"/>
      <c r="AS45" s="570"/>
      <c r="AT45" s="570"/>
      <c r="AU45" s="570"/>
      <c r="AV45" s="570"/>
      <c r="AW45" s="570"/>
      <c r="AX45" s="570"/>
      <c r="AY45" s="570"/>
      <c r="AZ45" s="570"/>
      <c r="BA45" s="570"/>
      <c r="BB45" s="570"/>
      <c r="BC45" s="570"/>
      <c r="BD45" s="570"/>
      <c r="BE45" s="570"/>
      <c r="BF45" s="570"/>
      <c r="BG45" s="570"/>
      <c r="BH45" s="570"/>
      <c r="BI45" s="570"/>
      <c r="BJ45" s="570"/>
      <c r="BK45" s="570"/>
      <c r="BL45" s="570"/>
      <c r="BM45" s="570"/>
      <c r="BN45" s="570"/>
      <c r="BO45" s="570"/>
      <c r="BP45" s="570"/>
      <c r="BQ45" s="570"/>
      <c r="BR45" s="570"/>
      <c r="BS45" s="570"/>
      <c r="BT45" s="570"/>
      <c r="BU45" s="570"/>
      <c r="BV45" s="570"/>
    </row>
    <row r="46" spans="1:74" ht="12" customHeight="1" x14ac:dyDescent="0.25">
      <c r="A46" s="545"/>
      <c r="B46" s="603" t="s">
        <v>1391</v>
      </c>
      <c r="C46" s="569"/>
      <c r="D46" s="569"/>
      <c r="E46" s="569"/>
      <c r="F46" s="569"/>
      <c r="G46" s="569"/>
      <c r="H46" s="569"/>
      <c r="I46" s="569"/>
      <c r="J46" s="569"/>
      <c r="K46" s="569"/>
      <c r="L46" s="569"/>
      <c r="M46" s="569"/>
      <c r="N46" s="569"/>
      <c r="O46" s="569"/>
      <c r="P46" s="569"/>
      <c r="Q46" s="569"/>
      <c r="R46" s="569"/>
      <c r="S46" s="569"/>
      <c r="T46" s="569"/>
      <c r="U46" s="569"/>
      <c r="V46" s="569"/>
      <c r="W46" s="569"/>
      <c r="X46" s="569"/>
      <c r="Y46" s="569"/>
      <c r="Z46" s="569"/>
      <c r="AA46" s="569"/>
      <c r="AB46" s="569"/>
      <c r="AC46" s="570"/>
      <c r="AD46" s="570"/>
      <c r="AE46" s="570"/>
      <c r="AF46" s="570"/>
      <c r="AG46" s="570"/>
      <c r="AH46" s="570"/>
      <c r="AI46" s="570"/>
      <c r="AJ46" s="570"/>
      <c r="AK46" s="570"/>
      <c r="AL46" s="570"/>
      <c r="AM46" s="570"/>
      <c r="AN46" s="570"/>
      <c r="AO46" s="570"/>
      <c r="AP46" s="570"/>
      <c r="AQ46" s="570"/>
      <c r="AR46" s="570"/>
      <c r="AS46" s="570"/>
      <c r="AT46" s="570"/>
      <c r="AU46" s="570"/>
      <c r="AV46" s="570"/>
      <c r="AW46" s="570"/>
      <c r="AX46" s="570"/>
      <c r="AY46" s="570"/>
      <c r="AZ46" s="570"/>
      <c r="BA46" s="570"/>
      <c r="BB46" s="570"/>
      <c r="BC46" s="570"/>
      <c r="BD46" s="570"/>
      <c r="BE46" s="570"/>
      <c r="BF46" s="570"/>
      <c r="BG46" s="570"/>
      <c r="BH46" s="570"/>
      <c r="BI46" s="570"/>
      <c r="BJ46" s="570"/>
      <c r="BK46" s="570"/>
      <c r="BL46" s="570"/>
      <c r="BM46" s="570"/>
      <c r="BN46" s="570"/>
      <c r="BO46" s="570"/>
      <c r="BP46" s="570"/>
      <c r="BQ46" s="570"/>
      <c r="BR46" s="570"/>
      <c r="BS46" s="570"/>
      <c r="BT46" s="570"/>
      <c r="BU46" s="570"/>
      <c r="BV46" s="570"/>
    </row>
    <row r="47" spans="1:74" ht="12" customHeight="1" x14ac:dyDescent="0.25">
      <c r="A47" s="545"/>
      <c r="B47" s="542" t="s">
        <v>1428</v>
      </c>
      <c r="C47" s="569"/>
      <c r="D47" s="569"/>
      <c r="E47" s="569"/>
      <c r="F47" s="569"/>
      <c r="G47" s="569"/>
      <c r="H47" s="569"/>
      <c r="I47" s="569"/>
      <c r="J47" s="569"/>
      <c r="K47" s="569"/>
      <c r="L47" s="569"/>
      <c r="M47" s="569"/>
      <c r="N47" s="569"/>
      <c r="O47" s="569"/>
      <c r="P47" s="569"/>
      <c r="Q47" s="569"/>
      <c r="R47" s="569"/>
      <c r="S47" s="569"/>
      <c r="T47" s="569"/>
      <c r="U47" s="569"/>
      <c r="V47" s="569"/>
      <c r="W47" s="569"/>
      <c r="X47" s="569"/>
      <c r="Y47" s="569"/>
      <c r="Z47" s="569"/>
      <c r="AA47" s="569"/>
      <c r="AB47" s="569"/>
      <c r="AC47" s="570"/>
      <c r="AD47" s="570"/>
      <c r="AE47" s="570"/>
      <c r="AF47" s="570"/>
      <c r="AG47" s="570"/>
      <c r="AH47" s="570"/>
      <c r="AI47" s="570"/>
      <c r="AJ47" s="570"/>
      <c r="AK47" s="570"/>
      <c r="AL47" s="570"/>
      <c r="AM47" s="570"/>
      <c r="AN47" s="570"/>
      <c r="AO47" s="570"/>
      <c r="AP47" s="570"/>
      <c r="AQ47" s="570"/>
      <c r="AR47" s="570"/>
      <c r="AS47" s="570"/>
      <c r="AT47" s="570"/>
      <c r="AU47" s="570"/>
      <c r="AV47" s="570"/>
      <c r="AW47" s="570"/>
      <c r="AX47" s="570"/>
      <c r="AY47" s="570"/>
      <c r="AZ47" s="570"/>
      <c r="BA47" s="570"/>
      <c r="BB47" s="570"/>
      <c r="BC47" s="570"/>
      <c r="BD47" s="570"/>
      <c r="BE47" s="570"/>
      <c r="BF47" s="570"/>
      <c r="BG47" s="570"/>
      <c r="BH47" s="570"/>
      <c r="BI47" s="570"/>
      <c r="BJ47" s="570"/>
      <c r="BK47" s="570"/>
      <c r="BL47" s="570"/>
      <c r="BM47" s="570"/>
      <c r="BN47" s="570"/>
      <c r="BO47" s="570"/>
      <c r="BP47" s="570"/>
      <c r="BQ47" s="570"/>
      <c r="BR47" s="570"/>
      <c r="BS47" s="570"/>
      <c r="BT47" s="570"/>
      <c r="BU47" s="570"/>
      <c r="BV47" s="570"/>
    </row>
    <row r="48" spans="1:74" ht="12" customHeight="1" x14ac:dyDescent="0.25">
      <c r="A48" s="545"/>
      <c r="B48" s="542" t="s">
        <v>1392</v>
      </c>
      <c r="C48" s="569"/>
      <c r="D48" s="569"/>
      <c r="E48" s="569"/>
      <c r="F48" s="569"/>
      <c r="G48" s="569"/>
      <c r="H48" s="569"/>
      <c r="I48" s="569"/>
      <c r="J48" s="569"/>
      <c r="K48" s="569"/>
      <c r="L48" s="569"/>
      <c r="M48" s="569"/>
      <c r="N48" s="569"/>
      <c r="O48" s="569"/>
      <c r="P48" s="569"/>
      <c r="Q48" s="569"/>
      <c r="R48" s="569"/>
      <c r="S48" s="569"/>
      <c r="T48" s="569"/>
      <c r="U48" s="569"/>
      <c r="V48" s="569"/>
      <c r="W48" s="569"/>
      <c r="X48" s="569"/>
      <c r="Y48" s="569"/>
      <c r="Z48" s="569"/>
      <c r="AA48" s="569"/>
      <c r="AB48" s="569"/>
      <c r="AC48" s="570"/>
      <c r="AD48" s="570"/>
      <c r="AE48" s="570"/>
      <c r="AF48" s="570"/>
      <c r="AG48" s="570"/>
      <c r="AH48" s="570"/>
      <c r="AI48" s="570"/>
      <c r="AJ48" s="570"/>
      <c r="AK48" s="570"/>
      <c r="AL48" s="570"/>
      <c r="AM48" s="570"/>
      <c r="AN48" s="570"/>
      <c r="AO48" s="570"/>
      <c r="AP48" s="570"/>
      <c r="AQ48" s="570"/>
      <c r="AR48" s="570"/>
      <c r="AS48" s="570"/>
      <c r="AT48" s="570"/>
      <c r="AU48" s="570"/>
      <c r="AV48" s="570"/>
      <c r="AW48" s="570"/>
      <c r="AX48" s="570"/>
      <c r="AY48" s="570"/>
      <c r="AZ48" s="570"/>
      <c r="BA48" s="570"/>
      <c r="BB48" s="570"/>
      <c r="BC48" s="570"/>
      <c r="BD48" s="570"/>
      <c r="BE48" s="570"/>
      <c r="BF48" s="570"/>
      <c r="BG48" s="570"/>
      <c r="BH48" s="570"/>
      <c r="BI48" s="570"/>
      <c r="BJ48" s="570"/>
      <c r="BK48" s="570"/>
      <c r="BL48" s="570"/>
      <c r="BM48" s="570"/>
      <c r="BN48" s="570"/>
      <c r="BO48" s="570"/>
      <c r="BP48" s="570"/>
      <c r="BQ48" s="570"/>
      <c r="BR48" s="570"/>
      <c r="BS48" s="570"/>
      <c r="BT48" s="570"/>
      <c r="BU48" s="570"/>
      <c r="BV48" s="570"/>
    </row>
    <row r="49" spans="1:74" ht="12" customHeight="1" x14ac:dyDescent="0.25">
      <c r="A49" s="545"/>
      <c r="B49" s="542" t="s">
        <v>338</v>
      </c>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67"/>
      <c r="AD49" s="267"/>
      <c r="AE49" s="267"/>
      <c r="AF49" s="267"/>
      <c r="AG49" s="267"/>
      <c r="AH49" s="267"/>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67"/>
      <c r="BF49" s="267"/>
      <c r="BG49" s="267"/>
      <c r="BH49" s="267"/>
      <c r="BI49" s="267"/>
      <c r="BJ49" s="267"/>
      <c r="BK49" s="267"/>
      <c r="BL49" s="267"/>
      <c r="BM49" s="267"/>
      <c r="BN49" s="267"/>
      <c r="BO49" s="267"/>
      <c r="BP49" s="267"/>
      <c r="BQ49" s="267"/>
      <c r="BR49" s="267"/>
      <c r="BS49" s="267"/>
      <c r="BT49" s="267"/>
      <c r="BU49" s="267"/>
      <c r="BV49" s="267"/>
    </row>
    <row r="50" spans="1:74" ht="12" customHeight="1" x14ac:dyDescent="0.25">
      <c r="A50" s="545"/>
      <c r="B50" s="604" t="s">
        <v>1384</v>
      </c>
      <c r="C50" s="569"/>
      <c r="D50" s="569"/>
      <c r="E50" s="569"/>
      <c r="F50" s="569"/>
      <c r="G50" s="569"/>
      <c r="H50" s="569"/>
      <c r="I50" s="569"/>
      <c r="J50" s="569"/>
      <c r="K50" s="569"/>
      <c r="L50" s="569"/>
      <c r="M50" s="569"/>
      <c r="N50" s="569"/>
      <c r="O50" s="569"/>
      <c r="P50" s="569"/>
      <c r="Q50" s="569"/>
      <c r="R50" s="569"/>
      <c r="S50" s="569"/>
      <c r="T50" s="569"/>
      <c r="U50" s="569"/>
      <c r="V50" s="569"/>
      <c r="W50" s="569"/>
      <c r="X50" s="569"/>
      <c r="Y50" s="569"/>
      <c r="Z50" s="569"/>
      <c r="AA50" s="569"/>
      <c r="AB50" s="569"/>
      <c r="AC50" s="570"/>
      <c r="AD50" s="570"/>
      <c r="AE50" s="570"/>
      <c r="AF50" s="570"/>
      <c r="AG50" s="570"/>
      <c r="AH50" s="570"/>
      <c r="AI50" s="570"/>
      <c r="AJ50" s="570"/>
      <c r="AK50" s="570"/>
      <c r="AL50" s="570"/>
      <c r="AM50" s="570"/>
      <c r="AN50" s="570"/>
      <c r="AO50" s="570"/>
      <c r="AP50" s="570"/>
      <c r="AQ50" s="570"/>
      <c r="AR50" s="570"/>
      <c r="AS50" s="570"/>
      <c r="AT50" s="570"/>
      <c r="AU50" s="570"/>
      <c r="AV50" s="570"/>
      <c r="AW50" s="570"/>
      <c r="AX50" s="570"/>
      <c r="AY50" s="570"/>
      <c r="AZ50" s="570"/>
      <c r="BA50" s="570"/>
      <c r="BB50" s="570"/>
      <c r="BC50" s="570"/>
      <c r="BD50" s="570"/>
      <c r="BE50" s="570"/>
      <c r="BF50" s="570"/>
      <c r="BG50" s="570"/>
      <c r="BH50" s="570"/>
      <c r="BI50" s="570"/>
      <c r="BJ50" s="570"/>
      <c r="BK50" s="570"/>
      <c r="BL50" s="570"/>
      <c r="BM50" s="570"/>
      <c r="BN50" s="570"/>
      <c r="BO50" s="570"/>
      <c r="BP50" s="570"/>
      <c r="BQ50" s="570"/>
      <c r="BR50" s="570"/>
      <c r="BS50" s="570"/>
      <c r="BT50" s="570"/>
      <c r="BU50" s="570"/>
      <c r="BV50" s="570"/>
    </row>
    <row r="51" spans="1:74" ht="12" customHeight="1" x14ac:dyDescent="0.25">
      <c r="C51" s="569"/>
      <c r="D51" s="569"/>
      <c r="E51" s="569"/>
      <c r="F51" s="569"/>
      <c r="G51" s="569"/>
      <c r="H51" s="569"/>
      <c r="I51" s="569"/>
      <c r="J51" s="569"/>
      <c r="K51" s="569"/>
      <c r="L51" s="569"/>
      <c r="M51" s="569"/>
      <c r="N51" s="569"/>
      <c r="O51" s="569"/>
      <c r="P51" s="569"/>
      <c r="Q51" s="569"/>
      <c r="R51" s="569"/>
      <c r="S51" s="569"/>
      <c r="T51" s="569"/>
      <c r="U51" s="569"/>
      <c r="V51" s="569"/>
      <c r="W51" s="569"/>
      <c r="X51" s="569"/>
      <c r="Y51" s="569"/>
      <c r="Z51" s="569"/>
      <c r="AA51" s="569"/>
      <c r="AB51" s="569"/>
      <c r="AC51" s="570"/>
      <c r="AD51" s="570"/>
      <c r="AE51" s="570"/>
      <c r="AF51" s="570"/>
      <c r="AG51" s="570"/>
      <c r="AH51" s="570"/>
      <c r="AI51" s="570"/>
      <c r="AJ51" s="570"/>
      <c r="AK51" s="570"/>
      <c r="AL51" s="570"/>
      <c r="AM51" s="570"/>
      <c r="AN51" s="570"/>
      <c r="AO51" s="570"/>
      <c r="AP51" s="570"/>
      <c r="AQ51" s="570"/>
      <c r="AR51" s="570"/>
      <c r="AS51" s="570"/>
      <c r="AT51" s="570"/>
      <c r="AU51" s="570"/>
      <c r="AV51" s="570"/>
      <c r="AW51" s="570"/>
      <c r="AX51" s="570"/>
      <c r="AY51" s="570"/>
      <c r="AZ51" s="570"/>
      <c r="BA51" s="570"/>
      <c r="BB51" s="570"/>
      <c r="BC51" s="570"/>
      <c r="BD51" s="570"/>
      <c r="BE51" s="570"/>
      <c r="BF51" s="570"/>
      <c r="BG51" s="570"/>
      <c r="BH51" s="570"/>
      <c r="BI51" s="570"/>
      <c r="BJ51" s="570"/>
      <c r="BK51" s="570"/>
      <c r="BL51" s="570"/>
      <c r="BM51" s="570"/>
      <c r="BN51" s="570"/>
      <c r="BO51" s="570"/>
      <c r="BP51" s="570"/>
      <c r="BQ51" s="570"/>
      <c r="BR51" s="570"/>
      <c r="BS51" s="570"/>
      <c r="BT51" s="570"/>
      <c r="BU51" s="570"/>
      <c r="BV51" s="570"/>
    </row>
    <row r="52" spans="1:74" ht="12" customHeight="1" x14ac:dyDescent="0.25">
      <c r="C52" s="569"/>
      <c r="D52" s="569"/>
      <c r="E52" s="569"/>
      <c r="F52" s="569"/>
      <c r="G52" s="569"/>
      <c r="H52" s="569"/>
      <c r="I52" s="569"/>
      <c r="J52" s="569"/>
      <c r="K52" s="569"/>
      <c r="L52" s="569"/>
      <c r="M52" s="569"/>
      <c r="N52" s="569"/>
      <c r="O52" s="569"/>
      <c r="P52" s="569"/>
      <c r="Q52" s="569"/>
      <c r="R52" s="569"/>
      <c r="S52" s="569"/>
      <c r="T52" s="569"/>
      <c r="U52" s="569"/>
      <c r="V52" s="569"/>
      <c r="W52" s="569"/>
      <c r="X52" s="569"/>
      <c r="Y52" s="569"/>
      <c r="Z52" s="569"/>
      <c r="AA52" s="569"/>
      <c r="AB52" s="569"/>
      <c r="AC52" s="570"/>
      <c r="AD52" s="570"/>
      <c r="AE52" s="570"/>
      <c r="AF52" s="570"/>
      <c r="AG52" s="570"/>
      <c r="AH52" s="570"/>
      <c r="AI52" s="570"/>
      <c r="AJ52" s="570"/>
      <c r="AK52" s="570"/>
      <c r="AL52" s="570"/>
      <c r="AM52" s="570"/>
      <c r="AN52" s="570"/>
      <c r="AO52" s="570"/>
      <c r="AP52" s="570"/>
      <c r="AQ52" s="570"/>
      <c r="AR52" s="570"/>
      <c r="AS52" s="570"/>
      <c r="AT52" s="570"/>
      <c r="AU52" s="570"/>
      <c r="AV52" s="570"/>
      <c r="AW52" s="570"/>
      <c r="AX52" s="570"/>
      <c r="AY52" s="570"/>
      <c r="AZ52" s="570"/>
      <c r="BA52" s="570"/>
      <c r="BB52" s="570"/>
      <c r="BC52" s="570"/>
      <c r="BD52" s="570"/>
      <c r="BE52" s="570"/>
      <c r="BF52" s="570"/>
      <c r="BG52" s="570"/>
      <c r="BH52" s="570"/>
      <c r="BI52" s="570"/>
      <c r="BJ52" s="570"/>
      <c r="BK52" s="570"/>
      <c r="BL52" s="570"/>
      <c r="BM52" s="570"/>
      <c r="BN52" s="570"/>
      <c r="BO52" s="570"/>
      <c r="BP52" s="570"/>
      <c r="BQ52" s="570"/>
      <c r="BR52" s="570"/>
      <c r="BS52" s="570"/>
      <c r="BT52" s="570"/>
      <c r="BU52" s="570"/>
      <c r="BV52" s="570"/>
    </row>
    <row r="53" spans="1:74" ht="12" customHeight="1" x14ac:dyDescent="0.25">
      <c r="C53" s="569"/>
      <c r="D53" s="569"/>
      <c r="E53" s="569"/>
      <c r="F53" s="569"/>
      <c r="G53" s="569"/>
      <c r="H53" s="569"/>
      <c r="I53" s="569"/>
      <c r="J53" s="569"/>
      <c r="K53" s="569"/>
      <c r="L53" s="569"/>
      <c r="M53" s="569"/>
      <c r="N53" s="569"/>
      <c r="O53" s="569"/>
      <c r="P53" s="569"/>
      <c r="Q53" s="569"/>
      <c r="R53" s="569"/>
      <c r="S53" s="569"/>
      <c r="T53" s="569"/>
      <c r="U53" s="569"/>
      <c r="V53" s="569"/>
      <c r="W53" s="569"/>
      <c r="X53" s="569"/>
      <c r="Y53" s="569"/>
      <c r="Z53" s="569"/>
      <c r="AA53" s="569"/>
      <c r="AB53" s="569"/>
      <c r="AC53" s="570"/>
      <c r="AD53" s="570"/>
      <c r="AE53" s="570"/>
      <c r="AF53" s="570"/>
      <c r="AG53" s="570"/>
      <c r="AH53" s="570"/>
      <c r="AI53" s="570"/>
      <c r="AJ53" s="570"/>
      <c r="AK53" s="570"/>
      <c r="AL53" s="570"/>
      <c r="AM53" s="570"/>
      <c r="AN53" s="570"/>
      <c r="AO53" s="570"/>
      <c r="AP53" s="570"/>
      <c r="AQ53" s="570"/>
      <c r="AR53" s="570"/>
      <c r="AS53" s="570"/>
      <c r="AT53" s="570"/>
      <c r="AU53" s="570"/>
      <c r="AV53" s="570"/>
      <c r="AW53" s="570"/>
      <c r="AX53" s="570"/>
      <c r="AY53" s="570"/>
      <c r="AZ53" s="570"/>
      <c r="BA53" s="570"/>
      <c r="BB53" s="570"/>
      <c r="BC53" s="570"/>
      <c r="BD53" s="570"/>
      <c r="BE53" s="570"/>
      <c r="BF53" s="570"/>
      <c r="BG53" s="570"/>
      <c r="BH53" s="570"/>
      <c r="BI53" s="570"/>
      <c r="BJ53" s="570"/>
      <c r="BK53" s="570"/>
      <c r="BL53" s="570"/>
      <c r="BM53" s="570"/>
      <c r="BN53" s="570"/>
      <c r="BO53" s="570"/>
      <c r="BP53" s="570"/>
      <c r="BQ53" s="570"/>
      <c r="BR53" s="570"/>
      <c r="BS53" s="570"/>
      <c r="BT53" s="570"/>
      <c r="BU53" s="570"/>
      <c r="BV53" s="570"/>
    </row>
    <row r="54" spans="1:74" ht="12" customHeight="1" x14ac:dyDescent="0.25">
      <c r="C54" s="569"/>
      <c r="D54" s="569"/>
      <c r="E54" s="569"/>
      <c r="F54" s="569"/>
      <c r="G54" s="569"/>
      <c r="H54" s="569"/>
      <c r="I54" s="569"/>
      <c r="J54" s="569"/>
      <c r="K54" s="569"/>
      <c r="L54" s="569"/>
      <c r="M54" s="569"/>
      <c r="N54" s="569"/>
      <c r="O54" s="569"/>
      <c r="P54" s="569"/>
      <c r="Q54" s="569"/>
      <c r="R54" s="569"/>
      <c r="S54" s="569"/>
      <c r="T54" s="569"/>
      <c r="U54" s="569"/>
      <c r="V54" s="569"/>
      <c r="W54" s="569"/>
      <c r="X54" s="569"/>
      <c r="Y54" s="569"/>
      <c r="Z54" s="569"/>
      <c r="AA54" s="569"/>
      <c r="AB54" s="569"/>
      <c r="AC54" s="570"/>
      <c r="AD54" s="570"/>
      <c r="AE54" s="570"/>
      <c r="AF54" s="570"/>
      <c r="AG54" s="570"/>
      <c r="AH54" s="570"/>
      <c r="AI54" s="570"/>
      <c r="AJ54" s="570"/>
      <c r="AK54" s="570"/>
      <c r="AL54" s="570"/>
      <c r="AM54" s="570"/>
      <c r="AN54" s="570"/>
      <c r="AO54" s="570"/>
      <c r="AP54" s="570"/>
      <c r="AQ54" s="570"/>
      <c r="AR54" s="570"/>
      <c r="AS54" s="570"/>
      <c r="AT54" s="570"/>
      <c r="AU54" s="570"/>
      <c r="AV54" s="570"/>
      <c r="AW54" s="570"/>
      <c r="AX54" s="570"/>
      <c r="AY54" s="570"/>
      <c r="AZ54" s="570"/>
      <c r="BA54" s="570"/>
      <c r="BB54" s="570"/>
      <c r="BC54" s="570"/>
      <c r="BD54" s="570"/>
      <c r="BE54" s="570"/>
      <c r="BF54" s="570"/>
      <c r="BG54" s="570"/>
      <c r="BH54" s="570"/>
      <c r="BI54" s="570"/>
      <c r="BJ54" s="570"/>
      <c r="BK54" s="570"/>
      <c r="BL54" s="570"/>
      <c r="BM54" s="570"/>
      <c r="BN54" s="570"/>
      <c r="BO54" s="570"/>
      <c r="BP54" s="570"/>
      <c r="BQ54" s="570"/>
      <c r="BR54" s="570"/>
      <c r="BS54" s="570"/>
      <c r="BT54" s="570"/>
      <c r="BU54" s="570"/>
      <c r="BV54" s="570"/>
    </row>
    <row r="55" spans="1:74" ht="12" customHeight="1" x14ac:dyDescent="0.25">
      <c r="C55" s="569"/>
      <c r="D55" s="569"/>
      <c r="E55" s="569"/>
      <c r="F55" s="569"/>
      <c r="G55" s="569"/>
      <c r="H55" s="569"/>
      <c r="I55" s="569"/>
      <c r="J55" s="569"/>
      <c r="K55" s="569"/>
      <c r="L55" s="569"/>
      <c r="M55" s="569"/>
      <c r="N55" s="569"/>
      <c r="O55" s="569"/>
      <c r="P55" s="569"/>
      <c r="Q55" s="569"/>
      <c r="R55" s="569"/>
      <c r="S55" s="569"/>
      <c r="T55" s="569"/>
      <c r="U55" s="569"/>
      <c r="V55" s="569"/>
      <c r="W55" s="569"/>
      <c r="X55" s="569"/>
      <c r="Y55" s="569"/>
      <c r="Z55" s="569"/>
      <c r="AA55" s="569"/>
      <c r="AB55" s="569"/>
      <c r="AC55" s="570"/>
      <c r="AD55" s="570"/>
      <c r="AE55" s="570"/>
      <c r="AF55" s="570"/>
      <c r="AG55" s="570"/>
      <c r="AH55" s="570"/>
      <c r="AI55" s="570"/>
      <c r="AJ55" s="570"/>
      <c r="AK55" s="570"/>
      <c r="AL55" s="570"/>
      <c r="AM55" s="570"/>
      <c r="AN55" s="570"/>
      <c r="AO55" s="570"/>
      <c r="AP55" s="570"/>
      <c r="AQ55" s="570"/>
      <c r="AR55" s="570"/>
      <c r="AS55" s="570"/>
      <c r="AT55" s="570"/>
      <c r="AU55" s="570"/>
      <c r="AV55" s="570"/>
      <c r="AW55" s="570"/>
      <c r="AX55" s="570"/>
      <c r="AY55" s="570"/>
      <c r="AZ55" s="570"/>
      <c r="BA55" s="570"/>
      <c r="BB55" s="570"/>
      <c r="BC55" s="570"/>
      <c r="BD55" s="570"/>
      <c r="BE55" s="570"/>
      <c r="BF55" s="570"/>
      <c r="BG55" s="570"/>
      <c r="BH55" s="570"/>
      <c r="BI55" s="570"/>
      <c r="BJ55" s="570"/>
      <c r="BK55" s="570"/>
      <c r="BL55" s="570"/>
      <c r="BM55" s="570"/>
      <c r="BN55" s="570"/>
      <c r="BO55" s="570"/>
      <c r="BP55" s="570"/>
      <c r="BQ55" s="570"/>
      <c r="BR55" s="570"/>
      <c r="BS55" s="570"/>
      <c r="BT55" s="570"/>
      <c r="BU55" s="570"/>
      <c r="BV55" s="570"/>
    </row>
    <row r="56" spans="1:74" ht="12" customHeight="1" x14ac:dyDescent="0.25">
      <c r="C56" s="569"/>
      <c r="D56" s="569"/>
      <c r="E56" s="569"/>
      <c r="F56" s="569"/>
      <c r="G56" s="569"/>
      <c r="H56" s="569"/>
      <c r="I56" s="569"/>
      <c r="J56" s="569"/>
      <c r="K56" s="569"/>
      <c r="L56" s="569"/>
      <c r="M56" s="569"/>
      <c r="N56" s="569"/>
      <c r="O56" s="569"/>
      <c r="P56" s="569"/>
      <c r="Q56" s="569"/>
      <c r="R56" s="569"/>
      <c r="S56" s="569"/>
      <c r="T56" s="569"/>
      <c r="U56" s="569"/>
      <c r="V56" s="569"/>
      <c r="W56" s="569"/>
      <c r="X56" s="569"/>
      <c r="Y56" s="569"/>
      <c r="Z56" s="569"/>
      <c r="AA56" s="569"/>
      <c r="AB56" s="569"/>
      <c r="AC56" s="570"/>
      <c r="AD56" s="570"/>
      <c r="AE56" s="570"/>
      <c r="AF56" s="570"/>
      <c r="AG56" s="570"/>
      <c r="AH56" s="570"/>
      <c r="AI56" s="570"/>
      <c r="AJ56" s="570"/>
      <c r="AK56" s="570"/>
      <c r="AL56" s="570"/>
      <c r="AM56" s="570"/>
      <c r="AN56" s="570"/>
      <c r="AO56" s="570"/>
      <c r="AP56" s="570"/>
      <c r="AQ56" s="570"/>
      <c r="AR56" s="570"/>
      <c r="AS56" s="570"/>
      <c r="AT56" s="570"/>
      <c r="AU56" s="570"/>
      <c r="AV56" s="570"/>
      <c r="AW56" s="570"/>
      <c r="AX56" s="570"/>
      <c r="AY56" s="570"/>
      <c r="AZ56" s="570"/>
      <c r="BA56" s="570"/>
      <c r="BB56" s="570"/>
      <c r="BC56" s="570"/>
      <c r="BD56" s="570"/>
      <c r="BE56" s="570"/>
      <c r="BF56" s="570"/>
      <c r="BG56" s="570"/>
      <c r="BH56" s="570"/>
      <c r="BI56" s="570"/>
      <c r="BJ56" s="570"/>
      <c r="BK56" s="570"/>
      <c r="BL56" s="570"/>
      <c r="BM56" s="570"/>
      <c r="BN56" s="570"/>
      <c r="BO56" s="570"/>
      <c r="BP56" s="570"/>
      <c r="BQ56" s="570"/>
      <c r="BR56" s="570"/>
      <c r="BS56" s="570"/>
      <c r="BT56" s="570"/>
      <c r="BU56" s="570"/>
      <c r="BV56" s="570"/>
    </row>
    <row r="57" spans="1:74" ht="12" customHeight="1" x14ac:dyDescent="0.25">
      <c r="C57" s="569"/>
      <c r="D57" s="569"/>
      <c r="E57" s="569"/>
      <c r="F57" s="569"/>
      <c r="G57" s="569"/>
      <c r="H57" s="569"/>
      <c r="I57" s="569"/>
      <c r="J57" s="569"/>
      <c r="K57" s="569"/>
      <c r="L57" s="569"/>
      <c r="M57" s="569"/>
      <c r="N57" s="569"/>
      <c r="O57" s="569"/>
      <c r="P57" s="569"/>
      <c r="Q57" s="569"/>
      <c r="R57" s="569"/>
      <c r="S57" s="569"/>
      <c r="T57" s="569"/>
      <c r="U57" s="569"/>
      <c r="V57" s="569"/>
      <c r="W57" s="569"/>
      <c r="X57" s="569"/>
      <c r="Y57" s="569"/>
      <c r="Z57" s="569"/>
      <c r="AA57" s="569"/>
      <c r="AB57" s="569"/>
      <c r="AC57" s="570"/>
      <c r="AD57" s="570"/>
      <c r="AE57" s="570"/>
      <c r="AF57" s="570"/>
      <c r="AG57" s="570"/>
      <c r="AH57" s="570"/>
      <c r="AI57" s="570"/>
      <c r="AJ57" s="570"/>
      <c r="AK57" s="570"/>
      <c r="AL57" s="570"/>
      <c r="AM57" s="570"/>
      <c r="AN57" s="570"/>
      <c r="AO57" s="570"/>
      <c r="AP57" s="570"/>
      <c r="AQ57" s="570"/>
      <c r="AR57" s="570"/>
      <c r="AS57" s="570"/>
      <c r="AT57" s="570"/>
      <c r="AU57" s="570"/>
      <c r="AV57" s="570"/>
      <c r="AW57" s="570"/>
      <c r="AX57" s="570"/>
      <c r="AY57" s="570"/>
      <c r="AZ57" s="570"/>
      <c r="BA57" s="570"/>
      <c r="BB57" s="570"/>
      <c r="BC57" s="570"/>
      <c r="BD57" s="570"/>
      <c r="BE57" s="570"/>
      <c r="BF57" s="570"/>
      <c r="BG57" s="570"/>
      <c r="BH57" s="570"/>
      <c r="BI57" s="570"/>
      <c r="BJ57" s="570"/>
      <c r="BK57" s="570"/>
      <c r="BL57" s="570"/>
      <c r="BM57" s="570"/>
      <c r="BN57" s="570"/>
      <c r="BO57" s="570"/>
      <c r="BP57" s="570"/>
      <c r="BQ57" s="570"/>
      <c r="BR57" s="570"/>
      <c r="BS57" s="570"/>
      <c r="BT57" s="570"/>
      <c r="BU57" s="570"/>
      <c r="BV57" s="570"/>
    </row>
    <row r="58" spans="1:74" ht="12" customHeight="1" x14ac:dyDescent="0.25">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67"/>
      <c r="AD58" s="267"/>
      <c r="AE58" s="267"/>
      <c r="AF58" s="267"/>
      <c r="AG58" s="267"/>
      <c r="AH58" s="267"/>
      <c r="AI58" s="267"/>
      <c r="AJ58" s="267"/>
      <c r="AK58" s="267"/>
      <c r="AL58" s="267"/>
      <c r="AM58" s="267"/>
      <c r="AN58" s="267"/>
      <c r="AO58" s="267"/>
      <c r="AP58" s="267"/>
      <c r="AQ58" s="267"/>
      <c r="AR58" s="267"/>
      <c r="AS58" s="267"/>
      <c r="AT58" s="267"/>
      <c r="AU58" s="267"/>
      <c r="AV58" s="267"/>
      <c r="AW58" s="267"/>
      <c r="AX58" s="267"/>
      <c r="AY58" s="267"/>
      <c r="AZ58" s="267"/>
      <c r="BA58" s="267"/>
      <c r="BB58" s="267"/>
      <c r="BC58" s="267"/>
      <c r="BD58" s="267"/>
      <c r="BE58" s="267"/>
      <c r="BF58" s="267"/>
      <c r="BG58" s="267"/>
      <c r="BH58" s="267"/>
      <c r="BI58" s="267"/>
      <c r="BJ58" s="267"/>
      <c r="BK58" s="267"/>
      <c r="BL58" s="267"/>
      <c r="BM58" s="267"/>
      <c r="BN58" s="267"/>
      <c r="BO58" s="267"/>
      <c r="BP58" s="267"/>
      <c r="BQ58" s="267"/>
      <c r="BR58" s="267"/>
      <c r="BS58" s="267"/>
      <c r="BT58" s="267"/>
      <c r="BU58" s="267"/>
      <c r="BV58" s="267"/>
    </row>
    <row r="59" spans="1:74" ht="12" customHeight="1" x14ac:dyDescent="0.25">
      <c r="C59" s="569"/>
      <c r="D59" s="569"/>
      <c r="E59" s="569"/>
      <c r="F59" s="569"/>
      <c r="G59" s="569"/>
      <c r="H59" s="569"/>
      <c r="I59" s="569"/>
      <c r="J59" s="569"/>
      <c r="K59" s="569"/>
      <c r="L59" s="569"/>
      <c r="M59" s="569"/>
      <c r="N59" s="569"/>
      <c r="O59" s="569"/>
      <c r="P59" s="569"/>
      <c r="Q59" s="569"/>
      <c r="R59" s="569"/>
      <c r="S59" s="569"/>
      <c r="T59" s="569"/>
      <c r="U59" s="569"/>
      <c r="V59" s="569"/>
      <c r="W59" s="569"/>
      <c r="X59" s="569"/>
      <c r="Y59" s="569"/>
      <c r="Z59" s="569"/>
      <c r="AA59" s="569"/>
      <c r="AB59" s="569"/>
      <c r="AC59" s="570"/>
      <c r="AD59" s="570"/>
      <c r="AE59" s="570"/>
      <c r="AF59" s="570"/>
      <c r="AG59" s="570"/>
      <c r="AH59" s="570"/>
      <c r="AI59" s="570"/>
      <c r="AJ59" s="570"/>
      <c r="AK59" s="570"/>
      <c r="AL59" s="570"/>
      <c r="AM59" s="570"/>
      <c r="AN59" s="570"/>
      <c r="AO59" s="570"/>
      <c r="AP59" s="570"/>
      <c r="AQ59" s="570"/>
      <c r="AR59" s="570"/>
      <c r="AS59" s="570"/>
      <c r="AT59" s="570"/>
      <c r="AU59" s="570"/>
      <c r="AV59" s="570"/>
      <c r="AW59" s="570"/>
      <c r="AX59" s="570"/>
      <c r="AY59" s="570"/>
      <c r="AZ59" s="570"/>
      <c r="BA59" s="570"/>
      <c r="BB59" s="570"/>
      <c r="BC59" s="570"/>
      <c r="BD59" s="570"/>
      <c r="BE59" s="570"/>
      <c r="BF59" s="570"/>
      <c r="BG59" s="570"/>
      <c r="BH59" s="570"/>
      <c r="BI59" s="570"/>
      <c r="BJ59" s="570"/>
      <c r="BK59" s="570"/>
      <c r="BL59" s="570"/>
      <c r="BM59" s="570"/>
      <c r="BN59" s="570"/>
      <c r="BO59" s="570"/>
      <c r="BP59" s="570"/>
      <c r="BQ59" s="570"/>
      <c r="BR59" s="570"/>
      <c r="BS59" s="570"/>
      <c r="BT59" s="570"/>
      <c r="BU59" s="570"/>
      <c r="BV59" s="570"/>
    </row>
    <row r="60" spans="1:74" ht="12" customHeight="1" x14ac:dyDescent="0.25">
      <c r="C60" s="569"/>
      <c r="D60" s="569"/>
      <c r="E60" s="569"/>
      <c r="F60" s="569"/>
      <c r="G60" s="569"/>
      <c r="H60" s="569"/>
      <c r="I60" s="569"/>
      <c r="J60" s="569"/>
      <c r="K60" s="569"/>
      <c r="L60" s="569"/>
      <c r="M60" s="569"/>
      <c r="N60" s="569"/>
      <c r="O60" s="569"/>
      <c r="P60" s="569"/>
      <c r="Q60" s="569"/>
      <c r="R60" s="569"/>
      <c r="S60" s="569"/>
      <c r="T60" s="569"/>
      <c r="U60" s="569"/>
      <c r="V60" s="569"/>
      <c r="W60" s="569"/>
      <c r="X60" s="569"/>
      <c r="Y60" s="569"/>
      <c r="Z60" s="569"/>
      <c r="AA60" s="569"/>
      <c r="AB60" s="569"/>
      <c r="AC60" s="570"/>
      <c r="AD60" s="570"/>
      <c r="AE60" s="570"/>
      <c r="AF60" s="570"/>
      <c r="AG60" s="570"/>
      <c r="AH60" s="570"/>
      <c r="AI60" s="570"/>
      <c r="AJ60" s="570"/>
      <c r="AK60" s="570"/>
      <c r="AL60" s="570"/>
      <c r="AM60" s="570"/>
      <c r="AN60" s="570"/>
      <c r="AO60" s="570"/>
      <c r="AP60" s="570"/>
      <c r="AQ60" s="570"/>
      <c r="AR60" s="570"/>
      <c r="AS60" s="570"/>
      <c r="AT60" s="570"/>
      <c r="AU60" s="570"/>
      <c r="AV60" s="570"/>
      <c r="AW60" s="570"/>
      <c r="AX60" s="570"/>
      <c r="AY60" s="570"/>
      <c r="AZ60" s="570"/>
      <c r="BA60" s="570"/>
      <c r="BB60" s="570"/>
      <c r="BC60" s="570"/>
      <c r="BD60" s="570"/>
      <c r="BE60" s="570"/>
      <c r="BF60" s="570"/>
      <c r="BG60" s="570"/>
      <c r="BH60" s="570"/>
      <c r="BI60" s="570"/>
      <c r="BJ60" s="570"/>
      <c r="BK60" s="570"/>
      <c r="BL60" s="570"/>
      <c r="BM60" s="570"/>
      <c r="BN60" s="570"/>
      <c r="BO60" s="570"/>
      <c r="BP60" s="570"/>
      <c r="BQ60" s="570"/>
      <c r="BR60" s="570"/>
      <c r="BS60" s="570"/>
      <c r="BT60" s="570"/>
      <c r="BU60" s="570"/>
      <c r="BV60" s="570"/>
    </row>
    <row r="61" spans="1:74" ht="12" customHeight="1" x14ac:dyDescent="0.25">
      <c r="C61" s="569"/>
      <c r="D61" s="569"/>
      <c r="E61" s="569"/>
      <c r="F61" s="569"/>
      <c r="G61" s="569"/>
      <c r="H61" s="569"/>
      <c r="I61" s="569"/>
      <c r="J61" s="569"/>
      <c r="K61" s="569"/>
      <c r="L61" s="569"/>
      <c r="M61" s="569"/>
      <c r="N61" s="569"/>
      <c r="O61" s="569"/>
      <c r="P61" s="569"/>
      <c r="Q61" s="569"/>
      <c r="R61" s="569"/>
      <c r="S61" s="569"/>
      <c r="T61" s="569"/>
      <c r="U61" s="569"/>
      <c r="V61" s="569"/>
      <c r="W61" s="569"/>
      <c r="X61" s="569"/>
      <c r="Y61" s="569"/>
      <c r="Z61" s="569"/>
      <c r="AA61" s="569"/>
      <c r="AB61" s="569"/>
      <c r="AC61" s="570"/>
      <c r="AD61" s="570"/>
      <c r="AE61" s="570"/>
      <c r="AF61" s="570"/>
      <c r="AG61" s="570"/>
      <c r="AH61" s="570"/>
      <c r="AI61" s="570"/>
      <c r="AJ61" s="570"/>
      <c r="AK61" s="570"/>
      <c r="AL61" s="570"/>
      <c r="AM61" s="570"/>
      <c r="AN61" s="570"/>
      <c r="AO61" s="570"/>
      <c r="AP61" s="570"/>
      <c r="AQ61" s="570"/>
      <c r="AR61" s="570"/>
      <c r="AS61" s="570"/>
      <c r="AT61" s="570"/>
      <c r="AU61" s="570"/>
      <c r="AV61" s="570"/>
      <c r="AW61" s="570"/>
      <c r="AX61" s="570"/>
      <c r="AY61" s="570"/>
      <c r="AZ61" s="570"/>
      <c r="BA61" s="570"/>
      <c r="BB61" s="570"/>
      <c r="BC61" s="570"/>
      <c r="BD61" s="570"/>
      <c r="BE61" s="570"/>
      <c r="BF61" s="570"/>
      <c r="BG61" s="570"/>
      <c r="BH61" s="570"/>
      <c r="BI61" s="570"/>
      <c r="BJ61" s="570"/>
      <c r="BK61" s="570"/>
      <c r="BL61" s="570"/>
      <c r="BM61" s="570"/>
      <c r="BN61" s="570"/>
      <c r="BO61" s="570"/>
      <c r="BP61" s="570"/>
      <c r="BQ61" s="570"/>
      <c r="BR61" s="570"/>
      <c r="BS61" s="570"/>
      <c r="BT61" s="570"/>
      <c r="BU61" s="570"/>
      <c r="BV61" s="570"/>
    </row>
    <row r="62" spans="1:74" ht="12" customHeight="1" x14ac:dyDescent="0.25">
      <c r="C62" s="569"/>
      <c r="D62" s="569"/>
      <c r="E62" s="569"/>
      <c r="F62" s="569"/>
      <c r="G62" s="569"/>
      <c r="H62" s="569"/>
      <c r="I62" s="569"/>
      <c r="J62" s="569"/>
      <c r="K62" s="569"/>
      <c r="L62" s="569"/>
      <c r="M62" s="569"/>
      <c r="N62" s="569"/>
      <c r="O62" s="569"/>
      <c r="P62" s="569"/>
      <c r="Q62" s="569"/>
      <c r="R62" s="569"/>
      <c r="S62" s="569"/>
      <c r="T62" s="569"/>
      <c r="U62" s="569"/>
      <c r="V62" s="569"/>
      <c r="W62" s="569"/>
      <c r="X62" s="569"/>
      <c r="Y62" s="569"/>
      <c r="Z62" s="569"/>
      <c r="AA62" s="569"/>
      <c r="AB62" s="569"/>
      <c r="AC62" s="570"/>
      <c r="AD62" s="570"/>
      <c r="AE62" s="570"/>
      <c r="AF62" s="570"/>
      <c r="AG62" s="570"/>
      <c r="AH62" s="570"/>
      <c r="AI62" s="570"/>
      <c r="AJ62" s="570"/>
      <c r="AK62" s="570"/>
      <c r="AL62" s="570"/>
      <c r="AM62" s="570"/>
      <c r="AN62" s="570"/>
      <c r="AO62" s="570"/>
      <c r="AP62" s="570"/>
      <c r="AQ62" s="570"/>
      <c r="AR62" s="570"/>
      <c r="AS62" s="570"/>
      <c r="AT62" s="570"/>
      <c r="AU62" s="570"/>
      <c r="AV62" s="570"/>
      <c r="AW62" s="570"/>
      <c r="AX62" s="570"/>
      <c r="AY62" s="570"/>
      <c r="AZ62" s="570"/>
      <c r="BA62" s="570"/>
      <c r="BB62" s="570"/>
      <c r="BC62" s="570"/>
      <c r="BD62" s="570"/>
      <c r="BE62" s="570"/>
      <c r="BF62" s="570"/>
      <c r="BG62" s="570"/>
      <c r="BH62" s="570"/>
      <c r="BI62" s="570"/>
      <c r="BJ62" s="570"/>
      <c r="BK62" s="570"/>
      <c r="BL62" s="570"/>
      <c r="BM62" s="570"/>
      <c r="BN62" s="570"/>
      <c r="BO62" s="570"/>
      <c r="BP62" s="570"/>
      <c r="BQ62" s="570"/>
      <c r="BR62" s="570"/>
      <c r="BS62" s="570"/>
      <c r="BT62" s="570"/>
      <c r="BU62" s="570"/>
      <c r="BV62" s="570"/>
    </row>
    <row r="63" spans="1:74" ht="12" customHeight="1" x14ac:dyDescent="0.25">
      <c r="C63" s="569"/>
      <c r="D63" s="569"/>
      <c r="E63" s="569"/>
      <c r="F63" s="569"/>
      <c r="G63" s="569"/>
      <c r="H63" s="569"/>
      <c r="I63" s="569"/>
      <c r="J63" s="569"/>
      <c r="K63" s="569"/>
      <c r="L63" s="569"/>
      <c r="M63" s="569"/>
      <c r="N63" s="569"/>
      <c r="O63" s="569"/>
      <c r="P63" s="569"/>
      <c r="Q63" s="569"/>
      <c r="R63" s="569"/>
      <c r="S63" s="569"/>
      <c r="T63" s="569"/>
      <c r="U63" s="569"/>
      <c r="V63" s="569"/>
      <c r="W63" s="569"/>
      <c r="X63" s="569"/>
      <c r="Y63" s="569"/>
      <c r="Z63" s="569"/>
      <c r="AA63" s="569"/>
      <c r="AB63" s="569"/>
      <c r="AC63" s="570"/>
      <c r="AD63" s="570"/>
      <c r="AE63" s="570"/>
      <c r="AF63" s="570"/>
      <c r="AG63" s="570"/>
      <c r="AH63" s="570"/>
      <c r="AI63" s="570"/>
      <c r="AJ63" s="570"/>
      <c r="AK63" s="570"/>
      <c r="AL63" s="570"/>
      <c r="AM63" s="570"/>
      <c r="AN63" s="570"/>
      <c r="AO63" s="570"/>
      <c r="AP63" s="570"/>
      <c r="AQ63" s="570"/>
      <c r="AR63" s="570"/>
      <c r="AS63" s="570"/>
      <c r="AT63" s="570"/>
      <c r="AU63" s="570"/>
      <c r="AV63" s="570"/>
      <c r="AW63" s="570"/>
      <c r="AX63" s="570"/>
      <c r="AY63" s="570"/>
      <c r="AZ63" s="570"/>
      <c r="BA63" s="570"/>
      <c r="BB63" s="570"/>
      <c r="BC63" s="570"/>
      <c r="BD63" s="570"/>
      <c r="BE63" s="570"/>
      <c r="BF63" s="570"/>
      <c r="BG63" s="570"/>
      <c r="BH63" s="570"/>
      <c r="BI63" s="570"/>
      <c r="BJ63" s="570"/>
      <c r="BK63" s="570"/>
      <c r="BL63" s="570"/>
      <c r="BM63" s="570"/>
      <c r="BN63" s="570"/>
      <c r="BO63" s="570"/>
      <c r="BP63" s="570"/>
      <c r="BQ63" s="570"/>
      <c r="BR63" s="570"/>
      <c r="BS63" s="570"/>
      <c r="BT63" s="570"/>
      <c r="BU63" s="570"/>
      <c r="BV63" s="570"/>
    </row>
    <row r="64" spans="1:74" ht="12" customHeight="1" x14ac:dyDescent="0.25">
      <c r="C64" s="569"/>
      <c r="D64" s="569"/>
      <c r="E64" s="569"/>
      <c r="F64" s="569"/>
      <c r="G64" s="569"/>
      <c r="H64" s="569"/>
      <c r="I64" s="569"/>
      <c r="J64" s="569"/>
      <c r="K64" s="569"/>
      <c r="L64" s="569"/>
      <c r="M64" s="569"/>
      <c r="N64" s="569"/>
      <c r="O64" s="569"/>
      <c r="P64" s="569"/>
      <c r="Q64" s="569"/>
      <c r="R64" s="569"/>
      <c r="S64" s="569"/>
      <c r="T64" s="569"/>
      <c r="U64" s="569"/>
      <c r="V64" s="569"/>
      <c r="W64" s="569"/>
      <c r="X64" s="569"/>
      <c r="Y64" s="569"/>
      <c r="Z64" s="569"/>
      <c r="AA64" s="569"/>
      <c r="AB64" s="569"/>
      <c r="AC64" s="570"/>
      <c r="AD64" s="570"/>
      <c r="AE64" s="570"/>
      <c r="AF64" s="570"/>
      <c r="AG64" s="570"/>
      <c r="AH64" s="570"/>
      <c r="AI64" s="570"/>
      <c r="AJ64" s="570"/>
      <c r="AK64" s="570"/>
      <c r="AL64" s="570"/>
      <c r="AM64" s="570"/>
      <c r="AN64" s="570"/>
      <c r="AO64" s="570"/>
      <c r="AP64" s="570"/>
      <c r="AQ64" s="570"/>
      <c r="AR64" s="570"/>
      <c r="AS64" s="570"/>
      <c r="AT64" s="570"/>
      <c r="AU64" s="570"/>
      <c r="AV64" s="570"/>
      <c r="AW64" s="570"/>
      <c r="AX64" s="570"/>
      <c r="AY64" s="570"/>
      <c r="AZ64" s="570"/>
      <c r="BA64" s="570"/>
      <c r="BB64" s="570"/>
      <c r="BC64" s="570"/>
      <c r="BD64" s="570"/>
      <c r="BE64" s="570"/>
      <c r="BF64" s="570"/>
      <c r="BG64" s="570"/>
      <c r="BH64" s="570"/>
      <c r="BI64" s="570"/>
      <c r="BJ64" s="570"/>
      <c r="BK64" s="570"/>
      <c r="BL64" s="570"/>
      <c r="BM64" s="570"/>
      <c r="BN64" s="570"/>
      <c r="BO64" s="570"/>
      <c r="BP64" s="570"/>
      <c r="BQ64" s="570"/>
      <c r="BR64" s="570"/>
      <c r="BS64" s="570"/>
      <c r="BT64" s="570"/>
      <c r="BU64" s="570"/>
      <c r="BV64" s="570"/>
    </row>
    <row r="65" spans="3:74" ht="12" customHeight="1" x14ac:dyDescent="0.25">
      <c r="C65" s="569"/>
      <c r="D65" s="569"/>
      <c r="E65" s="569"/>
      <c r="F65" s="569"/>
      <c r="G65" s="569"/>
      <c r="H65" s="569"/>
      <c r="I65" s="569"/>
      <c r="J65" s="569"/>
      <c r="K65" s="569"/>
      <c r="L65" s="569"/>
      <c r="M65" s="569"/>
      <c r="N65" s="569"/>
      <c r="O65" s="569"/>
      <c r="P65" s="569"/>
      <c r="Q65" s="569"/>
      <c r="R65" s="569"/>
      <c r="S65" s="569"/>
      <c r="T65" s="569"/>
      <c r="U65" s="569"/>
      <c r="V65" s="569"/>
      <c r="W65" s="569"/>
      <c r="X65" s="569"/>
      <c r="Y65" s="569"/>
      <c r="Z65" s="569"/>
      <c r="AA65" s="569"/>
      <c r="AB65" s="569"/>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3:74" ht="12" customHeight="1" x14ac:dyDescent="0.25">
      <c r="C66" s="569"/>
      <c r="D66" s="569"/>
      <c r="E66" s="569"/>
      <c r="F66" s="569"/>
      <c r="G66" s="569"/>
      <c r="H66" s="569"/>
      <c r="I66" s="569"/>
      <c r="J66" s="569"/>
      <c r="K66" s="569"/>
      <c r="L66" s="569"/>
      <c r="M66" s="569"/>
      <c r="N66" s="569"/>
      <c r="O66" s="569"/>
      <c r="P66" s="569"/>
      <c r="Q66" s="569"/>
      <c r="R66" s="569"/>
      <c r="S66" s="569"/>
      <c r="T66" s="569"/>
      <c r="U66" s="569"/>
      <c r="V66" s="569"/>
      <c r="W66" s="569"/>
      <c r="X66" s="569"/>
      <c r="Y66" s="569"/>
      <c r="Z66" s="569"/>
      <c r="AA66" s="569"/>
      <c r="AB66" s="569"/>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3:74" ht="12" customHeight="1" x14ac:dyDescent="0.25">
      <c r="C67" s="569"/>
      <c r="D67" s="569"/>
      <c r="E67" s="569"/>
      <c r="F67" s="569"/>
      <c r="G67" s="569"/>
      <c r="H67" s="569"/>
      <c r="I67" s="569"/>
      <c r="J67" s="569"/>
      <c r="K67" s="569"/>
      <c r="L67" s="569"/>
      <c r="M67" s="569"/>
      <c r="N67" s="569"/>
      <c r="O67" s="569"/>
      <c r="P67" s="569"/>
      <c r="Q67" s="569"/>
      <c r="R67" s="569"/>
      <c r="S67" s="569"/>
      <c r="T67" s="569"/>
      <c r="U67" s="569"/>
      <c r="V67" s="569"/>
      <c r="W67" s="569"/>
      <c r="X67" s="569"/>
      <c r="Y67" s="569"/>
      <c r="Z67" s="569"/>
      <c r="AA67" s="569"/>
      <c r="AB67" s="569"/>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570"/>
      <c r="BE67" s="570"/>
      <c r="BF67" s="570"/>
      <c r="BG67" s="570"/>
      <c r="BH67" s="570"/>
      <c r="BI67" s="570"/>
      <c r="BJ67" s="570"/>
      <c r="BK67" s="570"/>
      <c r="BL67" s="570"/>
      <c r="BM67" s="570"/>
      <c r="BN67" s="570"/>
      <c r="BO67" s="570"/>
      <c r="BP67" s="570"/>
      <c r="BQ67" s="570"/>
      <c r="BR67" s="570"/>
      <c r="BS67" s="570"/>
      <c r="BT67" s="570"/>
      <c r="BU67" s="570"/>
      <c r="BV67" s="570"/>
    </row>
    <row r="68" spans="3:74" ht="12" customHeight="1" x14ac:dyDescent="0.25">
      <c r="C68" s="569"/>
      <c r="D68" s="569"/>
      <c r="E68" s="569"/>
      <c r="F68" s="569"/>
      <c r="G68" s="569"/>
      <c r="H68" s="569"/>
      <c r="I68" s="569"/>
      <c r="J68" s="569"/>
      <c r="K68" s="569"/>
      <c r="L68" s="569"/>
      <c r="M68" s="569"/>
      <c r="N68" s="569"/>
      <c r="O68" s="569"/>
      <c r="P68" s="569"/>
      <c r="Q68" s="569"/>
      <c r="R68" s="569"/>
      <c r="S68" s="569"/>
      <c r="T68" s="569"/>
      <c r="U68" s="569"/>
      <c r="V68" s="569"/>
      <c r="W68" s="569"/>
      <c r="X68" s="569"/>
      <c r="Y68" s="569"/>
      <c r="Z68" s="569"/>
      <c r="AA68" s="569"/>
      <c r="AB68" s="569"/>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570"/>
      <c r="BE68" s="570"/>
      <c r="BF68" s="570"/>
      <c r="BG68" s="570"/>
      <c r="BH68" s="570"/>
      <c r="BI68" s="570"/>
      <c r="BJ68" s="570"/>
      <c r="BK68" s="570"/>
      <c r="BL68" s="570"/>
      <c r="BM68" s="570"/>
      <c r="BN68" s="570"/>
      <c r="BO68" s="570"/>
      <c r="BP68" s="570"/>
      <c r="BQ68" s="570"/>
      <c r="BR68" s="570"/>
      <c r="BS68" s="570"/>
      <c r="BT68" s="570"/>
      <c r="BU68" s="570"/>
      <c r="BV68" s="570"/>
    </row>
    <row r="69" spans="3:74" ht="12" customHeight="1" x14ac:dyDescent="0.25">
      <c r="C69" s="569"/>
      <c r="D69" s="569"/>
      <c r="E69" s="569"/>
      <c r="F69" s="569"/>
      <c r="G69" s="569"/>
      <c r="H69" s="569"/>
      <c r="I69" s="569"/>
      <c r="J69" s="569"/>
      <c r="K69" s="569"/>
      <c r="L69" s="569"/>
      <c r="M69" s="569"/>
      <c r="N69" s="569"/>
      <c r="O69" s="569"/>
      <c r="P69" s="569"/>
      <c r="Q69" s="569"/>
      <c r="R69" s="569"/>
      <c r="S69" s="569"/>
      <c r="T69" s="569"/>
      <c r="U69" s="569"/>
      <c r="V69" s="569"/>
      <c r="W69" s="569"/>
      <c r="X69" s="569"/>
      <c r="Y69" s="569"/>
      <c r="Z69" s="569"/>
      <c r="AA69" s="569"/>
      <c r="AB69" s="569"/>
      <c r="AC69" s="570"/>
      <c r="AD69" s="570"/>
      <c r="AE69" s="570"/>
      <c r="AF69" s="570"/>
      <c r="AG69" s="570"/>
      <c r="AH69" s="570"/>
      <c r="AI69" s="570"/>
      <c r="AJ69" s="570"/>
      <c r="AK69" s="570"/>
      <c r="AL69" s="570"/>
      <c r="AM69" s="570"/>
      <c r="AN69" s="570"/>
      <c r="AO69" s="570"/>
      <c r="AP69" s="570"/>
      <c r="AQ69" s="570"/>
      <c r="AR69" s="570"/>
      <c r="AS69" s="570"/>
      <c r="AT69" s="570"/>
      <c r="AU69" s="570"/>
      <c r="AV69" s="570"/>
      <c r="AW69" s="570"/>
      <c r="AX69" s="570"/>
      <c r="AY69" s="570"/>
      <c r="AZ69" s="570"/>
      <c r="BA69" s="570"/>
      <c r="BB69" s="570"/>
      <c r="BC69" s="570"/>
      <c r="BD69" s="570"/>
      <c r="BE69" s="570"/>
      <c r="BF69" s="570"/>
      <c r="BG69" s="570"/>
      <c r="BH69" s="570"/>
      <c r="BI69" s="570"/>
      <c r="BJ69" s="570"/>
      <c r="BK69" s="570"/>
      <c r="BL69" s="570"/>
      <c r="BM69" s="570"/>
      <c r="BN69" s="570"/>
      <c r="BO69" s="570"/>
      <c r="BP69" s="570"/>
      <c r="BQ69" s="570"/>
      <c r="BR69" s="570"/>
      <c r="BS69" s="570"/>
      <c r="BT69" s="570"/>
      <c r="BU69" s="570"/>
      <c r="BV69" s="570"/>
    </row>
    <row r="70" spans="3:74" ht="12" customHeight="1" x14ac:dyDescent="0.25">
      <c r="C70" s="424"/>
      <c r="D70" s="424"/>
      <c r="E70" s="424"/>
      <c r="F70" s="424"/>
      <c r="G70" s="424"/>
      <c r="H70" s="424"/>
      <c r="I70" s="424"/>
      <c r="J70" s="424"/>
      <c r="K70" s="424"/>
      <c r="L70" s="424"/>
      <c r="M70" s="424"/>
      <c r="N70" s="424"/>
      <c r="O70" s="424"/>
      <c r="P70" s="424"/>
      <c r="Q70" s="424"/>
      <c r="R70" s="424"/>
      <c r="S70" s="424"/>
      <c r="T70" s="424"/>
      <c r="U70" s="424"/>
      <c r="V70" s="424"/>
      <c r="W70" s="424"/>
      <c r="X70" s="424"/>
      <c r="Y70" s="424"/>
      <c r="Z70" s="424"/>
      <c r="AA70" s="424"/>
      <c r="AB70" s="424"/>
      <c r="AC70" s="424"/>
      <c r="AD70" s="424"/>
      <c r="AE70" s="424"/>
      <c r="AF70" s="516"/>
      <c r="AG70" s="516"/>
      <c r="AH70" s="516"/>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424"/>
      <c r="BE70" s="424"/>
      <c r="BF70" s="424"/>
      <c r="BG70" s="424"/>
      <c r="BH70" s="424"/>
      <c r="BI70" s="424"/>
      <c r="BJ70" s="424"/>
      <c r="BK70" s="424"/>
      <c r="BL70" s="424"/>
      <c r="BM70" s="424"/>
      <c r="BN70" s="424"/>
      <c r="BO70" s="424"/>
      <c r="BP70" s="424"/>
      <c r="BQ70" s="424"/>
      <c r="BR70" s="424"/>
      <c r="BS70" s="424"/>
      <c r="BT70" s="424"/>
      <c r="BU70" s="424"/>
      <c r="BV70" s="424"/>
    </row>
    <row r="71" spans="3:74" ht="12" customHeight="1" x14ac:dyDescent="0.25">
      <c r="C71" s="424"/>
      <c r="D71" s="424"/>
      <c r="E71" s="424"/>
      <c r="F71" s="424"/>
      <c r="G71" s="424"/>
      <c r="H71" s="424"/>
      <c r="I71" s="424"/>
      <c r="J71" s="424"/>
      <c r="K71" s="424"/>
      <c r="L71" s="424"/>
      <c r="M71" s="424"/>
      <c r="N71" s="424"/>
      <c r="O71" s="424"/>
      <c r="P71" s="424"/>
      <c r="Q71" s="424"/>
      <c r="R71" s="424"/>
      <c r="S71" s="424"/>
      <c r="T71" s="424"/>
      <c r="U71" s="424"/>
      <c r="V71" s="424"/>
      <c r="W71" s="424"/>
      <c r="X71" s="424"/>
      <c r="Y71" s="424"/>
      <c r="Z71" s="424"/>
      <c r="AA71" s="424"/>
      <c r="AB71" s="424"/>
      <c r="AC71" s="424"/>
      <c r="AD71" s="424"/>
      <c r="AE71" s="424"/>
      <c r="AF71" s="516"/>
      <c r="AG71" s="516"/>
      <c r="AH71" s="516"/>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424"/>
      <c r="BE71" s="424"/>
      <c r="BF71" s="424"/>
      <c r="BG71" s="424"/>
      <c r="BH71" s="424"/>
      <c r="BI71" s="424"/>
      <c r="BJ71" s="424"/>
      <c r="BK71" s="424"/>
      <c r="BL71" s="424"/>
      <c r="BM71" s="424"/>
      <c r="BN71" s="424"/>
      <c r="BO71" s="424"/>
      <c r="BP71" s="424"/>
      <c r="BQ71" s="424"/>
      <c r="BR71" s="424"/>
      <c r="BS71" s="424"/>
      <c r="BT71" s="424"/>
      <c r="BU71" s="424"/>
      <c r="BV71" s="424"/>
    </row>
    <row r="72" spans="3:74" ht="12" customHeight="1" x14ac:dyDescent="0.25">
      <c r="C72" s="424"/>
      <c r="D72" s="424"/>
      <c r="E72" s="424"/>
      <c r="F72" s="424"/>
      <c r="G72" s="424"/>
      <c r="H72" s="424"/>
      <c r="I72" s="424"/>
      <c r="J72" s="424"/>
      <c r="K72" s="424"/>
      <c r="L72" s="424"/>
      <c r="M72" s="424"/>
      <c r="N72" s="424"/>
      <c r="O72" s="424"/>
      <c r="P72" s="424"/>
      <c r="Q72" s="424"/>
      <c r="R72" s="424"/>
      <c r="S72" s="424"/>
      <c r="T72" s="424"/>
      <c r="U72" s="424"/>
      <c r="V72" s="424"/>
      <c r="W72" s="424"/>
      <c r="X72" s="424"/>
      <c r="Y72" s="424"/>
      <c r="Z72" s="424"/>
      <c r="AA72" s="424"/>
      <c r="AB72" s="424"/>
      <c r="AC72" s="424"/>
      <c r="AD72" s="424"/>
      <c r="AE72" s="424"/>
      <c r="AF72" s="516"/>
      <c r="AG72" s="516"/>
      <c r="AH72" s="516"/>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424"/>
      <c r="BE72" s="424"/>
      <c r="BF72" s="424"/>
      <c r="BG72" s="424"/>
      <c r="BH72" s="424"/>
      <c r="BI72" s="424"/>
      <c r="BJ72" s="424"/>
      <c r="BK72" s="424"/>
      <c r="BL72" s="424"/>
      <c r="BM72" s="424"/>
      <c r="BN72" s="424"/>
      <c r="BO72" s="424"/>
      <c r="BP72" s="424"/>
      <c r="BQ72" s="424"/>
      <c r="BR72" s="424"/>
      <c r="BS72" s="424"/>
      <c r="BT72" s="424"/>
      <c r="BU72" s="424"/>
      <c r="BV72" s="424"/>
    </row>
    <row r="73" spans="3:74" ht="12" customHeight="1" x14ac:dyDescent="0.25">
      <c r="C73" s="424"/>
      <c r="D73" s="424"/>
      <c r="E73" s="424"/>
      <c r="F73" s="424"/>
      <c r="G73" s="424"/>
      <c r="H73" s="424"/>
      <c r="I73" s="424"/>
      <c r="J73" s="424"/>
      <c r="K73" s="424"/>
      <c r="L73" s="424"/>
      <c r="M73" s="424"/>
      <c r="N73" s="424"/>
      <c r="O73" s="424"/>
      <c r="P73" s="424"/>
      <c r="Q73" s="424"/>
      <c r="R73" s="424"/>
      <c r="S73" s="424"/>
      <c r="T73" s="424"/>
      <c r="U73" s="424"/>
      <c r="V73" s="424"/>
      <c r="W73" s="424"/>
      <c r="X73" s="424"/>
      <c r="Y73" s="424"/>
      <c r="Z73" s="424"/>
      <c r="AA73" s="424"/>
      <c r="AB73" s="424"/>
      <c r="AC73" s="424"/>
      <c r="AD73" s="424"/>
      <c r="AE73" s="424"/>
      <c r="AF73" s="516"/>
      <c r="AG73" s="516"/>
      <c r="AH73" s="516"/>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424"/>
      <c r="BE73" s="424"/>
      <c r="BF73" s="424"/>
      <c r="BG73" s="424"/>
      <c r="BH73" s="424"/>
      <c r="BI73" s="424"/>
      <c r="BJ73" s="424"/>
      <c r="BK73" s="424"/>
      <c r="BL73" s="424"/>
      <c r="BM73" s="424"/>
      <c r="BN73" s="424"/>
      <c r="BO73" s="424"/>
      <c r="BP73" s="424"/>
      <c r="BQ73" s="424"/>
      <c r="BR73" s="424"/>
      <c r="BS73" s="424"/>
      <c r="BT73" s="424"/>
      <c r="BU73" s="424"/>
      <c r="BV73" s="424"/>
    </row>
    <row r="74" spans="3:74" ht="12" customHeight="1" x14ac:dyDescent="0.25">
      <c r="C74" s="424"/>
      <c r="D74" s="424"/>
      <c r="E74" s="424"/>
      <c r="F74" s="424"/>
      <c r="G74" s="424"/>
      <c r="H74" s="424"/>
      <c r="I74" s="424"/>
      <c r="J74" s="424"/>
      <c r="K74" s="424"/>
      <c r="L74" s="424"/>
      <c r="M74" s="424"/>
      <c r="N74" s="424"/>
      <c r="O74" s="424"/>
      <c r="P74" s="424"/>
      <c r="Q74" s="424"/>
      <c r="R74" s="424"/>
      <c r="S74" s="424"/>
      <c r="T74" s="424"/>
      <c r="U74" s="424"/>
      <c r="V74" s="424"/>
      <c r="W74" s="424"/>
      <c r="X74" s="424"/>
      <c r="Y74" s="424"/>
      <c r="Z74" s="424"/>
      <c r="AA74" s="424"/>
      <c r="AB74" s="424"/>
      <c r="AC74" s="424"/>
      <c r="AD74" s="424"/>
      <c r="AE74" s="424"/>
      <c r="AF74" s="516"/>
      <c r="AG74" s="516"/>
      <c r="AH74" s="516"/>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424"/>
      <c r="BE74" s="424"/>
      <c r="BF74" s="424"/>
      <c r="BG74" s="424"/>
      <c r="BH74" s="424"/>
      <c r="BI74" s="424"/>
      <c r="BJ74" s="424"/>
      <c r="BK74" s="424"/>
      <c r="BL74" s="424"/>
      <c r="BM74" s="424"/>
      <c r="BN74" s="424"/>
      <c r="BO74" s="424"/>
      <c r="BP74" s="424"/>
      <c r="BQ74" s="424"/>
      <c r="BR74" s="424"/>
      <c r="BS74" s="424"/>
      <c r="BT74" s="424"/>
      <c r="BU74" s="424"/>
      <c r="BV74" s="424"/>
    </row>
    <row r="75" spans="3:74" ht="12" customHeight="1" x14ac:dyDescent="0.25">
      <c r="C75" s="424"/>
      <c r="D75" s="424"/>
      <c r="E75" s="424"/>
      <c r="F75" s="424"/>
      <c r="G75" s="424"/>
      <c r="H75" s="424"/>
      <c r="I75" s="424"/>
      <c r="J75" s="424"/>
      <c r="K75" s="424"/>
      <c r="L75" s="424"/>
      <c r="M75" s="424"/>
      <c r="N75" s="424"/>
      <c r="O75" s="424"/>
      <c r="P75" s="424"/>
      <c r="Q75" s="424"/>
      <c r="R75" s="424"/>
      <c r="S75" s="424"/>
      <c r="T75" s="424"/>
      <c r="U75" s="424"/>
      <c r="V75" s="424"/>
      <c r="W75" s="424"/>
      <c r="X75" s="424"/>
      <c r="Y75" s="424"/>
      <c r="Z75" s="424"/>
      <c r="AA75" s="424"/>
      <c r="AB75" s="424"/>
      <c r="AC75" s="424"/>
      <c r="AD75" s="424"/>
      <c r="AE75" s="424"/>
      <c r="AF75" s="516"/>
      <c r="AG75" s="516"/>
      <c r="AH75" s="516"/>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424"/>
      <c r="BE75" s="424"/>
      <c r="BF75" s="424"/>
      <c r="BG75" s="424"/>
      <c r="BH75" s="424"/>
      <c r="BI75" s="424"/>
      <c r="BJ75" s="424"/>
      <c r="BK75" s="424"/>
      <c r="BL75" s="424"/>
      <c r="BM75" s="424"/>
      <c r="BN75" s="424"/>
      <c r="BO75" s="424"/>
      <c r="BP75" s="424"/>
      <c r="BQ75" s="424"/>
      <c r="BR75" s="424"/>
      <c r="BS75" s="424"/>
      <c r="BT75" s="424"/>
      <c r="BU75" s="424"/>
      <c r="BV75" s="424"/>
    </row>
    <row r="76" spans="3:74" ht="12" customHeight="1" x14ac:dyDescent="0.25">
      <c r="C76" s="424"/>
      <c r="D76" s="424"/>
      <c r="E76" s="424"/>
      <c r="F76" s="424"/>
      <c r="G76" s="424"/>
      <c r="H76" s="424"/>
      <c r="I76" s="424"/>
      <c r="J76" s="424"/>
      <c r="K76" s="424"/>
      <c r="L76" s="424"/>
      <c r="M76" s="424"/>
      <c r="N76" s="424"/>
      <c r="O76" s="424"/>
      <c r="P76" s="424"/>
      <c r="Q76" s="424"/>
      <c r="R76" s="424"/>
      <c r="S76" s="424"/>
      <c r="T76" s="424"/>
      <c r="U76" s="424"/>
      <c r="V76" s="424"/>
      <c r="W76" s="424"/>
      <c r="X76" s="424"/>
      <c r="Y76" s="424"/>
      <c r="Z76" s="424"/>
      <c r="AA76" s="424"/>
      <c r="AB76" s="424"/>
      <c r="AC76" s="424"/>
      <c r="AD76" s="424"/>
      <c r="AE76" s="424"/>
      <c r="AF76" s="516"/>
      <c r="AG76" s="516"/>
      <c r="AH76" s="516"/>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424"/>
      <c r="BE76" s="424"/>
      <c r="BF76" s="424"/>
      <c r="BG76" s="424"/>
      <c r="BH76" s="424"/>
      <c r="BI76" s="424"/>
      <c r="BJ76" s="424"/>
      <c r="BK76" s="424"/>
      <c r="BL76" s="424"/>
      <c r="BM76" s="424"/>
      <c r="BN76" s="424"/>
      <c r="BO76" s="424"/>
      <c r="BP76" s="424"/>
      <c r="BQ76" s="424"/>
      <c r="BR76" s="424"/>
      <c r="BS76" s="424"/>
      <c r="BT76" s="424"/>
      <c r="BU76" s="424"/>
      <c r="BV76" s="424"/>
    </row>
    <row r="77" spans="3:74" ht="12" customHeight="1" x14ac:dyDescent="0.25">
      <c r="C77" s="424"/>
      <c r="D77" s="424"/>
      <c r="E77" s="424"/>
      <c r="F77" s="424"/>
      <c r="G77" s="424"/>
      <c r="H77" s="424"/>
      <c r="I77" s="424"/>
      <c r="J77" s="424"/>
      <c r="K77" s="424"/>
      <c r="L77" s="424"/>
      <c r="M77" s="424"/>
      <c r="N77" s="424"/>
      <c r="O77" s="424"/>
      <c r="P77" s="424"/>
      <c r="Q77" s="424"/>
      <c r="R77" s="424"/>
      <c r="S77" s="424"/>
      <c r="T77" s="424"/>
      <c r="U77" s="424"/>
      <c r="V77" s="424"/>
      <c r="W77" s="424"/>
      <c r="X77" s="424"/>
      <c r="Y77" s="424"/>
      <c r="Z77" s="424"/>
      <c r="AA77" s="424"/>
      <c r="AB77" s="424"/>
      <c r="AC77" s="424"/>
      <c r="AD77" s="424"/>
      <c r="AE77" s="424"/>
      <c r="AF77" s="516"/>
      <c r="AG77" s="516"/>
      <c r="AH77" s="516"/>
      <c r="AI77" s="424"/>
      <c r="AJ77" s="424"/>
      <c r="AK77" s="424"/>
      <c r="AL77" s="424"/>
      <c r="AM77" s="424"/>
      <c r="AN77" s="424"/>
      <c r="AO77" s="424"/>
      <c r="AP77" s="424"/>
      <c r="AQ77" s="424"/>
      <c r="AR77" s="424"/>
      <c r="AS77" s="424"/>
      <c r="AT77" s="424"/>
      <c r="AU77" s="424"/>
      <c r="AV77" s="424"/>
      <c r="AW77" s="424"/>
      <c r="AX77" s="424"/>
      <c r="AY77" s="424"/>
      <c r="AZ77" s="424"/>
      <c r="BA77" s="424"/>
      <c r="BB77" s="424"/>
      <c r="BC77" s="424"/>
      <c r="BD77" s="424"/>
      <c r="BE77" s="424"/>
      <c r="BF77" s="424"/>
      <c r="BG77" s="424"/>
      <c r="BH77" s="424"/>
      <c r="BI77" s="424"/>
      <c r="BJ77" s="424"/>
      <c r="BK77" s="424"/>
      <c r="BL77" s="424"/>
      <c r="BM77" s="424"/>
      <c r="BN77" s="424"/>
      <c r="BO77" s="424"/>
      <c r="BP77" s="424"/>
      <c r="BQ77" s="424"/>
      <c r="BR77" s="424"/>
      <c r="BS77" s="424"/>
      <c r="BT77" s="424"/>
      <c r="BU77" s="424"/>
      <c r="BV77" s="424"/>
    </row>
    <row r="78" spans="3:74" ht="12" customHeight="1" x14ac:dyDescent="0.25">
      <c r="C78" s="425"/>
      <c r="D78" s="426"/>
      <c r="E78" s="426"/>
      <c r="F78" s="426"/>
      <c r="G78" s="426"/>
      <c r="H78" s="426"/>
      <c r="I78" s="426"/>
      <c r="J78" s="426"/>
      <c r="K78" s="426"/>
      <c r="L78" s="426"/>
      <c r="M78" s="426"/>
      <c r="N78" s="426"/>
      <c r="O78" s="425"/>
      <c r="P78" s="426"/>
      <c r="Q78" s="426"/>
      <c r="R78" s="426"/>
      <c r="S78" s="426"/>
      <c r="T78" s="426"/>
      <c r="U78" s="426"/>
      <c r="V78" s="426"/>
      <c r="W78" s="426"/>
      <c r="X78" s="426"/>
      <c r="Y78" s="426"/>
      <c r="Z78" s="426"/>
      <c r="AA78" s="425"/>
      <c r="AB78" s="426"/>
      <c r="AC78" s="426"/>
      <c r="AD78" s="426"/>
      <c r="AE78" s="426"/>
      <c r="AF78" s="504"/>
      <c r="AG78" s="504"/>
      <c r="AH78" s="504"/>
      <c r="AI78" s="426"/>
      <c r="AJ78" s="426"/>
      <c r="AK78" s="426"/>
      <c r="AL78" s="426"/>
      <c r="AM78" s="425"/>
      <c r="AN78" s="426"/>
      <c r="AO78" s="426"/>
      <c r="AP78" s="426"/>
      <c r="AQ78" s="426"/>
      <c r="AR78" s="426"/>
      <c r="AS78" s="426"/>
      <c r="AT78" s="426"/>
      <c r="AU78" s="426"/>
      <c r="AV78" s="426"/>
      <c r="AW78" s="426"/>
      <c r="AX78" s="426"/>
      <c r="AY78" s="425"/>
      <c r="AZ78" s="426"/>
      <c r="BA78" s="426"/>
      <c r="BB78" s="426"/>
      <c r="BC78" s="426"/>
      <c r="BD78" s="426"/>
      <c r="BE78" s="426"/>
      <c r="BF78" s="426"/>
      <c r="BG78" s="426"/>
      <c r="BH78" s="426"/>
      <c r="BI78" s="426"/>
      <c r="BJ78" s="426"/>
      <c r="BK78" s="425"/>
      <c r="BL78" s="426"/>
      <c r="BM78" s="426"/>
      <c r="BN78" s="426"/>
      <c r="BO78" s="426"/>
      <c r="BP78" s="426"/>
      <c r="BQ78" s="426"/>
      <c r="BR78" s="426"/>
      <c r="BS78" s="426"/>
      <c r="BT78" s="426"/>
      <c r="BU78" s="426"/>
      <c r="BV78" s="426"/>
    </row>
    <row r="79" spans="3:74" ht="12" customHeight="1" x14ac:dyDescent="0.2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517"/>
      <c r="AG79" s="517"/>
      <c r="AH79" s="517"/>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428"/>
      <c r="BE79" s="428"/>
      <c r="BF79" s="428"/>
      <c r="BG79" s="428"/>
      <c r="BH79" s="428"/>
      <c r="BI79" s="428"/>
      <c r="BJ79" s="428"/>
      <c r="BK79" s="428"/>
      <c r="BL79" s="428"/>
      <c r="BM79" s="428"/>
      <c r="BN79" s="428"/>
      <c r="BO79" s="428"/>
      <c r="BP79" s="428"/>
      <c r="BQ79" s="428"/>
      <c r="BR79" s="428"/>
      <c r="BS79" s="428"/>
      <c r="BT79" s="428"/>
      <c r="BU79" s="428"/>
      <c r="BV79" s="428"/>
    </row>
    <row r="80" spans="3:74" ht="12" customHeight="1" x14ac:dyDescent="0.2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517"/>
      <c r="AG80" s="517"/>
      <c r="AH80" s="517"/>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428"/>
      <c r="BE80" s="428"/>
      <c r="BF80" s="428"/>
      <c r="BG80" s="428"/>
      <c r="BH80" s="428"/>
      <c r="BI80" s="428"/>
      <c r="BJ80" s="428"/>
      <c r="BK80" s="428"/>
      <c r="BL80" s="428"/>
      <c r="BM80" s="428"/>
      <c r="BN80" s="428"/>
      <c r="BO80" s="428"/>
      <c r="BP80" s="428"/>
      <c r="BQ80" s="428"/>
      <c r="BR80" s="428"/>
      <c r="BS80" s="428"/>
      <c r="BT80" s="428"/>
      <c r="BU80" s="428"/>
      <c r="BV80" s="428"/>
    </row>
    <row r="81" spans="3:74" ht="12" customHeight="1" x14ac:dyDescent="0.25">
      <c r="C81" s="428"/>
      <c r="D81" s="428"/>
      <c r="E81" s="428"/>
      <c r="F81" s="428"/>
      <c r="G81" s="428"/>
      <c r="H81" s="428"/>
      <c r="I81" s="428"/>
      <c r="J81" s="428"/>
      <c r="K81" s="428"/>
      <c r="L81" s="428"/>
      <c r="M81" s="428"/>
      <c r="N81" s="428"/>
      <c r="O81" s="428"/>
      <c r="P81" s="428"/>
      <c r="Q81" s="428"/>
      <c r="R81" s="428"/>
      <c r="S81" s="428"/>
      <c r="T81" s="428"/>
      <c r="U81" s="428"/>
      <c r="V81" s="428"/>
      <c r="W81" s="428"/>
      <c r="X81" s="428"/>
      <c r="Y81" s="428"/>
      <c r="Z81" s="428"/>
      <c r="AA81" s="428"/>
      <c r="AB81" s="428"/>
      <c r="AC81" s="428"/>
      <c r="AD81" s="428"/>
      <c r="AE81" s="428"/>
      <c r="AF81" s="517"/>
      <c r="AG81" s="517"/>
      <c r="AH81" s="517"/>
      <c r="AI81" s="428"/>
      <c r="AJ81" s="428"/>
      <c r="AK81" s="428"/>
      <c r="AL81" s="428"/>
      <c r="AM81" s="428"/>
      <c r="AN81" s="428"/>
      <c r="AO81" s="428"/>
      <c r="AP81" s="428"/>
      <c r="AQ81" s="428"/>
      <c r="AR81" s="428"/>
      <c r="AS81" s="428"/>
      <c r="AT81" s="428"/>
      <c r="AU81" s="428"/>
      <c r="AV81" s="428"/>
      <c r="AW81" s="428"/>
      <c r="AX81" s="428"/>
      <c r="AY81" s="428"/>
      <c r="AZ81" s="428"/>
      <c r="BA81" s="428"/>
      <c r="BB81" s="428"/>
      <c r="BC81" s="428"/>
      <c r="BD81" s="428"/>
      <c r="BE81" s="428"/>
      <c r="BF81" s="428"/>
      <c r="BG81" s="428"/>
      <c r="BH81" s="428"/>
      <c r="BI81" s="428"/>
      <c r="BJ81" s="428"/>
      <c r="BK81" s="428"/>
      <c r="BL81" s="428"/>
      <c r="BM81" s="428"/>
      <c r="BN81" s="428"/>
      <c r="BO81" s="428"/>
      <c r="BP81" s="428"/>
      <c r="BQ81" s="428"/>
      <c r="BR81" s="428"/>
      <c r="BS81" s="428"/>
      <c r="BT81" s="428"/>
      <c r="BU81" s="428"/>
      <c r="BV81" s="428"/>
    </row>
    <row r="83" spans="3:74" ht="12" customHeight="1" x14ac:dyDescent="0.2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517"/>
      <c r="AG83" s="517"/>
      <c r="AH83" s="517"/>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428"/>
      <c r="BE83" s="428"/>
      <c r="BF83" s="428"/>
      <c r="BG83" s="428"/>
      <c r="BH83" s="428"/>
      <c r="BI83" s="428"/>
      <c r="BJ83" s="428"/>
      <c r="BK83" s="428"/>
      <c r="BL83" s="428"/>
      <c r="BM83" s="428"/>
      <c r="BN83" s="428"/>
      <c r="BO83" s="428"/>
      <c r="BP83" s="428"/>
      <c r="BQ83" s="428"/>
      <c r="BR83" s="428"/>
      <c r="BS83" s="428"/>
      <c r="BT83" s="428"/>
      <c r="BU83" s="428"/>
      <c r="BV83" s="428"/>
    </row>
    <row r="84" spans="3:74" ht="12" customHeight="1" x14ac:dyDescent="0.2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517"/>
      <c r="AG84" s="517"/>
      <c r="AH84" s="517"/>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428"/>
      <c r="BE84" s="428"/>
      <c r="BF84" s="428"/>
      <c r="BG84" s="428"/>
      <c r="BH84" s="428"/>
      <c r="BI84" s="428"/>
      <c r="BJ84" s="428"/>
      <c r="BK84" s="428"/>
      <c r="BL84" s="428"/>
      <c r="BM84" s="428"/>
      <c r="BN84" s="428"/>
      <c r="BO84" s="428"/>
      <c r="BP84" s="428"/>
      <c r="BQ84" s="428"/>
      <c r="BR84" s="428"/>
      <c r="BS84" s="428"/>
      <c r="BT84" s="428"/>
      <c r="BU84" s="428"/>
      <c r="BV84" s="428"/>
    </row>
    <row r="85" spans="3:74" ht="12" customHeight="1" x14ac:dyDescent="0.2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517"/>
      <c r="AG85" s="517"/>
      <c r="AH85" s="517"/>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428"/>
      <c r="BE85" s="428"/>
      <c r="BF85" s="428"/>
      <c r="BG85" s="428"/>
      <c r="BH85" s="428"/>
      <c r="BI85" s="428"/>
      <c r="BJ85" s="428"/>
      <c r="BK85" s="428"/>
      <c r="BL85" s="428"/>
      <c r="BM85" s="428"/>
      <c r="BN85" s="428"/>
      <c r="BO85" s="428"/>
      <c r="BP85" s="428"/>
      <c r="BQ85" s="428"/>
      <c r="BR85" s="428"/>
      <c r="BS85" s="428"/>
      <c r="BT85" s="428"/>
      <c r="BU85" s="428"/>
      <c r="BV85" s="428"/>
    </row>
    <row r="86" spans="3:74" ht="12" customHeight="1" x14ac:dyDescent="0.25">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517"/>
      <c r="AG86" s="517"/>
      <c r="AH86" s="517"/>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428"/>
      <c r="BE86" s="428"/>
      <c r="BF86" s="428"/>
      <c r="BG86" s="428"/>
      <c r="BH86" s="428"/>
      <c r="BI86" s="428"/>
      <c r="BJ86" s="428"/>
      <c r="BK86" s="428"/>
      <c r="BL86" s="428"/>
      <c r="BM86" s="428"/>
      <c r="BN86" s="428"/>
      <c r="BO86" s="428"/>
      <c r="BP86" s="428"/>
      <c r="BQ86" s="428"/>
      <c r="BR86" s="428"/>
      <c r="BS86" s="428"/>
      <c r="BT86" s="428"/>
      <c r="BU86" s="428"/>
      <c r="BV86" s="428"/>
    </row>
    <row r="87" spans="3:74" ht="12" customHeight="1" x14ac:dyDescent="0.2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517"/>
      <c r="AG87" s="517"/>
      <c r="AH87" s="517"/>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428"/>
      <c r="BE87" s="428"/>
      <c r="BF87" s="428"/>
      <c r="BG87" s="428"/>
      <c r="BH87" s="428"/>
      <c r="BI87" s="428"/>
      <c r="BJ87" s="428"/>
      <c r="BK87" s="428"/>
      <c r="BL87" s="428"/>
      <c r="BM87" s="428"/>
      <c r="BN87" s="428"/>
      <c r="BO87" s="428"/>
      <c r="BP87" s="428"/>
      <c r="BQ87" s="428"/>
      <c r="BR87" s="428"/>
      <c r="BS87" s="428"/>
      <c r="BT87" s="428"/>
      <c r="BU87" s="428"/>
      <c r="BV87" s="428"/>
    </row>
    <row r="88" spans="3:74" ht="12" customHeight="1" x14ac:dyDescent="0.2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517"/>
      <c r="AG88" s="517"/>
      <c r="AH88" s="517"/>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428"/>
      <c r="BE88" s="428"/>
      <c r="BF88" s="428"/>
      <c r="BG88" s="428"/>
      <c r="BH88" s="428"/>
      <c r="BI88" s="428"/>
      <c r="BJ88" s="428"/>
      <c r="BK88" s="428"/>
      <c r="BL88" s="428"/>
      <c r="BM88" s="428"/>
      <c r="BN88" s="428"/>
      <c r="BO88" s="428"/>
      <c r="BP88" s="428"/>
      <c r="BQ88" s="428"/>
      <c r="BR88" s="428"/>
      <c r="BS88" s="428"/>
      <c r="BT88" s="428"/>
      <c r="BU88" s="428"/>
      <c r="BV88" s="428"/>
    </row>
    <row r="89" spans="3:74" ht="12" customHeight="1" x14ac:dyDescent="0.25">
      <c r="C89" s="428"/>
      <c r="D89" s="428"/>
      <c r="E89" s="428"/>
      <c r="F89" s="428"/>
      <c r="G89" s="428"/>
      <c r="H89" s="428"/>
      <c r="I89" s="428"/>
      <c r="J89" s="428"/>
      <c r="K89" s="428"/>
      <c r="L89" s="428"/>
      <c r="M89" s="428"/>
      <c r="N89" s="428"/>
      <c r="O89" s="428"/>
      <c r="P89" s="428"/>
      <c r="Q89" s="428"/>
      <c r="R89" s="428"/>
      <c r="S89" s="428"/>
      <c r="T89" s="428"/>
      <c r="U89" s="428"/>
      <c r="V89" s="428"/>
      <c r="W89" s="428"/>
      <c r="X89" s="428"/>
      <c r="Y89" s="428"/>
      <c r="Z89" s="428"/>
      <c r="AA89" s="428"/>
      <c r="AB89" s="428"/>
      <c r="AC89" s="428"/>
      <c r="AD89" s="428"/>
      <c r="AE89" s="428"/>
      <c r="AF89" s="517"/>
      <c r="AG89" s="517"/>
      <c r="AH89" s="517"/>
      <c r="AI89" s="428"/>
      <c r="AJ89" s="428"/>
      <c r="AK89" s="428"/>
      <c r="AL89" s="428"/>
      <c r="AM89" s="428"/>
      <c r="AN89" s="428"/>
      <c r="AO89" s="428"/>
      <c r="AP89" s="428"/>
      <c r="AQ89" s="428"/>
      <c r="AR89" s="428"/>
      <c r="AS89" s="428"/>
      <c r="AT89" s="428"/>
      <c r="AU89" s="428"/>
      <c r="AV89" s="428"/>
      <c r="AW89" s="428"/>
      <c r="AX89" s="428"/>
      <c r="AY89" s="428"/>
      <c r="AZ89" s="428"/>
      <c r="BA89" s="428"/>
      <c r="BB89" s="428"/>
      <c r="BC89" s="428"/>
      <c r="BD89" s="428"/>
      <c r="BE89" s="428"/>
      <c r="BF89" s="428"/>
      <c r="BG89" s="428"/>
      <c r="BH89" s="428"/>
      <c r="BI89" s="428"/>
      <c r="BJ89" s="428"/>
      <c r="BK89" s="428"/>
      <c r="BL89" s="428"/>
      <c r="BM89" s="428"/>
      <c r="BN89" s="428"/>
      <c r="BO89" s="428"/>
      <c r="BP89" s="428"/>
      <c r="BQ89" s="428"/>
      <c r="BR89" s="428"/>
      <c r="BS89" s="428"/>
      <c r="BT89" s="428"/>
      <c r="BU89" s="428"/>
      <c r="BV89" s="428"/>
    </row>
    <row r="91" spans="3:74" ht="12" customHeight="1" x14ac:dyDescent="0.2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517"/>
      <c r="AG91" s="517"/>
      <c r="AH91" s="517"/>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428"/>
      <c r="BE91" s="428"/>
      <c r="BF91" s="428"/>
      <c r="BG91" s="428"/>
      <c r="BH91" s="428"/>
      <c r="BI91" s="428"/>
      <c r="BJ91" s="428"/>
      <c r="BK91" s="428"/>
      <c r="BL91" s="428"/>
      <c r="BM91" s="428"/>
      <c r="BN91" s="428"/>
      <c r="BO91" s="428"/>
      <c r="BP91" s="428"/>
      <c r="BQ91" s="428"/>
      <c r="BR91" s="428"/>
      <c r="BS91" s="428"/>
      <c r="BT91" s="428"/>
      <c r="BU91" s="428"/>
      <c r="BV91" s="428"/>
    </row>
    <row r="92" spans="3:74" ht="12" customHeight="1" x14ac:dyDescent="0.2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517"/>
      <c r="AG92" s="517"/>
      <c r="AH92" s="517"/>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428"/>
      <c r="BE92" s="428"/>
      <c r="BF92" s="428"/>
      <c r="BG92" s="428"/>
      <c r="BH92" s="428"/>
      <c r="BI92" s="428"/>
      <c r="BJ92" s="428"/>
      <c r="BK92" s="428"/>
      <c r="BL92" s="428"/>
      <c r="BM92" s="428"/>
      <c r="BN92" s="428"/>
      <c r="BO92" s="428"/>
      <c r="BP92" s="428"/>
      <c r="BQ92" s="428"/>
      <c r="BR92" s="428"/>
      <c r="BS92" s="428"/>
      <c r="BT92" s="428"/>
      <c r="BU92" s="428"/>
      <c r="BV92" s="428"/>
    </row>
    <row r="93" spans="3:74" ht="12" customHeight="1" x14ac:dyDescent="0.25">
      <c r="C93" s="428"/>
      <c r="D93" s="428"/>
      <c r="E93" s="428"/>
      <c r="F93" s="428"/>
      <c r="G93" s="428"/>
      <c r="H93" s="428"/>
      <c r="I93" s="428"/>
      <c r="J93" s="428"/>
      <c r="K93" s="428"/>
      <c r="L93" s="428"/>
      <c r="M93" s="428"/>
      <c r="N93" s="428"/>
      <c r="O93" s="428"/>
      <c r="P93" s="428"/>
      <c r="Q93" s="428"/>
      <c r="R93" s="428"/>
      <c r="S93" s="428"/>
      <c r="T93" s="428"/>
      <c r="U93" s="428"/>
      <c r="V93" s="428"/>
      <c r="W93" s="428"/>
      <c r="X93" s="428"/>
      <c r="Y93" s="428"/>
      <c r="Z93" s="428"/>
      <c r="AA93" s="428"/>
      <c r="AB93" s="428"/>
      <c r="AC93" s="428"/>
      <c r="AD93" s="428"/>
      <c r="AE93" s="428"/>
      <c r="AF93" s="517"/>
      <c r="AG93" s="517"/>
      <c r="AH93" s="517"/>
      <c r="AI93" s="428"/>
      <c r="AJ93" s="428"/>
      <c r="AK93" s="428"/>
      <c r="AL93" s="428"/>
      <c r="AM93" s="428"/>
      <c r="AN93" s="428"/>
      <c r="AO93" s="428"/>
      <c r="AP93" s="428"/>
      <c r="AQ93" s="428"/>
      <c r="AR93" s="428"/>
      <c r="AS93" s="428"/>
      <c r="AT93" s="428"/>
      <c r="AU93" s="428"/>
      <c r="AV93" s="428"/>
      <c r="AW93" s="428"/>
      <c r="AX93" s="428"/>
      <c r="AY93" s="428"/>
      <c r="AZ93" s="428"/>
      <c r="BA93" s="428"/>
      <c r="BB93" s="428"/>
      <c r="BC93" s="428"/>
      <c r="BD93" s="428"/>
      <c r="BE93" s="428"/>
      <c r="BF93" s="428"/>
      <c r="BG93" s="428"/>
      <c r="BH93" s="428"/>
      <c r="BI93" s="428"/>
      <c r="BJ93" s="428"/>
      <c r="BK93" s="428"/>
      <c r="BL93" s="428"/>
      <c r="BM93" s="428"/>
      <c r="BN93" s="428"/>
      <c r="BO93" s="428"/>
      <c r="BP93" s="428"/>
      <c r="BQ93" s="428"/>
      <c r="BR93" s="428"/>
      <c r="BS93" s="428"/>
      <c r="BT93" s="428"/>
      <c r="BU93" s="428"/>
      <c r="BV93" s="428"/>
    </row>
    <row r="95" spans="3:74" ht="12" customHeight="1" x14ac:dyDescent="0.2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518"/>
      <c r="AG95" s="518"/>
      <c r="AH95" s="518"/>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429"/>
      <c r="BE95" s="429"/>
      <c r="BF95" s="429"/>
      <c r="BG95" s="429"/>
      <c r="BH95" s="429"/>
      <c r="BI95" s="429"/>
      <c r="BJ95" s="429"/>
      <c r="BK95" s="429"/>
      <c r="BL95" s="429"/>
      <c r="BM95" s="429"/>
      <c r="BN95" s="429"/>
      <c r="BO95" s="429"/>
      <c r="BP95" s="429"/>
      <c r="BQ95" s="429"/>
      <c r="BR95" s="429"/>
      <c r="BS95" s="429"/>
      <c r="BT95" s="429"/>
      <c r="BU95" s="429"/>
      <c r="BV95" s="429"/>
    </row>
    <row r="96" spans="3:74" ht="12" customHeight="1" x14ac:dyDescent="0.25">
      <c r="C96" s="429"/>
      <c r="D96" s="429"/>
      <c r="E96" s="429"/>
      <c r="F96" s="429"/>
      <c r="G96" s="429"/>
      <c r="H96" s="429"/>
      <c r="I96" s="429"/>
      <c r="J96" s="429"/>
      <c r="K96" s="429"/>
      <c r="L96" s="429"/>
      <c r="M96" s="429"/>
      <c r="N96" s="429"/>
      <c r="O96" s="429"/>
      <c r="P96" s="429"/>
      <c r="Q96" s="429"/>
      <c r="R96" s="429"/>
      <c r="S96" s="429"/>
      <c r="T96" s="429"/>
      <c r="U96" s="429"/>
      <c r="V96" s="429"/>
      <c r="W96" s="429"/>
      <c r="X96" s="429"/>
      <c r="Y96" s="429"/>
      <c r="Z96" s="429"/>
      <c r="AA96" s="429"/>
      <c r="AB96" s="429"/>
      <c r="AC96" s="429"/>
      <c r="AD96" s="429"/>
      <c r="AE96" s="429"/>
      <c r="AF96" s="518"/>
      <c r="AG96" s="518"/>
      <c r="AH96" s="518"/>
      <c r="AI96" s="429"/>
      <c r="AJ96" s="429"/>
      <c r="AK96" s="429"/>
      <c r="AL96" s="429"/>
      <c r="AM96" s="429"/>
      <c r="AN96" s="429"/>
      <c r="AO96" s="429"/>
      <c r="AP96" s="429"/>
      <c r="AQ96" s="429"/>
      <c r="AR96" s="429"/>
      <c r="AS96" s="429"/>
      <c r="AT96" s="429"/>
      <c r="AU96" s="429"/>
      <c r="AV96" s="429"/>
      <c r="AW96" s="429"/>
      <c r="AX96" s="429"/>
      <c r="AY96" s="429"/>
      <c r="AZ96" s="429"/>
      <c r="BA96" s="429"/>
      <c r="BB96" s="429"/>
      <c r="BC96" s="429"/>
      <c r="BD96" s="429"/>
      <c r="BE96" s="429"/>
      <c r="BF96" s="429"/>
      <c r="BG96" s="429"/>
      <c r="BH96" s="429"/>
      <c r="BI96" s="429"/>
      <c r="BJ96" s="429"/>
      <c r="BK96" s="429"/>
      <c r="BL96" s="429"/>
      <c r="BM96" s="429"/>
      <c r="BN96" s="429"/>
      <c r="BO96" s="429"/>
      <c r="BP96" s="429"/>
      <c r="BQ96" s="429"/>
      <c r="BR96" s="429"/>
      <c r="BS96" s="429"/>
      <c r="BT96" s="429"/>
      <c r="BU96" s="429"/>
      <c r="BV96" s="429"/>
    </row>
    <row r="97" spans="3:74" ht="12" customHeight="1" x14ac:dyDescent="0.25">
      <c r="C97" s="428"/>
      <c r="D97" s="428"/>
      <c r="E97" s="428"/>
      <c r="F97" s="428"/>
      <c r="G97" s="428"/>
      <c r="H97" s="428"/>
      <c r="I97" s="428"/>
      <c r="J97" s="428"/>
      <c r="K97" s="428"/>
      <c r="L97" s="428"/>
      <c r="M97" s="428"/>
      <c r="N97" s="428"/>
      <c r="O97" s="428"/>
      <c r="P97" s="428"/>
      <c r="Q97" s="428"/>
      <c r="R97" s="428"/>
      <c r="S97" s="428"/>
      <c r="T97" s="428"/>
      <c r="U97" s="428"/>
      <c r="V97" s="428"/>
      <c r="W97" s="428"/>
      <c r="X97" s="428"/>
      <c r="Y97" s="428"/>
      <c r="Z97" s="428"/>
      <c r="AA97" s="428"/>
      <c r="AB97" s="428"/>
      <c r="AC97" s="428"/>
      <c r="AD97" s="428"/>
      <c r="AE97" s="428"/>
      <c r="AF97" s="517"/>
      <c r="AG97" s="517"/>
      <c r="AH97" s="517"/>
      <c r="AI97" s="428"/>
      <c r="AJ97" s="428"/>
      <c r="AK97" s="428"/>
      <c r="AL97" s="428"/>
      <c r="AM97" s="428"/>
      <c r="AN97" s="428"/>
      <c r="AO97" s="428"/>
      <c r="AP97" s="428"/>
      <c r="AQ97" s="428"/>
      <c r="AR97" s="428"/>
      <c r="AS97" s="428"/>
      <c r="AT97" s="428"/>
      <c r="AU97" s="428"/>
      <c r="AV97" s="428"/>
      <c r="AW97" s="428"/>
      <c r="AX97" s="428"/>
      <c r="AY97" s="428"/>
      <c r="AZ97" s="428"/>
      <c r="BA97" s="428"/>
      <c r="BB97" s="428"/>
      <c r="BC97" s="428"/>
      <c r="BD97" s="428"/>
      <c r="BE97" s="428"/>
      <c r="BF97" s="428"/>
      <c r="BG97" s="428"/>
      <c r="BH97" s="428"/>
      <c r="BI97" s="428"/>
      <c r="BJ97" s="428"/>
      <c r="BK97" s="428"/>
      <c r="BL97" s="428"/>
      <c r="BM97" s="428"/>
      <c r="BN97" s="428"/>
      <c r="BO97" s="428"/>
      <c r="BP97" s="428"/>
      <c r="BQ97" s="428"/>
      <c r="BR97" s="428"/>
      <c r="BS97" s="428"/>
      <c r="BT97" s="428"/>
      <c r="BU97" s="428"/>
      <c r="BV97" s="428"/>
    </row>
    <row r="99" spans="3:74" ht="12" customHeight="1" x14ac:dyDescent="0.25">
      <c r="C99" s="430"/>
      <c r="D99" s="430"/>
      <c r="E99" s="430"/>
      <c r="F99" s="430"/>
      <c r="G99" s="430"/>
      <c r="H99" s="430"/>
      <c r="I99" s="430"/>
      <c r="J99" s="430"/>
      <c r="K99" s="430"/>
      <c r="L99" s="430"/>
      <c r="M99" s="430"/>
      <c r="N99" s="430"/>
      <c r="O99" s="430"/>
      <c r="P99" s="430"/>
      <c r="Q99" s="430"/>
      <c r="R99" s="430"/>
      <c r="S99" s="430"/>
      <c r="T99" s="430"/>
      <c r="U99" s="430"/>
      <c r="V99" s="430"/>
      <c r="W99" s="430"/>
      <c r="X99" s="430"/>
      <c r="Y99" s="430"/>
      <c r="Z99" s="430"/>
      <c r="AA99" s="430"/>
      <c r="AB99" s="430"/>
      <c r="AC99" s="430"/>
      <c r="AD99" s="430"/>
      <c r="AE99" s="430"/>
      <c r="AF99" s="519"/>
      <c r="AG99" s="519"/>
      <c r="AH99" s="519"/>
      <c r="AI99" s="430"/>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c r="BG99" s="430"/>
      <c r="BH99" s="430"/>
      <c r="BI99" s="430"/>
      <c r="BJ99" s="430"/>
      <c r="BK99" s="430"/>
      <c r="BL99" s="430"/>
      <c r="BM99" s="430"/>
      <c r="BN99" s="430"/>
      <c r="BO99" s="430"/>
      <c r="BP99" s="430"/>
      <c r="BQ99" s="430"/>
      <c r="BR99" s="430"/>
      <c r="BS99" s="430"/>
      <c r="BT99" s="430"/>
      <c r="BU99" s="430"/>
      <c r="BV99" s="430"/>
    </row>
    <row r="100" spans="3:74" ht="12" customHeight="1" x14ac:dyDescent="0.25">
      <c r="C100" s="431"/>
      <c r="D100" s="431"/>
      <c r="E100" s="431"/>
      <c r="F100" s="431"/>
      <c r="G100" s="431"/>
      <c r="H100" s="431"/>
      <c r="I100" s="431"/>
      <c r="J100" s="431"/>
      <c r="K100" s="431"/>
      <c r="L100" s="431"/>
      <c r="M100" s="431"/>
      <c r="N100" s="431"/>
      <c r="O100" s="431"/>
      <c r="P100" s="431"/>
      <c r="Q100" s="431"/>
      <c r="R100" s="431"/>
      <c r="S100" s="431"/>
      <c r="T100" s="431"/>
      <c r="U100" s="431"/>
      <c r="V100" s="431"/>
      <c r="W100" s="431"/>
      <c r="X100" s="431"/>
      <c r="Y100" s="431"/>
      <c r="Z100" s="431"/>
      <c r="AA100" s="431"/>
      <c r="AB100" s="431"/>
      <c r="AC100" s="431"/>
      <c r="AD100" s="431"/>
      <c r="AE100" s="431"/>
      <c r="AF100" s="520"/>
      <c r="AG100" s="520"/>
      <c r="AH100" s="520"/>
      <c r="AI100" s="431"/>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c r="BG100" s="431"/>
      <c r="BH100" s="431"/>
      <c r="BI100" s="431"/>
      <c r="BJ100" s="431"/>
      <c r="BK100" s="431"/>
      <c r="BL100" s="431"/>
      <c r="BM100" s="431"/>
      <c r="BN100" s="431"/>
      <c r="BO100" s="431"/>
      <c r="BP100" s="431"/>
      <c r="BQ100" s="431"/>
      <c r="BR100" s="431"/>
      <c r="BS100" s="431"/>
      <c r="BT100" s="431"/>
      <c r="BU100" s="431"/>
      <c r="BV100" s="431"/>
    </row>
  </sheetData>
  <mergeCells count="7">
    <mergeCell ref="AY3:BJ3"/>
    <mergeCell ref="BK3:BV3"/>
    <mergeCell ref="AM3:AX3"/>
    <mergeCell ref="A1:A2"/>
    <mergeCell ref="C3:N3"/>
    <mergeCell ref="O3:Z3"/>
    <mergeCell ref="AA3:AL3"/>
  </mergeCells>
  <conditionalFormatting sqref="C85:AX85 C89:AX89 C93:AX93 C97:AX97 C101:AX101 C81:AX81">
    <cfRule type="cellIs" dxfId="2" priority="3" stopIfTrue="1" operator="notEqual">
      <formula>0</formula>
    </cfRule>
  </conditionalFormatting>
  <conditionalFormatting sqref="AY85:BJ85 AY89:BJ89 AY93:BJ93 AY97:BJ97 AY101:BJ101 AY81:BJ81">
    <cfRule type="cellIs" dxfId="1" priority="2" stopIfTrue="1" operator="notEqual">
      <formula>0</formula>
    </cfRule>
  </conditionalFormatting>
  <conditionalFormatting sqref="BK85:BV85 BK89:BV89 BK93:BV93 BK97:BV97 BK101:BV101 BK81:BV81">
    <cfRule type="cellIs" dxfId="0" priority="1" stopIfTrue="1" operator="notEqual">
      <formula>0</formula>
    </cfRule>
  </conditionalFormatting>
  <hyperlinks>
    <hyperlink ref="A1:A2" location="Contents!A1" display="Table of Contents" xr:uid="{00000000-0004-0000-1300-000000000000}"/>
  </hyperlinks>
  <pageMargins left="0.25" right="0.25" top="0.25" bottom="0.25" header="0.5" footer="0.5"/>
  <pageSetup scale="82" orientation="portrait" verticalDpi="599"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BV59"/>
  <sheetViews>
    <sheetView showGridLines="0" workbookViewId="0">
      <pane xSplit="2" ySplit="4" topLeftCell="AW41" activePane="bottomRight" state="frozen"/>
      <selection activeCell="BF63" sqref="BF63"/>
      <selection pane="topRight" activeCell="BF63" sqref="BF63"/>
      <selection pane="bottomLeft" activeCell="BF63" sqref="BF63"/>
      <selection pane="bottomRight" activeCell="BE41" sqref="BE41"/>
    </sheetView>
  </sheetViews>
  <sheetFormatPr defaultColWidth="11" defaultRowHeight="11.25" x14ac:dyDescent="0.2"/>
  <cols>
    <col min="1" max="1" width="12.42578125" style="438" customWidth="1"/>
    <col min="2" max="2" width="32.85546875" style="438" customWidth="1"/>
    <col min="3" max="55" width="6.5703125" style="438" customWidth="1"/>
    <col min="56" max="58" width="6.5703125" style="131" customWidth="1"/>
    <col min="59" max="74" width="6.5703125" style="438" customWidth="1"/>
    <col min="75" max="16384" width="11" style="438"/>
  </cols>
  <sheetData>
    <row r="1" spans="1:74" ht="12.75" customHeight="1" x14ac:dyDescent="0.2">
      <c r="A1" s="649" t="s">
        <v>774</v>
      </c>
      <c r="B1" s="436" t="s">
        <v>1309</v>
      </c>
      <c r="C1" s="437"/>
      <c r="D1" s="437"/>
      <c r="E1" s="437"/>
      <c r="F1" s="437"/>
      <c r="G1" s="437"/>
      <c r="H1" s="437"/>
      <c r="I1" s="437"/>
      <c r="J1" s="437"/>
      <c r="K1" s="437"/>
      <c r="L1" s="437"/>
      <c r="M1" s="437"/>
      <c r="N1" s="437"/>
      <c r="O1" s="437"/>
      <c r="P1" s="437"/>
      <c r="Q1" s="437"/>
      <c r="R1" s="437"/>
      <c r="S1" s="437"/>
      <c r="T1" s="437"/>
      <c r="U1" s="437"/>
      <c r="V1" s="437"/>
      <c r="W1" s="437"/>
      <c r="X1" s="437"/>
      <c r="Y1" s="437"/>
      <c r="Z1" s="437"/>
      <c r="AA1" s="437"/>
      <c r="AB1" s="437"/>
      <c r="AC1" s="437"/>
      <c r="AD1" s="437"/>
      <c r="AE1" s="437"/>
      <c r="AF1" s="437"/>
      <c r="AG1" s="437"/>
      <c r="AH1" s="437"/>
      <c r="AI1" s="437"/>
      <c r="AJ1" s="437"/>
      <c r="AK1" s="437"/>
      <c r="AL1" s="437"/>
      <c r="AM1" s="437"/>
      <c r="AN1" s="437"/>
      <c r="AO1" s="437"/>
      <c r="AP1" s="437"/>
      <c r="AQ1" s="437"/>
      <c r="AR1" s="437"/>
      <c r="AS1" s="437"/>
      <c r="AT1" s="437"/>
      <c r="AU1" s="437"/>
      <c r="AV1" s="437"/>
      <c r="AW1" s="437"/>
      <c r="AX1" s="437"/>
      <c r="AY1" s="437"/>
      <c r="AZ1" s="437"/>
      <c r="BA1" s="437"/>
      <c r="BB1" s="437"/>
      <c r="BC1" s="437"/>
      <c r="BD1" s="523"/>
      <c r="BE1" s="523"/>
      <c r="BF1" s="523"/>
      <c r="BG1" s="437"/>
      <c r="BH1" s="437"/>
      <c r="BI1" s="437"/>
      <c r="BJ1" s="437"/>
      <c r="BK1" s="437"/>
      <c r="BL1" s="437"/>
      <c r="BM1" s="437"/>
      <c r="BN1" s="437"/>
      <c r="BO1" s="437"/>
      <c r="BP1" s="437"/>
      <c r="BQ1" s="437"/>
      <c r="BR1" s="437"/>
      <c r="BS1" s="437"/>
      <c r="BT1" s="437"/>
      <c r="BU1" s="437"/>
      <c r="BV1" s="437"/>
    </row>
    <row r="2" spans="1:74" ht="12.75" customHeight="1" x14ac:dyDescent="0.2">
      <c r="A2" s="650"/>
      <c r="B2" s="402" t="str">
        <f>"U.S. Energy Information Administration  |  Short-Term Energy Outlook  - "&amp;Dates!D1</f>
        <v>U.S. Energy Information Administration  |  Short-Term Energy Outlook  - June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
      <c r="A3" s="596" t="s">
        <v>1326</v>
      </c>
      <c r="B3" s="440"/>
      <c r="C3" s="652">
        <f>Dates!D3</f>
        <v>2019</v>
      </c>
      <c r="D3" s="653"/>
      <c r="E3" s="653"/>
      <c r="F3" s="653"/>
      <c r="G3" s="653"/>
      <c r="H3" s="653"/>
      <c r="I3" s="653"/>
      <c r="J3" s="653"/>
      <c r="K3" s="653"/>
      <c r="L3" s="653"/>
      <c r="M3" s="653"/>
      <c r="N3" s="705"/>
      <c r="O3" s="652">
        <f>C3+1</f>
        <v>2020</v>
      </c>
      <c r="P3" s="653"/>
      <c r="Q3" s="653"/>
      <c r="R3" s="653"/>
      <c r="S3" s="653"/>
      <c r="T3" s="653"/>
      <c r="U3" s="653"/>
      <c r="V3" s="653"/>
      <c r="W3" s="653"/>
      <c r="X3" s="653"/>
      <c r="Y3" s="653"/>
      <c r="Z3" s="705"/>
      <c r="AA3" s="652">
        <f>O3+1</f>
        <v>2021</v>
      </c>
      <c r="AB3" s="653"/>
      <c r="AC3" s="653"/>
      <c r="AD3" s="653"/>
      <c r="AE3" s="653"/>
      <c r="AF3" s="653"/>
      <c r="AG3" s="653"/>
      <c r="AH3" s="653"/>
      <c r="AI3" s="653"/>
      <c r="AJ3" s="653"/>
      <c r="AK3" s="653"/>
      <c r="AL3" s="705"/>
      <c r="AM3" s="652">
        <f>AA3+1</f>
        <v>2022</v>
      </c>
      <c r="AN3" s="653"/>
      <c r="AO3" s="653"/>
      <c r="AP3" s="653"/>
      <c r="AQ3" s="653"/>
      <c r="AR3" s="653"/>
      <c r="AS3" s="653"/>
      <c r="AT3" s="653"/>
      <c r="AU3" s="653"/>
      <c r="AV3" s="653"/>
      <c r="AW3" s="653"/>
      <c r="AX3" s="705"/>
      <c r="AY3" s="652">
        <f>AM3+1</f>
        <v>2023</v>
      </c>
      <c r="AZ3" s="653"/>
      <c r="BA3" s="653"/>
      <c r="BB3" s="653"/>
      <c r="BC3" s="653"/>
      <c r="BD3" s="653"/>
      <c r="BE3" s="653"/>
      <c r="BF3" s="653"/>
      <c r="BG3" s="653"/>
      <c r="BH3" s="653"/>
      <c r="BI3" s="653"/>
      <c r="BJ3" s="705"/>
      <c r="BK3" s="652">
        <f>AY3+1</f>
        <v>2024</v>
      </c>
      <c r="BL3" s="653"/>
      <c r="BM3" s="653"/>
      <c r="BN3" s="653"/>
      <c r="BO3" s="653"/>
      <c r="BP3" s="653"/>
      <c r="BQ3" s="653"/>
      <c r="BR3" s="653"/>
      <c r="BS3" s="653"/>
      <c r="BT3" s="653"/>
      <c r="BU3" s="653"/>
      <c r="BV3" s="705"/>
    </row>
    <row r="4" spans="1:74" s="131" customFormat="1" ht="12.75" customHeight="1" x14ac:dyDescent="0.2">
      <c r="A4" s="597" t="str">
        <f>Dates!$D$2</f>
        <v>Monday June 5, 2023</v>
      </c>
      <c r="B4" s="44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2" customHeight="1" x14ac:dyDescent="0.2">
      <c r="A5" s="442"/>
      <c r="B5" s="132" t="s">
        <v>339</v>
      </c>
      <c r="C5" s="401"/>
      <c r="D5" s="401"/>
      <c r="E5" s="401"/>
      <c r="F5" s="401"/>
      <c r="G5" s="401"/>
      <c r="H5" s="401"/>
      <c r="I5" s="401"/>
      <c r="J5" s="401"/>
      <c r="K5" s="401"/>
      <c r="L5" s="401"/>
      <c r="M5" s="401"/>
      <c r="N5" s="401"/>
      <c r="O5" s="401"/>
      <c r="P5" s="401"/>
      <c r="Q5" s="401"/>
      <c r="R5" s="401"/>
      <c r="S5" s="401"/>
      <c r="T5" s="401"/>
      <c r="U5" s="401"/>
      <c r="V5" s="401"/>
      <c r="W5" s="401"/>
      <c r="X5" s="401"/>
      <c r="Y5" s="401"/>
      <c r="Z5" s="401"/>
      <c r="AA5" s="401"/>
      <c r="AB5" s="401"/>
      <c r="AC5" s="401"/>
      <c r="AD5" s="401"/>
      <c r="AE5" s="401"/>
      <c r="AF5" s="401"/>
      <c r="AG5" s="401"/>
      <c r="AH5" s="401"/>
      <c r="AI5" s="401"/>
      <c r="AJ5" s="401"/>
      <c r="AK5" s="401"/>
      <c r="AL5" s="401"/>
      <c r="AM5" s="401"/>
      <c r="AN5" s="401"/>
      <c r="AO5" s="401"/>
      <c r="AP5" s="401"/>
      <c r="AQ5" s="401"/>
      <c r="AR5" s="401"/>
      <c r="AS5" s="401"/>
      <c r="AT5" s="401"/>
      <c r="AU5" s="401"/>
      <c r="AV5" s="401"/>
      <c r="AW5" s="401"/>
      <c r="AX5" s="401"/>
      <c r="AY5" s="401"/>
      <c r="AZ5" s="401"/>
      <c r="BA5" s="401"/>
      <c r="BB5" s="401"/>
      <c r="BC5" s="401"/>
      <c r="BD5" s="401"/>
      <c r="BE5" s="401"/>
      <c r="BF5" s="401"/>
      <c r="BG5" s="401"/>
      <c r="BH5" s="401"/>
      <c r="BI5" s="401"/>
      <c r="BJ5" s="401"/>
      <c r="BK5" s="401"/>
      <c r="BL5" s="401"/>
      <c r="BM5" s="401"/>
      <c r="BN5" s="401"/>
      <c r="BO5" s="401"/>
      <c r="BP5" s="401"/>
      <c r="BQ5" s="401"/>
      <c r="BR5" s="401"/>
      <c r="BS5" s="401"/>
      <c r="BT5" s="401"/>
      <c r="BU5" s="401"/>
      <c r="BV5" s="401"/>
    </row>
    <row r="6" spans="1:74" ht="12" customHeight="1" x14ac:dyDescent="0.2">
      <c r="A6" s="442" t="s">
        <v>63</v>
      </c>
      <c r="B6" s="444" t="s">
        <v>440</v>
      </c>
      <c r="C6" s="214">
        <v>1.200292E-2</v>
      </c>
      <c r="D6" s="214">
        <v>1.1148450000000001E-2</v>
      </c>
      <c r="E6" s="214">
        <v>1.227405E-2</v>
      </c>
      <c r="F6" s="214">
        <v>1.092686E-2</v>
      </c>
      <c r="G6" s="214">
        <v>1.1616039999999999E-2</v>
      </c>
      <c r="H6" s="214">
        <v>1.152597E-2</v>
      </c>
      <c r="I6" s="214">
        <v>1.1950179999999999E-2</v>
      </c>
      <c r="J6" s="214">
        <v>1.2132250000000001E-2</v>
      </c>
      <c r="K6" s="214">
        <v>1.191567E-2</v>
      </c>
      <c r="L6" s="214">
        <v>9.8211500000000007E-3</v>
      </c>
      <c r="M6" s="214">
        <v>8.3829799999999999E-3</v>
      </c>
      <c r="N6" s="214">
        <v>1.0153799999999999E-2</v>
      </c>
      <c r="O6" s="214">
        <v>9.7501099999999993E-3</v>
      </c>
      <c r="P6" s="214">
        <v>1.042528E-2</v>
      </c>
      <c r="Q6" s="214">
        <v>1.2467209999999999E-2</v>
      </c>
      <c r="R6" s="214">
        <v>1.174359E-2</v>
      </c>
      <c r="S6" s="214">
        <v>1.1603870000000001E-2</v>
      </c>
      <c r="T6" s="214">
        <v>1.0875309999999999E-2</v>
      </c>
      <c r="U6" s="214">
        <v>1.1404630000000001E-2</v>
      </c>
      <c r="V6" s="214">
        <v>1.1333589999999999E-2</v>
      </c>
      <c r="W6" s="214">
        <v>1.099641E-2</v>
      </c>
      <c r="X6" s="214">
        <v>1.0951249999999999E-2</v>
      </c>
      <c r="Y6" s="214">
        <v>1.1905229999999999E-2</v>
      </c>
      <c r="Z6" s="214">
        <v>1.191212E-2</v>
      </c>
      <c r="AA6" s="214">
        <v>1.152213E-2</v>
      </c>
      <c r="AB6" s="214">
        <v>1.103581E-2</v>
      </c>
      <c r="AC6" s="214">
        <v>1.0830859999999999E-2</v>
      </c>
      <c r="AD6" s="214">
        <v>1.105885E-2</v>
      </c>
      <c r="AE6" s="214">
        <v>1.135135E-2</v>
      </c>
      <c r="AF6" s="214">
        <v>1.0939890000000001E-2</v>
      </c>
      <c r="AG6" s="214">
        <v>1.159756E-2</v>
      </c>
      <c r="AH6" s="214">
        <v>1.145728E-2</v>
      </c>
      <c r="AI6" s="214">
        <v>1.150087E-2</v>
      </c>
      <c r="AJ6" s="214">
        <v>1.1236700000000001E-2</v>
      </c>
      <c r="AK6" s="214">
        <v>1.168837E-2</v>
      </c>
      <c r="AL6" s="214">
        <v>1.2626760000000001E-2</v>
      </c>
      <c r="AM6" s="214">
        <v>1.3348240000000001E-2</v>
      </c>
      <c r="AN6" s="214">
        <v>1.116201E-2</v>
      </c>
      <c r="AO6" s="214">
        <v>1.176051E-2</v>
      </c>
      <c r="AP6" s="214">
        <v>1.135248E-2</v>
      </c>
      <c r="AQ6" s="214">
        <v>1.1827300000000001E-2</v>
      </c>
      <c r="AR6" s="214">
        <v>1.174153E-2</v>
      </c>
      <c r="AS6" s="214">
        <v>1.239588E-2</v>
      </c>
      <c r="AT6" s="214">
        <v>1.2408020000000001E-2</v>
      </c>
      <c r="AU6" s="214">
        <v>1.212921E-2</v>
      </c>
      <c r="AV6" s="214">
        <v>1.1606780000000001E-2</v>
      </c>
      <c r="AW6" s="214">
        <v>1.25024E-2</v>
      </c>
      <c r="AX6" s="214">
        <v>1.33186E-2</v>
      </c>
      <c r="AY6" s="214">
        <v>1.1988489999999999E-2</v>
      </c>
      <c r="AZ6" s="214">
        <v>1.1215177999999999E-2</v>
      </c>
      <c r="BA6" s="214">
        <v>1.1651327E-2</v>
      </c>
      <c r="BB6" s="214">
        <v>1.1161900000000001E-2</v>
      </c>
      <c r="BC6" s="214">
        <v>1.0948599999999999E-2</v>
      </c>
      <c r="BD6" s="263">
        <v>1.1035400000000001E-2</v>
      </c>
      <c r="BE6" s="263">
        <v>1.2335499999999999E-2</v>
      </c>
      <c r="BF6" s="263">
        <v>1.2315E-2</v>
      </c>
      <c r="BG6" s="263">
        <v>1.20748E-2</v>
      </c>
      <c r="BH6" s="263">
        <v>1.1318099999999999E-2</v>
      </c>
      <c r="BI6" s="263">
        <v>1.17351E-2</v>
      </c>
      <c r="BJ6" s="263">
        <v>1.2345E-2</v>
      </c>
      <c r="BK6" s="263">
        <v>1.2182699999999999E-2</v>
      </c>
      <c r="BL6" s="263">
        <v>1.1575200000000001E-2</v>
      </c>
      <c r="BM6" s="263">
        <v>1.03458E-2</v>
      </c>
      <c r="BN6" s="263">
        <v>7.3283100000000002E-3</v>
      </c>
      <c r="BO6" s="263">
        <v>8.3689599999999999E-3</v>
      </c>
      <c r="BP6" s="263">
        <v>9.4679699999999992E-3</v>
      </c>
      <c r="BQ6" s="263">
        <v>1.17273E-2</v>
      </c>
      <c r="BR6" s="263">
        <v>1.23949E-2</v>
      </c>
      <c r="BS6" s="263">
        <v>1.19677E-2</v>
      </c>
      <c r="BT6" s="263">
        <v>1.04219E-2</v>
      </c>
      <c r="BU6" s="263">
        <v>1.1335599999999999E-2</v>
      </c>
      <c r="BV6" s="263">
        <v>1.3108099999999999E-2</v>
      </c>
    </row>
    <row r="7" spans="1:74" ht="12" customHeight="1" x14ac:dyDescent="0.2">
      <c r="A7" s="443" t="s">
        <v>731</v>
      </c>
      <c r="B7" s="444" t="s">
        <v>48</v>
      </c>
      <c r="C7" s="214">
        <v>0.21943022100000001</v>
      </c>
      <c r="D7" s="214">
        <v>0.20264803000000001</v>
      </c>
      <c r="E7" s="214">
        <v>0.23322200700000001</v>
      </c>
      <c r="F7" s="214">
        <v>0.24645782499999999</v>
      </c>
      <c r="G7" s="214">
        <v>0.28349120300000002</v>
      </c>
      <c r="H7" s="214">
        <v>0.24885932599999999</v>
      </c>
      <c r="I7" s="214">
        <v>0.220588056</v>
      </c>
      <c r="J7" s="214">
        <v>0.200266152</v>
      </c>
      <c r="K7" s="214">
        <v>0.16428791400000001</v>
      </c>
      <c r="L7" s="214">
        <v>0.16224723099999999</v>
      </c>
      <c r="M7" s="214">
        <v>0.179213921</v>
      </c>
      <c r="N7" s="214">
        <v>0.19020458500000001</v>
      </c>
      <c r="O7" s="214">
        <v>0.21372601899999999</v>
      </c>
      <c r="P7" s="214">
        <v>0.22567521700000001</v>
      </c>
      <c r="Q7" s="214">
        <v>0.20763072900000001</v>
      </c>
      <c r="R7" s="214">
        <v>0.20222046599999999</v>
      </c>
      <c r="S7" s="214">
        <v>0.26170535099999997</v>
      </c>
      <c r="T7" s="214">
        <v>0.24463879999999999</v>
      </c>
      <c r="U7" s="214">
        <v>0.233705099</v>
      </c>
      <c r="V7" s="214">
        <v>0.203424776</v>
      </c>
      <c r="W7" s="214">
        <v>0.163158996</v>
      </c>
      <c r="X7" s="214">
        <v>0.164322945</v>
      </c>
      <c r="Y7" s="214">
        <v>0.182446097</v>
      </c>
      <c r="Z7" s="214">
        <v>0.187693523</v>
      </c>
      <c r="AA7" s="214">
        <v>0.216226258</v>
      </c>
      <c r="AB7" s="214">
        <v>0.177347689</v>
      </c>
      <c r="AC7" s="214">
        <v>0.18656315600000001</v>
      </c>
      <c r="AD7" s="214">
        <v>0.17049650999999999</v>
      </c>
      <c r="AE7" s="214">
        <v>0.205193768</v>
      </c>
      <c r="AF7" s="214">
        <v>0.20668500000000001</v>
      </c>
      <c r="AG7" s="214">
        <v>0.19455503900000001</v>
      </c>
      <c r="AH7" s="214">
        <v>0.17897701899999999</v>
      </c>
      <c r="AI7" s="214">
        <v>0.149713808</v>
      </c>
      <c r="AJ7" s="214">
        <v>0.15069545000000001</v>
      </c>
      <c r="AK7" s="214">
        <v>0.17044282599999999</v>
      </c>
      <c r="AL7" s="214">
        <v>0.20756128300000001</v>
      </c>
      <c r="AM7" s="214">
        <v>0.230849636</v>
      </c>
      <c r="AN7" s="214">
        <v>0.20168942500000001</v>
      </c>
      <c r="AO7" s="214">
        <v>0.22328258300000001</v>
      </c>
      <c r="AP7" s="214">
        <v>0.17226364199999999</v>
      </c>
      <c r="AQ7" s="214">
        <v>0.20312255200000001</v>
      </c>
      <c r="AR7" s="214">
        <v>0.236897991</v>
      </c>
      <c r="AS7" s="214">
        <v>0.21313330699999999</v>
      </c>
      <c r="AT7" s="214">
        <v>0.19116180099999999</v>
      </c>
      <c r="AU7" s="214">
        <v>0.14797392700000001</v>
      </c>
      <c r="AV7" s="214">
        <v>0.128803169</v>
      </c>
      <c r="AW7" s="214">
        <v>0.16517700799999999</v>
      </c>
      <c r="AX7" s="214">
        <v>0.192497005</v>
      </c>
      <c r="AY7" s="214">
        <v>0.20202086599999999</v>
      </c>
      <c r="AZ7" s="214">
        <v>0.17019209499999999</v>
      </c>
      <c r="BA7" s="214">
        <v>0.1824556</v>
      </c>
      <c r="BB7" s="214">
        <v>0.17931730000000001</v>
      </c>
      <c r="BC7" s="214">
        <v>0.24896009999999999</v>
      </c>
      <c r="BD7" s="263">
        <v>0.22866110000000001</v>
      </c>
      <c r="BE7" s="263">
        <v>0.20667460000000001</v>
      </c>
      <c r="BF7" s="263">
        <v>0.1892644</v>
      </c>
      <c r="BG7" s="263">
        <v>0.16099620000000001</v>
      </c>
      <c r="BH7" s="263">
        <v>0.1591274</v>
      </c>
      <c r="BI7" s="263">
        <v>0.17793010000000001</v>
      </c>
      <c r="BJ7" s="263">
        <v>0.19837050000000001</v>
      </c>
      <c r="BK7" s="263">
        <v>0.2229003</v>
      </c>
      <c r="BL7" s="263">
        <v>0.20666870000000001</v>
      </c>
      <c r="BM7" s="263">
        <v>0.22238289999999999</v>
      </c>
      <c r="BN7" s="263">
        <v>0.220249</v>
      </c>
      <c r="BO7" s="263">
        <v>0.25347180000000002</v>
      </c>
      <c r="BP7" s="263">
        <v>0.24607680000000001</v>
      </c>
      <c r="BQ7" s="263">
        <v>0.22682479999999999</v>
      </c>
      <c r="BR7" s="263">
        <v>0.1936889</v>
      </c>
      <c r="BS7" s="263">
        <v>0.1612943</v>
      </c>
      <c r="BT7" s="263">
        <v>0.16046489999999999</v>
      </c>
      <c r="BU7" s="263">
        <v>0.17741019999999999</v>
      </c>
      <c r="BV7" s="263">
        <v>0.19724720000000001</v>
      </c>
    </row>
    <row r="8" spans="1:74" ht="12" customHeight="1" x14ac:dyDescent="0.2">
      <c r="A8" s="442" t="s">
        <v>732</v>
      </c>
      <c r="B8" s="444" t="s">
        <v>1009</v>
      </c>
      <c r="C8" s="214">
        <v>3.1556560286999998E-2</v>
      </c>
      <c r="D8" s="214">
        <v>3.3794912560000001E-2</v>
      </c>
      <c r="E8" s="214">
        <v>5.1981482554000001E-2</v>
      </c>
      <c r="F8" s="214">
        <v>5.9535922498999999E-2</v>
      </c>
      <c r="G8" s="214">
        <v>6.3141985851000004E-2</v>
      </c>
      <c r="H8" s="214">
        <v>7.0285220733000003E-2</v>
      </c>
      <c r="I8" s="214">
        <v>7.1664546457999995E-2</v>
      </c>
      <c r="J8" s="214">
        <v>6.9436511169000001E-2</v>
      </c>
      <c r="K8" s="214">
        <v>6.0101351076000002E-2</v>
      </c>
      <c r="L8" s="214">
        <v>5.3751542749E-2</v>
      </c>
      <c r="M8" s="214">
        <v>3.8470043021000003E-2</v>
      </c>
      <c r="N8" s="214">
        <v>3.0464900031999999E-2</v>
      </c>
      <c r="O8" s="214">
        <v>3.8775617419E-2</v>
      </c>
      <c r="P8" s="214">
        <v>4.8380173273000003E-2</v>
      </c>
      <c r="Q8" s="214">
        <v>5.5207286909000002E-2</v>
      </c>
      <c r="R8" s="214">
        <v>6.8894341186999997E-2</v>
      </c>
      <c r="S8" s="214">
        <v>8.3948662672999996E-2</v>
      </c>
      <c r="T8" s="214">
        <v>8.3949369450999997E-2</v>
      </c>
      <c r="U8" s="214">
        <v>9.2296242676999998E-2</v>
      </c>
      <c r="V8" s="214">
        <v>8.1058265630000001E-2</v>
      </c>
      <c r="W8" s="214">
        <v>6.7268142466999997E-2</v>
      </c>
      <c r="X8" s="214">
        <v>6.1669571877999999E-2</v>
      </c>
      <c r="Y8" s="214">
        <v>5.0187500869E-2</v>
      </c>
      <c r="Z8" s="214">
        <v>4.4344689340999999E-2</v>
      </c>
      <c r="AA8" s="214">
        <v>4.8840723921000001E-2</v>
      </c>
      <c r="AB8" s="214">
        <v>5.5651308650000002E-2</v>
      </c>
      <c r="AC8" s="214">
        <v>8.1646443449000003E-2</v>
      </c>
      <c r="AD8" s="214">
        <v>9.5662543348000006E-2</v>
      </c>
      <c r="AE8" s="214">
        <v>0.10945092520999999</v>
      </c>
      <c r="AF8" s="214">
        <v>0.10717009002</v>
      </c>
      <c r="AG8" s="214">
        <v>0.10712135504</v>
      </c>
      <c r="AH8" s="214">
        <v>0.10514736689</v>
      </c>
      <c r="AI8" s="214">
        <v>9.8550427679999997E-2</v>
      </c>
      <c r="AJ8" s="214">
        <v>8.1451123412000004E-2</v>
      </c>
      <c r="AK8" s="214">
        <v>6.8499291465000001E-2</v>
      </c>
      <c r="AL8" s="214">
        <v>5.3537947644000002E-2</v>
      </c>
      <c r="AM8" s="214">
        <v>7.1747573189999997E-2</v>
      </c>
      <c r="AN8" s="214">
        <v>8.1968928336999994E-2</v>
      </c>
      <c r="AO8" s="214">
        <v>0.10450303592</v>
      </c>
      <c r="AP8" s="214">
        <v>0.11836536331</v>
      </c>
      <c r="AQ8" s="214">
        <v>0.13353515569999999</v>
      </c>
      <c r="AR8" s="214">
        <v>0.14104523727000001</v>
      </c>
      <c r="AS8" s="214">
        <v>0.13834797006999999</v>
      </c>
      <c r="AT8" s="214">
        <v>0.12684320512</v>
      </c>
      <c r="AU8" s="214">
        <v>0.11857795132</v>
      </c>
      <c r="AV8" s="214">
        <v>0.10758521384</v>
      </c>
      <c r="AW8" s="214">
        <v>7.4528949024999999E-2</v>
      </c>
      <c r="AX8" s="214">
        <v>6.1781413697E-2</v>
      </c>
      <c r="AY8" s="214">
        <v>7.1477081225000003E-2</v>
      </c>
      <c r="AZ8" s="214">
        <v>8.2440025190000002E-2</v>
      </c>
      <c r="BA8" s="214">
        <v>0.10782518132</v>
      </c>
      <c r="BB8" s="214">
        <v>0.1405073</v>
      </c>
      <c r="BC8" s="214">
        <v>0.15928049999999999</v>
      </c>
      <c r="BD8" s="263">
        <v>0.16759170000000001</v>
      </c>
      <c r="BE8" s="263">
        <v>0.1716801</v>
      </c>
      <c r="BF8" s="263">
        <v>0.1626263</v>
      </c>
      <c r="BG8" s="263">
        <v>0.1506728</v>
      </c>
      <c r="BH8" s="263">
        <v>0.139048</v>
      </c>
      <c r="BI8" s="263">
        <v>9.9680299999999999E-2</v>
      </c>
      <c r="BJ8" s="263">
        <v>8.3639000000000005E-2</v>
      </c>
      <c r="BK8" s="263">
        <v>9.8152199999999995E-2</v>
      </c>
      <c r="BL8" s="263">
        <v>0.1200383</v>
      </c>
      <c r="BM8" s="263">
        <v>0.15831329999999999</v>
      </c>
      <c r="BN8" s="263">
        <v>0.1915326</v>
      </c>
      <c r="BO8" s="263">
        <v>0.2209718</v>
      </c>
      <c r="BP8" s="263">
        <v>0.23486460000000001</v>
      </c>
      <c r="BQ8" s="263">
        <v>0.2361345</v>
      </c>
      <c r="BR8" s="263">
        <v>0.2231747</v>
      </c>
      <c r="BS8" s="263">
        <v>0.20757519999999999</v>
      </c>
      <c r="BT8" s="263">
        <v>0.18876979999999999</v>
      </c>
      <c r="BU8" s="263">
        <v>0.13286229999999999</v>
      </c>
      <c r="BV8" s="263">
        <v>0.1065267</v>
      </c>
    </row>
    <row r="9" spans="1:74" ht="12" customHeight="1" x14ac:dyDescent="0.2">
      <c r="A9" s="415" t="s">
        <v>595</v>
      </c>
      <c r="B9" s="444" t="s">
        <v>805</v>
      </c>
      <c r="C9" s="214">
        <v>2.1712100000000002E-2</v>
      </c>
      <c r="D9" s="214">
        <v>1.9468630000000001E-2</v>
      </c>
      <c r="E9" s="214">
        <v>2.1217159999999999E-2</v>
      </c>
      <c r="F9" s="214">
        <v>1.991826E-2</v>
      </c>
      <c r="G9" s="214">
        <v>2.0538560000000001E-2</v>
      </c>
      <c r="H9" s="214">
        <v>2.04341E-2</v>
      </c>
      <c r="I9" s="214">
        <v>2.1014709999999999E-2</v>
      </c>
      <c r="J9" s="214">
        <v>2.1210139999999999E-2</v>
      </c>
      <c r="K9" s="214">
        <v>1.9658040000000002E-2</v>
      </c>
      <c r="L9" s="214">
        <v>2.0566520000000001E-2</v>
      </c>
      <c r="M9" s="214">
        <v>2.0364670000000001E-2</v>
      </c>
      <c r="N9" s="214">
        <v>2.1509790000000001E-2</v>
      </c>
      <c r="O9" s="214">
        <v>2.19092E-2</v>
      </c>
      <c r="P9" s="214">
        <v>2.0123439999999999E-2</v>
      </c>
      <c r="Q9" s="214">
        <v>2.175301E-2</v>
      </c>
      <c r="R9" s="214">
        <v>2.0050080000000001E-2</v>
      </c>
      <c r="S9" s="214">
        <v>2.0515370000000002E-2</v>
      </c>
      <c r="T9" s="214">
        <v>1.8948260000000001E-2</v>
      </c>
      <c r="U9" s="214">
        <v>2.0007919999999998E-2</v>
      </c>
      <c r="V9" s="214">
        <v>2.041138E-2</v>
      </c>
      <c r="W9" s="214">
        <v>1.9216009999999999E-2</v>
      </c>
      <c r="X9" s="214">
        <v>1.9417690000000001E-2</v>
      </c>
      <c r="Y9" s="214">
        <v>1.915265E-2</v>
      </c>
      <c r="Z9" s="214">
        <v>2.0694400000000002E-2</v>
      </c>
      <c r="AA9" s="214">
        <v>2.0392569999999999E-2</v>
      </c>
      <c r="AB9" s="214">
        <v>1.8200129999999998E-2</v>
      </c>
      <c r="AC9" s="214">
        <v>2.0288250000000001E-2</v>
      </c>
      <c r="AD9" s="214">
        <v>1.8848790000000001E-2</v>
      </c>
      <c r="AE9" s="214">
        <v>1.9533160000000001E-2</v>
      </c>
      <c r="AF9" s="214">
        <v>1.8817380000000002E-2</v>
      </c>
      <c r="AG9" s="214">
        <v>1.9405309999999999E-2</v>
      </c>
      <c r="AH9" s="214">
        <v>1.9030680000000001E-2</v>
      </c>
      <c r="AI9" s="214">
        <v>1.8615360000000001E-2</v>
      </c>
      <c r="AJ9" s="214">
        <v>1.8227650000000001E-2</v>
      </c>
      <c r="AK9" s="214">
        <v>1.8098590000000001E-2</v>
      </c>
      <c r="AL9" s="214">
        <v>2.000714E-2</v>
      </c>
      <c r="AM9" s="214">
        <v>1.885092E-2</v>
      </c>
      <c r="AN9" s="214">
        <v>1.7374669999999998E-2</v>
      </c>
      <c r="AO9" s="214">
        <v>1.8871880000000001E-2</v>
      </c>
      <c r="AP9" s="214">
        <v>1.715504E-2</v>
      </c>
      <c r="AQ9" s="214">
        <v>1.783262E-2</v>
      </c>
      <c r="AR9" s="214">
        <v>1.803016E-2</v>
      </c>
      <c r="AS9" s="214">
        <v>1.8376759999999999E-2</v>
      </c>
      <c r="AT9" s="214">
        <v>1.7764039999999998E-2</v>
      </c>
      <c r="AU9" s="214">
        <v>1.684633E-2</v>
      </c>
      <c r="AV9" s="214">
        <v>1.7361939999999999E-2</v>
      </c>
      <c r="AW9" s="214">
        <v>1.7462490000000001E-2</v>
      </c>
      <c r="AX9" s="214">
        <v>1.729814E-2</v>
      </c>
      <c r="AY9" s="214">
        <v>1.790317E-2</v>
      </c>
      <c r="AZ9" s="214">
        <v>1.5976588999999999E-2</v>
      </c>
      <c r="BA9" s="214">
        <v>1.6757023999999999E-2</v>
      </c>
      <c r="BB9" s="214">
        <v>1.6672300000000001E-2</v>
      </c>
      <c r="BC9" s="214">
        <v>1.7332199999999999E-2</v>
      </c>
      <c r="BD9" s="263">
        <v>1.6873800000000001E-2</v>
      </c>
      <c r="BE9" s="263">
        <v>1.7434000000000002E-2</v>
      </c>
      <c r="BF9" s="263">
        <v>1.7294299999999999E-2</v>
      </c>
      <c r="BG9" s="263">
        <v>1.6659799999999999E-2</v>
      </c>
      <c r="BH9" s="263">
        <v>1.67613E-2</v>
      </c>
      <c r="BI9" s="263">
        <v>1.6144200000000001E-2</v>
      </c>
      <c r="BJ9" s="263">
        <v>1.7394699999999999E-2</v>
      </c>
      <c r="BK9" s="263">
        <v>1.7662199999999999E-2</v>
      </c>
      <c r="BL9" s="263">
        <v>1.6348000000000001E-2</v>
      </c>
      <c r="BM9" s="263">
        <v>1.7102200000000001E-2</v>
      </c>
      <c r="BN9" s="263">
        <v>1.6540099999999999E-2</v>
      </c>
      <c r="BO9" s="263">
        <v>1.7330000000000002E-2</v>
      </c>
      <c r="BP9" s="263">
        <v>1.70913E-2</v>
      </c>
      <c r="BQ9" s="263">
        <v>1.75096E-2</v>
      </c>
      <c r="BR9" s="263">
        <v>1.7181600000000002E-2</v>
      </c>
      <c r="BS9" s="263">
        <v>1.66E-2</v>
      </c>
      <c r="BT9" s="263">
        <v>1.67735E-2</v>
      </c>
      <c r="BU9" s="263">
        <v>1.6043999999999999E-2</v>
      </c>
      <c r="BV9" s="263">
        <v>1.73285E-2</v>
      </c>
    </row>
    <row r="10" spans="1:74" ht="12" customHeight="1" x14ac:dyDescent="0.2">
      <c r="A10" s="415" t="s">
        <v>594</v>
      </c>
      <c r="B10" s="444" t="s">
        <v>1010</v>
      </c>
      <c r="C10" s="214">
        <v>1.947579E-2</v>
      </c>
      <c r="D10" s="214">
        <v>1.607855E-2</v>
      </c>
      <c r="E10" s="214">
        <v>1.613684E-2</v>
      </c>
      <c r="F10" s="214">
        <v>1.36918E-2</v>
      </c>
      <c r="G10" s="214">
        <v>1.6090879999999998E-2</v>
      </c>
      <c r="H10" s="214">
        <v>1.6260170000000001E-2</v>
      </c>
      <c r="I10" s="214">
        <v>1.8751E-2</v>
      </c>
      <c r="J10" s="214">
        <v>1.9267679999999999E-2</v>
      </c>
      <c r="K10" s="214">
        <v>1.6856940000000001E-2</v>
      </c>
      <c r="L10" s="214">
        <v>1.463505E-2</v>
      </c>
      <c r="M10" s="214">
        <v>1.5714240000000001E-2</v>
      </c>
      <c r="N10" s="214">
        <v>1.756508E-2</v>
      </c>
      <c r="O10" s="214">
        <v>1.7380719999999999E-2</v>
      </c>
      <c r="P10" s="214">
        <v>1.6404599999999998E-2</v>
      </c>
      <c r="Q10" s="214">
        <v>1.571146E-2</v>
      </c>
      <c r="R10" s="214">
        <v>1.27376E-2</v>
      </c>
      <c r="S10" s="214">
        <v>1.39398E-2</v>
      </c>
      <c r="T10" s="214">
        <v>1.400333E-2</v>
      </c>
      <c r="U10" s="214">
        <v>1.633221E-2</v>
      </c>
      <c r="V10" s="214">
        <v>1.7728359999999999E-2</v>
      </c>
      <c r="W10" s="214">
        <v>1.4776320000000001E-2</v>
      </c>
      <c r="X10" s="214">
        <v>1.415014E-2</v>
      </c>
      <c r="Y10" s="214">
        <v>1.547639E-2</v>
      </c>
      <c r="Z10" s="214">
        <v>1.6733040000000001E-2</v>
      </c>
      <c r="AA10" s="214">
        <v>1.7876389999999999E-2</v>
      </c>
      <c r="AB10" s="214">
        <v>1.6996540000000001E-2</v>
      </c>
      <c r="AC10" s="214">
        <v>1.6421290000000002E-2</v>
      </c>
      <c r="AD10" s="214">
        <v>1.3494590000000001E-2</v>
      </c>
      <c r="AE10" s="214">
        <v>1.480655E-2</v>
      </c>
      <c r="AF10" s="214">
        <v>1.669178E-2</v>
      </c>
      <c r="AG10" s="214">
        <v>1.8876199999999999E-2</v>
      </c>
      <c r="AH10" s="214">
        <v>1.8712889999999999E-2</v>
      </c>
      <c r="AI10" s="214">
        <v>1.625795E-2</v>
      </c>
      <c r="AJ10" s="214">
        <v>1.4289899999999999E-2</v>
      </c>
      <c r="AK10" s="214">
        <v>1.54764E-2</v>
      </c>
      <c r="AL10" s="214">
        <v>1.6845470000000001E-2</v>
      </c>
      <c r="AM10" s="214">
        <v>1.6527650000000001E-2</v>
      </c>
      <c r="AN10" s="214">
        <v>1.800185E-2</v>
      </c>
      <c r="AO10" s="214">
        <v>1.6452049999999999E-2</v>
      </c>
      <c r="AP10" s="214">
        <v>1.285498E-2</v>
      </c>
      <c r="AQ10" s="214">
        <v>1.580778E-2</v>
      </c>
      <c r="AR10" s="214">
        <v>1.7754349999999999E-2</v>
      </c>
      <c r="AS10" s="214">
        <v>1.9605009999999999E-2</v>
      </c>
      <c r="AT10" s="214">
        <v>1.9061290000000002E-2</v>
      </c>
      <c r="AU10" s="214">
        <v>1.6750790000000002E-2</v>
      </c>
      <c r="AV10" s="214">
        <v>1.4754089999999999E-2</v>
      </c>
      <c r="AW10" s="214">
        <v>1.532643E-2</v>
      </c>
      <c r="AX10" s="214">
        <v>1.7155859999999998E-2</v>
      </c>
      <c r="AY10" s="214">
        <v>1.6456419999999999E-2</v>
      </c>
      <c r="AZ10" s="214">
        <v>1.3784873E-2</v>
      </c>
      <c r="BA10" s="214">
        <v>1.5041929000000001E-2</v>
      </c>
      <c r="BB10" s="214">
        <v>1.24148E-2</v>
      </c>
      <c r="BC10" s="214">
        <v>1.44268E-2</v>
      </c>
      <c r="BD10" s="263">
        <v>1.5946100000000001E-2</v>
      </c>
      <c r="BE10" s="263">
        <v>1.8095699999999999E-2</v>
      </c>
      <c r="BF10" s="263">
        <v>1.8354499999999999E-2</v>
      </c>
      <c r="BG10" s="263">
        <v>1.5488500000000001E-2</v>
      </c>
      <c r="BH10" s="263">
        <v>1.38856E-2</v>
      </c>
      <c r="BI10" s="263">
        <v>1.4969400000000001E-2</v>
      </c>
      <c r="BJ10" s="263">
        <v>1.6672900000000001E-2</v>
      </c>
      <c r="BK10" s="263">
        <v>1.6278899999999999E-2</v>
      </c>
      <c r="BL10" s="263">
        <v>1.59294E-2</v>
      </c>
      <c r="BM10" s="263">
        <v>1.4923000000000001E-2</v>
      </c>
      <c r="BN10" s="263">
        <v>1.2373800000000001E-2</v>
      </c>
      <c r="BO10" s="263">
        <v>1.49179E-2</v>
      </c>
      <c r="BP10" s="263">
        <v>1.67303E-2</v>
      </c>
      <c r="BQ10" s="263">
        <v>1.8834500000000001E-2</v>
      </c>
      <c r="BR10" s="263">
        <v>1.8624000000000002E-2</v>
      </c>
      <c r="BS10" s="263">
        <v>1.58137E-2</v>
      </c>
      <c r="BT10" s="263">
        <v>1.4038200000000001E-2</v>
      </c>
      <c r="BU10" s="263">
        <v>1.5202E-2</v>
      </c>
      <c r="BV10" s="263">
        <v>1.6867299999999998E-2</v>
      </c>
    </row>
    <row r="11" spans="1:74" ht="12" customHeight="1" x14ac:dyDescent="0.2">
      <c r="A11" s="442" t="s">
        <v>95</v>
      </c>
      <c r="B11" s="444" t="s">
        <v>441</v>
      </c>
      <c r="C11" s="214">
        <v>0.21600581984</v>
      </c>
      <c r="D11" s="214">
        <v>0.20110187929000001</v>
      </c>
      <c r="E11" s="214">
        <v>0.22911298446</v>
      </c>
      <c r="F11" s="214">
        <v>0.25707197432000001</v>
      </c>
      <c r="G11" s="214">
        <v>0.22920860340999999</v>
      </c>
      <c r="H11" s="214">
        <v>0.19956985892000001</v>
      </c>
      <c r="I11" s="214">
        <v>0.19652910732000001</v>
      </c>
      <c r="J11" s="214">
        <v>0.17765530624</v>
      </c>
      <c r="K11" s="214">
        <v>0.21797403307999999</v>
      </c>
      <c r="L11" s="214">
        <v>0.24559932914999999</v>
      </c>
      <c r="M11" s="214">
        <v>0.22389566634999999</v>
      </c>
      <c r="N11" s="214">
        <v>0.2368556543</v>
      </c>
      <c r="O11" s="214">
        <v>0.24632800881</v>
      </c>
      <c r="P11" s="214">
        <v>0.25499347371999997</v>
      </c>
      <c r="Q11" s="214">
        <v>0.25682141662000002</v>
      </c>
      <c r="R11" s="214">
        <v>0.26061061658000001</v>
      </c>
      <c r="S11" s="214">
        <v>0.24857957146000001</v>
      </c>
      <c r="T11" s="214">
        <v>0.26421800020000002</v>
      </c>
      <c r="U11" s="214">
        <v>0.19977784911999999</v>
      </c>
      <c r="V11" s="214">
        <v>0.20130824171</v>
      </c>
      <c r="W11" s="214">
        <v>0.20253289488000001</v>
      </c>
      <c r="X11" s="214">
        <v>0.25176021574000002</v>
      </c>
      <c r="Y11" s="214">
        <v>0.28940325418000001</v>
      </c>
      <c r="Z11" s="214">
        <v>0.27948612581999999</v>
      </c>
      <c r="AA11" s="214">
        <v>0.26562646523</v>
      </c>
      <c r="AB11" s="214">
        <v>0.23604644026999999</v>
      </c>
      <c r="AC11" s="214">
        <v>0.34640742529000002</v>
      </c>
      <c r="AD11" s="214">
        <v>0.31950760196</v>
      </c>
      <c r="AE11" s="214">
        <v>0.29857717725999999</v>
      </c>
      <c r="AF11" s="214">
        <v>0.23567931734</v>
      </c>
      <c r="AG11" s="214">
        <v>0.19190703199</v>
      </c>
      <c r="AH11" s="214">
        <v>0.23924167112</v>
      </c>
      <c r="AI11" s="214">
        <v>0.25622922963</v>
      </c>
      <c r="AJ11" s="214">
        <v>0.28466936244000002</v>
      </c>
      <c r="AK11" s="214">
        <v>0.31590094514</v>
      </c>
      <c r="AL11" s="214">
        <v>0.35213025074999998</v>
      </c>
      <c r="AM11" s="214">
        <v>0.33649237049000003</v>
      </c>
      <c r="AN11" s="214">
        <v>0.33563921668000002</v>
      </c>
      <c r="AO11" s="214">
        <v>0.38009684571000002</v>
      </c>
      <c r="AP11" s="214">
        <v>0.40614661847</v>
      </c>
      <c r="AQ11" s="214">
        <v>0.36822106478</v>
      </c>
      <c r="AR11" s="214">
        <v>0.29589682193</v>
      </c>
      <c r="AS11" s="214">
        <v>0.25895490082</v>
      </c>
      <c r="AT11" s="214">
        <v>0.21523724376</v>
      </c>
      <c r="AU11" s="214">
        <v>0.23889672554999999</v>
      </c>
      <c r="AV11" s="214">
        <v>0.29007042565000002</v>
      </c>
      <c r="AW11" s="214">
        <v>0.36960470743000001</v>
      </c>
      <c r="AX11" s="214">
        <v>0.3471405951</v>
      </c>
      <c r="AY11" s="214">
        <v>0.34530998070000002</v>
      </c>
      <c r="AZ11" s="214">
        <v>0.37127581061999998</v>
      </c>
      <c r="BA11" s="214">
        <v>0.39195713828000001</v>
      </c>
      <c r="BB11" s="214">
        <v>0.39504889999999998</v>
      </c>
      <c r="BC11" s="214">
        <v>0.34971370000000002</v>
      </c>
      <c r="BD11" s="263">
        <v>0.31179800000000002</v>
      </c>
      <c r="BE11" s="263">
        <v>0.27437980000000001</v>
      </c>
      <c r="BF11" s="263">
        <v>0.23556820000000001</v>
      </c>
      <c r="BG11" s="263">
        <v>0.26092660000000001</v>
      </c>
      <c r="BH11" s="263">
        <v>0.31747510000000001</v>
      </c>
      <c r="BI11" s="263">
        <v>0.38198840000000001</v>
      </c>
      <c r="BJ11" s="263">
        <v>0.37413790000000002</v>
      </c>
      <c r="BK11" s="263">
        <v>0.36461840000000001</v>
      </c>
      <c r="BL11" s="263">
        <v>0.41102490000000003</v>
      </c>
      <c r="BM11" s="263">
        <v>0.41345870000000001</v>
      </c>
      <c r="BN11" s="263">
        <v>0.40403610000000001</v>
      </c>
      <c r="BO11" s="263">
        <v>0.36171199999999998</v>
      </c>
      <c r="BP11" s="263">
        <v>0.32508710000000002</v>
      </c>
      <c r="BQ11" s="263">
        <v>0.28413509999999997</v>
      </c>
      <c r="BR11" s="263">
        <v>0.24406410000000001</v>
      </c>
      <c r="BS11" s="263">
        <v>0.26918819999999999</v>
      </c>
      <c r="BT11" s="263">
        <v>0.32534390000000002</v>
      </c>
      <c r="BU11" s="263">
        <v>0.40759119999999999</v>
      </c>
      <c r="BV11" s="263">
        <v>0.39057530000000001</v>
      </c>
    </row>
    <row r="12" spans="1:74" ht="12" customHeight="1" x14ac:dyDescent="0.2">
      <c r="A12" s="443" t="s">
        <v>217</v>
      </c>
      <c r="B12" s="444" t="s">
        <v>340</v>
      </c>
      <c r="C12" s="214">
        <v>0.52018341111999999</v>
      </c>
      <c r="D12" s="214">
        <v>0.48424045184999998</v>
      </c>
      <c r="E12" s="214">
        <v>0.56394452400999995</v>
      </c>
      <c r="F12" s="214">
        <v>0.60760264182000001</v>
      </c>
      <c r="G12" s="214">
        <v>0.62408727226000005</v>
      </c>
      <c r="H12" s="214">
        <v>0.56693464564999996</v>
      </c>
      <c r="I12" s="214">
        <v>0.54049759978</v>
      </c>
      <c r="J12" s="214">
        <v>0.49996803941000001</v>
      </c>
      <c r="K12" s="214">
        <v>0.49079394814999999</v>
      </c>
      <c r="L12" s="214">
        <v>0.50662082289999999</v>
      </c>
      <c r="M12" s="214">
        <v>0.48604152036999998</v>
      </c>
      <c r="N12" s="214">
        <v>0.50675380933000003</v>
      </c>
      <c r="O12" s="214">
        <v>0.54786967522999996</v>
      </c>
      <c r="P12" s="214">
        <v>0.57600218400000003</v>
      </c>
      <c r="Q12" s="214">
        <v>0.56959111253000005</v>
      </c>
      <c r="R12" s="214">
        <v>0.57625669376999999</v>
      </c>
      <c r="S12" s="214">
        <v>0.64029262512999996</v>
      </c>
      <c r="T12" s="214">
        <v>0.63663306964999999</v>
      </c>
      <c r="U12" s="214">
        <v>0.57352395079999996</v>
      </c>
      <c r="V12" s="214">
        <v>0.53526461333999997</v>
      </c>
      <c r="W12" s="214">
        <v>0.47794877334000002</v>
      </c>
      <c r="X12" s="214">
        <v>0.52227181262</v>
      </c>
      <c r="Y12" s="214">
        <v>0.56857112205000004</v>
      </c>
      <c r="Z12" s="214">
        <v>0.56086389817000004</v>
      </c>
      <c r="AA12" s="214">
        <v>0.58048453715000004</v>
      </c>
      <c r="AB12" s="214">
        <v>0.51527791791999999</v>
      </c>
      <c r="AC12" s="214">
        <v>0.66215742473999994</v>
      </c>
      <c r="AD12" s="214">
        <v>0.62906888530000005</v>
      </c>
      <c r="AE12" s="214">
        <v>0.65891293046999999</v>
      </c>
      <c r="AF12" s="214">
        <v>0.59598345737000002</v>
      </c>
      <c r="AG12" s="214">
        <v>0.54346249601999996</v>
      </c>
      <c r="AH12" s="214">
        <v>0.57256690702000002</v>
      </c>
      <c r="AI12" s="214">
        <v>0.55086764530999999</v>
      </c>
      <c r="AJ12" s="214">
        <v>0.56057018584999996</v>
      </c>
      <c r="AK12" s="214">
        <v>0.60010642261000002</v>
      </c>
      <c r="AL12" s="214">
        <v>0.66270885139000002</v>
      </c>
      <c r="AM12" s="214">
        <v>0.68781638968000003</v>
      </c>
      <c r="AN12" s="214">
        <v>0.66583610002000004</v>
      </c>
      <c r="AO12" s="214">
        <v>0.75496690463000005</v>
      </c>
      <c r="AP12" s="214">
        <v>0.73813812376999999</v>
      </c>
      <c r="AQ12" s="214">
        <v>0.75034647247999997</v>
      </c>
      <c r="AR12" s="214">
        <v>0.72136609019999998</v>
      </c>
      <c r="AS12" s="214">
        <v>0.66081382789999998</v>
      </c>
      <c r="AT12" s="214">
        <v>0.58247559988999997</v>
      </c>
      <c r="AU12" s="214">
        <v>0.55117493387000005</v>
      </c>
      <c r="AV12" s="214">
        <v>0.57018161850000004</v>
      </c>
      <c r="AW12" s="214">
        <v>0.65460198444999995</v>
      </c>
      <c r="AX12" s="214">
        <v>0.64919161379000001</v>
      </c>
      <c r="AY12" s="214">
        <v>0.66515600792999996</v>
      </c>
      <c r="AZ12" s="214">
        <v>0.66488457080999996</v>
      </c>
      <c r="BA12" s="214">
        <v>0.72568819959999997</v>
      </c>
      <c r="BB12" s="214">
        <v>0.75512250000000003</v>
      </c>
      <c r="BC12" s="214">
        <v>0.80066190000000004</v>
      </c>
      <c r="BD12" s="263">
        <v>0.75190619999999997</v>
      </c>
      <c r="BE12" s="263">
        <v>0.70059970000000005</v>
      </c>
      <c r="BF12" s="263">
        <v>0.63542270000000001</v>
      </c>
      <c r="BG12" s="263">
        <v>0.61681870000000005</v>
      </c>
      <c r="BH12" s="263">
        <v>0.65761539999999996</v>
      </c>
      <c r="BI12" s="263">
        <v>0.70244759999999995</v>
      </c>
      <c r="BJ12" s="263">
        <v>0.70255979999999996</v>
      </c>
      <c r="BK12" s="263">
        <v>0.73179459999999996</v>
      </c>
      <c r="BL12" s="263">
        <v>0.78158450000000002</v>
      </c>
      <c r="BM12" s="263">
        <v>0.83652590000000004</v>
      </c>
      <c r="BN12" s="263">
        <v>0.85205980000000003</v>
      </c>
      <c r="BO12" s="263">
        <v>0.87677229999999995</v>
      </c>
      <c r="BP12" s="263">
        <v>0.84931809999999996</v>
      </c>
      <c r="BQ12" s="263">
        <v>0.79516580000000003</v>
      </c>
      <c r="BR12" s="263">
        <v>0.70912819999999999</v>
      </c>
      <c r="BS12" s="263">
        <v>0.68243920000000002</v>
      </c>
      <c r="BT12" s="263">
        <v>0.71581220000000001</v>
      </c>
      <c r="BU12" s="263">
        <v>0.76044520000000004</v>
      </c>
      <c r="BV12" s="263">
        <v>0.74165300000000001</v>
      </c>
    </row>
    <row r="13" spans="1:74" ht="12" customHeight="1" x14ac:dyDescent="0.2">
      <c r="A13" s="443"/>
      <c r="B13" s="132" t="s">
        <v>341</v>
      </c>
      <c r="C13" s="188"/>
      <c r="D13" s="188"/>
      <c r="E13" s="188"/>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264"/>
      <c r="BE13" s="264"/>
      <c r="BF13" s="264"/>
      <c r="BG13" s="264"/>
      <c r="BH13" s="264"/>
      <c r="BI13" s="264"/>
      <c r="BJ13" s="264"/>
      <c r="BK13" s="264"/>
      <c r="BL13" s="264"/>
      <c r="BM13" s="264"/>
      <c r="BN13" s="264"/>
      <c r="BO13" s="264"/>
      <c r="BP13" s="264"/>
      <c r="BQ13" s="264"/>
      <c r="BR13" s="264"/>
      <c r="BS13" s="264"/>
      <c r="BT13" s="264"/>
      <c r="BU13" s="264"/>
      <c r="BV13" s="264"/>
    </row>
    <row r="14" spans="1:74" ht="12" customHeight="1" x14ac:dyDescent="0.2">
      <c r="A14" s="443" t="s">
        <v>954</v>
      </c>
      <c r="B14" s="444" t="s">
        <v>1011</v>
      </c>
      <c r="C14" s="214">
        <v>7.0153872000000006E-2</v>
      </c>
      <c r="D14" s="214">
        <v>6.3485331000000006E-2</v>
      </c>
      <c r="E14" s="214">
        <v>6.8586227999999999E-2</v>
      </c>
      <c r="F14" s="214">
        <v>6.8966341E-2</v>
      </c>
      <c r="G14" s="214">
        <v>7.2293118000000003E-2</v>
      </c>
      <c r="H14" s="214">
        <v>7.0915046999999995E-2</v>
      </c>
      <c r="I14" s="214">
        <v>7.2376734999999998E-2</v>
      </c>
      <c r="J14" s="214">
        <v>7.0974086000000006E-2</v>
      </c>
      <c r="K14" s="214">
        <v>6.4984178000000004E-2</v>
      </c>
      <c r="L14" s="214">
        <v>6.8767954000000006E-2</v>
      </c>
      <c r="M14" s="214">
        <v>6.9604830000000006E-2</v>
      </c>
      <c r="N14" s="214">
        <v>7.3875534000000007E-2</v>
      </c>
      <c r="O14" s="214">
        <v>7.3865770999999997E-2</v>
      </c>
      <c r="P14" s="214">
        <v>6.7647374999999996E-2</v>
      </c>
      <c r="Q14" s="214">
        <v>6.5207065999999994E-2</v>
      </c>
      <c r="R14" s="214">
        <v>3.7735757000000002E-2</v>
      </c>
      <c r="S14" s="214">
        <v>4.6906284999999999E-2</v>
      </c>
      <c r="T14" s="214">
        <v>5.7481765999999997E-2</v>
      </c>
      <c r="U14" s="214">
        <v>6.3542210000000002E-2</v>
      </c>
      <c r="V14" s="214">
        <v>6.2937717000000004E-2</v>
      </c>
      <c r="W14" s="214">
        <v>6.1526271E-2</v>
      </c>
      <c r="X14" s="214">
        <v>6.5532831999999999E-2</v>
      </c>
      <c r="Y14" s="214">
        <v>6.6161330000000004E-2</v>
      </c>
      <c r="Z14" s="214">
        <v>6.6603605999999996E-2</v>
      </c>
      <c r="AA14" s="214">
        <v>6.3623842999999999E-2</v>
      </c>
      <c r="AB14" s="214">
        <v>5.0555822E-2</v>
      </c>
      <c r="AC14" s="214">
        <v>6.4766035E-2</v>
      </c>
      <c r="AD14" s="214">
        <v>6.2331617999999998E-2</v>
      </c>
      <c r="AE14" s="214">
        <v>6.8944349000000002E-2</v>
      </c>
      <c r="AF14" s="214">
        <v>6.7645392999999998E-2</v>
      </c>
      <c r="AG14" s="214">
        <v>6.9433480000000006E-2</v>
      </c>
      <c r="AH14" s="214">
        <v>6.4306328999999995E-2</v>
      </c>
      <c r="AI14" s="214">
        <v>6.2036926999999999E-2</v>
      </c>
      <c r="AJ14" s="214">
        <v>7.1307403000000005E-2</v>
      </c>
      <c r="AK14" s="214">
        <v>7.1495755999999994E-2</v>
      </c>
      <c r="AL14" s="214">
        <v>7.3048482999999997E-2</v>
      </c>
      <c r="AM14" s="214">
        <v>7.0949164999999995E-2</v>
      </c>
      <c r="AN14" s="214">
        <v>6.2490577999999998E-2</v>
      </c>
      <c r="AO14" s="214">
        <v>6.9757608999999998E-2</v>
      </c>
      <c r="AP14" s="214">
        <v>6.4087588000000001E-2</v>
      </c>
      <c r="AQ14" s="214">
        <v>6.9272559999999997E-2</v>
      </c>
      <c r="AR14" s="214">
        <v>6.9150627000000006E-2</v>
      </c>
      <c r="AS14" s="214">
        <v>6.9658050999999999E-2</v>
      </c>
      <c r="AT14" s="214">
        <v>6.7430272999999999E-2</v>
      </c>
      <c r="AU14" s="214">
        <v>6.0068626999999999E-2</v>
      </c>
      <c r="AV14" s="214">
        <v>6.9543595E-2</v>
      </c>
      <c r="AW14" s="214">
        <v>6.9639702999999997E-2</v>
      </c>
      <c r="AX14" s="214">
        <v>6.6380624999999999E-2</v>
      </c>
      <c r="AY14" s="214">
        <v>6.8830973000000004E-2</v>
      </c>
      <c r="AZ14" s="214">
        <v>6.2006827E-2</v>
      </c>
      <c r="BA14" s="214">
        <v>7.1569800000000003E-2</v>
      </c>
      <c r="BB14" s="214">
        <v>6.6964300000000004E-2</v>
      </c>
      <c r="BC14" s="214">
        <v>6.8992100000000001E-2</v>
      </c>
      <c r="BD14" s="263">
        <v>6.7843700000000007E-2</v>
      </c>
      <c r="BE14" s="263">
        <v>6.9298999999999999E-2</v>
      </c>
      <c r="BF14" s="263">
        <v>6.7970299999999997E-2</v>
      </c>
      <c r="BG14" s="263">
        <v>6.3186800000000001E-2</v>
      </c>
      <c r="BH14" s="263">
        <v>6.5862500000000004E-2</v>
      </c>
      <c r="BI14" s="263">
        <v>6.6798300000000005E-2</v>
      </c>
      <c r="BJ14" s="263">
        <v>6.8166599999999994E-2</v>
      </c>
      <c r="BK14" s="263">
        <v>6.9254200000000002E-2</v>
      </c>
      <c r="BL14" s="263">
        <v>6.3712500000000005E-2</v>
      </c>
      <c r="BM14" s="263">
        <v>6.9077600000000003E-2</v>
      </c>
      <c r="BN14" s="263">
        <v>6.4906000000000005E-2</v>
      </c>
      <c r="BO14" s="263">
        <v>6.9650900000000002E-2</v>
      </c>
      <c r="BP14" s="263">
        <v>6.7882399999999996E-2</v>
      </c>
      <c r="BQ14" s="263">
        <v>6.91195E-2</v>
      </c>
      <c r="BR14" s="263">
        <v>6.8007200000000004E-2</v>
      </c>
      <c r="BS14" s="263">
        <v>6.4526799999999995E-2</v>
      </c>
      <c r="BT14" s="263">
        <v>6.8102499999999996E-2</v>
      </c>
      <c r="BU14" s="263">
        <v>6.9082699999999997E-2</v>
      </c>
      <c r="BV14" s="263">
        <v>7.0830699999999996E-2</v>
      </c>
    </row>
    <row r="15" spans="1:74" ht="12" customHeight="1" x14ac:dyDescent="0.2">
      <c r="A15" s="443" t="s">
        <v>592</v>
      </c>
      <c r="B15" s="444" t="s">
        <v>440</v>
      </c>
      <c r="C15" s="214">
        <v>3.5671200000000002E-4</v>
      </c>
      <c r="D15" s="214">
        <v>3.2219200000000001E-4</v>
      </c>
      <c r="E15" s="214">
        <v>3.5671200000000002E-4</v>
      </c>
      <c r="F15" s="214">
        <v>3.4520500000000001E-4</v>
      </c>
      <c r="G15" s="214">
        <v>3.5671200000000002E-4</v>
      </c>
      <c r="H15" s="214">
        <v>3.4520500000000001E-4</v>
      </c>
      <c r="I15" s="214">
        <v>3.5671200000000002E-4</v>
      </c>
      <c r="J15" s="214">
        <v>3.5671200000000002E-4</v>
      </c>
      <c r="K15" s="214">
        <v>3.4520500000000001E-4</v>
      </c>
      <c r="L15" s="214">
        <v>3.5671200000000002E-4</v>
      </c>
      <c r="M15" s="214">
        <v>3.4520500000000001E-4</v>
      </c>
      <c r="N15" s="214">
        <v>3.5671200000000002E-4</v>
      </c>
      <c r="O15" s="214">
        <v>3.5573799999999997E-4</v>
      </c>
      <c r="P15" s="214">
        <v>3.3278700000000002E-4</v>
      </c>
      <c r="Q15" s="214">
        <v>3.5573799999999997E-4</v>
      </c>
      <c r="R15" s="214">
        <v>3.4426200000000002E-4</v>
      </c>
      <c r="S15" s="214">
        <v>3.5573799999999997E-4</v>
      </c>
      <c r="T15" s="214">
        <v>3.4426200000000002E-4</v>
      </c>
      <c r="U15" s="214">
        <v>3.5573799999999997E-4</v>
      </c>
      <c r="V15" s="214">
        <v>3.5573799999999997E-4</v>
      </c>
      <c r="W15" s="214">
        <v>3.4426200000000002E-4</v>
      </c>
      <c r="X15" s="214">
        <v>3.5573799999999997E-4</v>
      </c>
      <c r="Y15" s="214">
        <v>3.4426200000000002E-4</v>
      </c>
      <c r="Z15" s="214">
        <v>3.5573799999999997E-4</v>
      </c>
      <c r="AA15" s="214">
        <v>3.5671200000000002E-4</v>
      </c>
      <c r="AB15" s="214">
        <v>3.2219200000000001E-4</v>
      </c>
      <c r="AC15" s="214">
        <v>3.5671200000000002E-4</v>
      </c>
      <c r="AD15" s="214">
        <v>3.4520500000000001E-4</v>
      </c>
      <c r="AE15" s="214">
        <v>3.5671200000000002E-4</v>
      </c>
      <c r="AF15" s="214">
        <v>3.4520500000000001E-4</v>
      </c>
      <c r="AG15" s="214">
        <v>3.5671200000000002E-4</v>
      </c>
      <c r="AH15" s="214">
        <v>3.5671200000000002E-4</v>
      </c>
      <c r="AI15" s="214">
        <v>3.4520500000000001E-4</v>
      </c>
      <c r="AJ15" s="214">
        <v>3.5671200000000002E-4</v>
      </c>
      <c r="AK15" s="214">
        <v>3.4520500000000001E-4</v>
      </c>
      <c r="AL15" s="214">
        <v>3.5671200000000002E-4</v>
      </c>
      <c r="AM15" s="214">
        <v>3.5671200000000002E-4</v>
      </c>
      <c r="AN15" s="214">
        <v>3.2219200000000001E-4</v>
      </c>
      <c r="AO15" s="214">
        <v>3.5671200000000002E-4</v>
      </c>
      <c r="AP15" s="214">
        <v>3.4520500000000001E-4</v>
      </c>
      <c r="AQ15" s="214">
        <v>3.5671200000000002E-4</v>
      </c>
      <c r="AR15" s="214">
        <v>3.4520500000000001E-4</v>
      </c>
      <c r="AS15" s="214">
        <v>3.5671200000000002E-4</v>
      </c>
      <c r="AT15" s="214">
        <v>3.5671200000000002E-4</v>
      </c>
      <c r="AU15" s="214">
        <v>3.4520500000000001E-4</v>
      </c>
      <c r="AV15" s="214">
        <v>3.5671200000000002E-4</v>
      </c>
      <c r="AW15" s="214">
        <v>3.4520500000000001E-4</v>
      </c>
      <c r="AX15" s="214">
        <v>3.5671200000000002E-4</v>
      </c>
      <c r="AY15" s="214">
        <v>3.5671200000000002E-4</v>
      </c>
      <c r="AZ15" s="214">
        <v>3.2219200000000001E-4</v>
      </c>
      <c r="BA15" s="214">
        <v>3.4938900000000003E-4</v>
      </c>
      <c r="BB15" s="214">
        <v>3.4977000000000001E-4</v>
      </c>
      <c r="BC15" s="214">
        <v>3.4913899999999999E-4</v>
      </c>
      <c r="BD15" s="263">
        <v>3.4949599999999998E-4</v>
      </c>
      <c r="BE15" s="263">
        <v>3.4884E-4</v>
      </c>
      <c r="BF15" s="263">
        <v>3.4812500000000002E-4</v>
      </c>
      <c r="BG15" s="263">
        <v>3.4839000000000002E-4</v>
      </c>
      <c r="BH15" s="263">
        <v>3.4763399999999999E-4</v>
      </c>
      <c r="BI15" s="263">
        <v>3.4785399999999998E-4</v>
      </c>
      <c r="BJ15" s="263">
        <v>3.4704899999999999E-4</v>
      </c>
      <c r="BK15" s="263">
        <v>3.4617099999999999E-4</v>
      </c>
      <c r="BL15" s="263">
        <v>3.48351E-4</v>
      </c>
      <c r="BM15" s="263">
        <v>3.4825600000000002E-4</v>
      </c>
      <c r="BN15" s="263">
        <v>3.4811899999999998E-4</v>
      </c>
      <c r="BO15" s="263">
        <v>3.4802599999999998E-4</v>
      </c>
      <c r="BP15" s="263">
        <v>3.4789199999999998E-4</v>
      </c>
      <c r="BQ15" s="263">
        <v>3.4780599999999998E-4</v>
      </c>
      <c r="BR15" s="263">
        <v>3.4777700000000001E-4</v>
      </c>
      <c r="BS15" s="263">
        <v>3.47721E-4</v>
      </c>
      <c r="BT15" s="263">
        <v>3.4772900000000002E-4</v>
      </c>
      <c r="BU15" s="263">
        <v>3.4771800000000001E-4</v>
      </c>
      <c r="BV15" s="263">
        <v>3.4777899999999999E-4</v>
      </c>
    </row>
    <row r="16" spans="1:74" ht="12" customHeight="1" x14ac:dyDescent="0.2">
      <c r="A16" s="443" t="s">
        <v>593</v>
      </c>
      <c r="B16" s="444" t="s">
        <v>48</v>
      </c>
      <c r="C16" s="214">
        <v>1.1003829999999999E-3</v>
      </c>
      <c r="D16" s="214">
        <v>8.3396800000000004E-4</v>
      </c>
      <c r="E16" s="214">
        <v>9.5812899999999995E-4</v>
      </c>
      <c r="F16" s="214">
        <v>9.4389799999999998E-4</v>
      </c>
      <c r="G16" s="214">
        <v>9.2431800000000004E-4</v>
      </c>
      <c r="H16" s="214">
        <v>8.4327299999999996E-4</v>
      </c>
      <c r="I16" s="214">
        <v>6.3550900000000003E-4</v>
      </c>
      <c r="J16" s="214">
        <v>5.2786800000000002E-4</v>
      </c>
      <c r="K16" s="214">
        <v>4.66837E-4</v>
      </c>
      <c r="L16" s="214">
        <v>5.6029799999999998E-4</v>
      </c>
      <c r="M16" s="214">
        <v>5.9331100000000001E-4</v>
      </c>
      <c r="N16" s="214">
        <v>8.0856099999999996E-4</v>
      </c>
      <c r="O16" s="214">
        <v>8.9139700000000004E-4</v>
      </c>
      <c r="P16" s="214">
        <v>9.5020200000000003E-4</v>
      </c>
      <c r="Q16" s="214">
        <v>1.078889E-3</v>
      </c>
      <c r="R16" s="214">
        <v>9.7559199999999995E-4</v>
      </c>
      <c r="S16" s="214">
        <v>8.9344499999999998E-4</v>
      </c>
      <c r="T16" s="214">
        <v>6.3960700000000004E-4</v>
      </c>
      <c r="U16" s="214">
        <v>5.5759400000000001E-4</v>
      </c>
      <c r="V16" s="214">
        <v>5.4453599999999998E-4</v>
      </c>
      <c r="W16" s="214">
        <v>4.7130700000000002E-4</v>
      </c>
      <c r="X16" s="214">
        <v>4.6315100000000002E-4</v>
      </c>
      <c r="Y16" s="214">
        <v>5.84682E-4</v>
      </c>
      <c r="Z16" s="214">
        <v>7.2464199999999995E-4</v>
      </c>
      <c r="AA16" s="214">
        <v>7.6329000000000002E-4</v>
      </c>
      <c r="AB16" s="214">
        <v>5.4802500000000005E-4</v>
      </c>
      <c r="AC16" s="214">
        <v>9.1063699999999995E-4</v>
      </c>
      <c r="AD16" s="214">
        <v>7.8847300000000004E-4</v>
      </c>
      <c r="AE16" s="214">
        <v>7.4709400000000001E-4</v>
      </c>
      <c r="AF16" s="214">
        <v>5.3127100000000004E-4</v>
      </c>
      <c r="AG16" s="214">
        <v>6.7508300000000004E-4</v>
      </c>
      <c r="AH16" s="214">
        <v>6.1659900000000001E-4</v>
      </c>
      <c r="AI16" s="214">
        <v>6.6732300000000005E-4</v>
      </c>
      <c r="AJ16" s="214">
        <v>6.74578E-4</v>
      </c>
      <c r="AK16" s="214">
        <v>7.3409099999999998E-4</v>
      </c>
      <c r="AL16" s="214">
        <v>6.2282099999999996E-4</v>
      </c>
      <c r="AM16" s="214">
        <v>7.1898399999999999E-4</v>
      </c>
      <c r="AN16" s="214">
        <v>6.5134600000000002E-4</v>
      </c>
      <c r="AO16" s="214">
        <v>7.4651399999999999E-4</v>
      </c>
      <c r="AP16" s="214">
        <v>6.6454700000000003E-4</v>
      </c>
      <c r="AQ16" s="214">
        <v>6.7316000000000001E-4</v>
      </c>
      <c r="AR16" s="214">
        <v>6.6390299999999998E-4</v>
      </c>
      <c r="AS16" s="214">
        <v>5.5417699999999999E-4</v>
      </c>
      <c r="AT16" s="214">
        <v>6.3800300000000005E-4</v>
      </c>
      <c r="AU16" s="214">
        <v>5.49316E-4</v>
      </c>
      <c r="AV16" s="214">
        <v>5.1641000000000002E-4</v>
      </c>
      <c r="AW16" s="214">
        <v>5.9405600000000003E-4</v>
      </c>
      <c r="AX16" s="214">
        <v>7.2118900000000001E-4</v>
      </c>
      <c r="AY16" s="214">
        <v>7.71662E-4</v>
      </c>
      <c r="AZ16" s="214">
        <v>6.5591399999999995E-4</v>
      </c>
      <c r="BA16" s="214">
        <v>7.4655800000000003E-4</v>
      </c>
      <c r="BB16" s="214">
        <v>6.6458700000000001E-4</v>
      </c>
      <c r="BC16" s="214">
        <v>6.7319999999999999E-4</v>
      </c>
      <c r="BD16" s="263">
        <v>6.6394200000000005E-4</v>
      </c>
      <c r="BE16" s="263">
        <v>5.5420899999999995E-4</v>
      </c>
      <c r="BF16" s="263">
        <v>6.3803999999999998E-4</v>
      </c>
      <c r="BG16" s="263">
        <v>5.4934899999999997E-4</v>
      </c>
      <c r="BH16" s="263">
        <v>5.1643999999999995E-4</v>
      </c>
      <c r="BI16" s="263">
        <v>5.9409100000000004E-4</v>
      </c>
      <c r="BJ16" s="263">
        <v>7.2123100000000002E-4</v>
      </c>
      <c r="BK16" s="263">
        <v>7.7170799999999996E-4</v>
      </c>
      <c r="BL16" s="263">
        <v>6.7938000000000004E-4</v>
      </c>
      <c r="BM16" s="263">
        <v>7.2241099999999995E-4</v>
      </c>
      <c r="BN16" s="263">
        <v>6.64586E-4</v>
      </c>
      <c r="BO16" s="263">
        <v>6.7319999999999999E-4</v>
      </c>
      <c r="BP16" s="263">
        <v>6.6394200000000005E-4</v>
      </c>
      <c r="BQ16" s="263">
        <v>5.5420899999999995E-4</v>
      </c>
      <c r="BR16" s="263">
        <v>6.3803999999999998E-4</v>
      </c>
      <c r="BS16" s="263">
        <v>5.4934899999999997E-4</v>
      </c>
      <c r="BT16" s="263">
        <v>5.1643999999999995E-4</v>
      </c>
      <c r="BU16" s="263">
        <v>5.9409100000000004E-4</v>
      </c>
      <c r="BV16" s="263">
        <v>7.2123100000000002E-4</v>
      </c>
    </row>
    <row r="17" spans="1:74" ht="12" customHeight="1" x14ac:dyDescent="0.2">
      <c r="A17" s="443" t="s">
        <v>1006</v>
      </c>
      <c r="B17" s="444" t="s">
        <v>1005</v>
      </c>
      <c r="C17" s="214">
        <v>1.5286190506999999E-3</v>
      </c>
      <c r="D17" s="214">
        <v>1.6237754437E-3</v>
      </c>
      <c r="E17" s="214">
        <v>2.3244869841E-3</v>
      </c>
      <c r="F17" s="214">
        <v>2.5427847578999999E-3</v>
      </c>
      <c r="G17" s="214">
        <v>2.8223067351000001E-3</v>
      </c>
      <c r="H17" s="214">
        <v>2.8494605831E-3</v>
      </c>
      <c r="I17" s="214">
        <v>2.9434286391999999E-3</v>
      </c>
      <c r="J17" s="214">
        <v>2.8495286160000002E-3</v>
      </c>
      <c r="K17" s="214">
        <v>2.5748272449E-3</v>
      </c>
      <c r="L17" s="214">
        <v>2.3271225208999998E-3</v>
      </c>
      <c r="M17" s="214">
        <v>1.8111985730999999E-3</v>
      </c>
      <c r="N17" s="214">
        <v>1.6262687833000001E-3</v>
      </c>
      <c r="O17" s="214">
        <v>1.7194816868E-3</v>
      </c>
      <c r="P17" s="214">
        <v>1.9076799477000001E-3</v>
      </c>
      <c r="Q17" s="214">
        <v>2.6229010129999999E-3</v>
      </c>
      <c r="R17" s="214">
        <v>2.8426906674E-3</v>
      </c>
      <c r="S17" s="214">
        <v>3.16340884E-3</v>
      </c>
      <c r="T17" s="214">
        <v>3.2143767238000001E-3</v>
      </c>
      <c r="U17" s="214">
        <v>3.3557697162000001E-3</v>
      </c>
      <c r="V17" s="214">
        <v>3.2335343283000002E-3</v>
      </c>
      <c r="W17" s="214">
        <v>2.8940948848E-3</v>
      </c>
      <c r="X17" s="214">
        <v>2.6195688604E-3</v>
      </c>
      <c r="Y17" s="214">
        <v>2.0359397198999999E-3</v>
      </c>
      <c r="Z17" s="214">
        <v>1.8253621924000001E-3</v>
      </c>
      <c r="AA17" s="214">
        <v>1.9604163781000001E-3</v>
      </c>
      <c r="AB17" s="214">
        <v>2.0935511919000001E-3</v>
      </c>
      <c r="AC17" s="214">
        <v>3.0104583572000002E-3</v>
      </c>
      <c r="AD17" s="214">
        <v>3.2680622162000001E-3</v>
      </c>
      <c r="AE17" s="214">
        <v>3.6053223335E-3</v>
      </c>
      <c r="AF17" s="214">
        <v>3.6156201485E-3</v>
      </c>
      <c r="AG17" s="214">
        <v>3.702666838E-3</v>
      </c>
      <c r="AH17" s="214">
        <v>3.6032868074999998E-3</v>
      </c>
      <c r="AI17" s="214">
        <v>3.2636914307999998E-3</v>
      </c>
      <c r="AJ17" s="214">
        <v>2.9257429566E-3</v>
      </c>
      <c r="AK17" s="214">
        <v>2.2719549143999998E-3</v>
      </c>
      <c r="AL17" s="214">
        <v>2.0018303402000001E-3</v>
      </c>
      <c r="AM17" s="214">
        <v>2.1716303278000002E-3</v>
      </c>
      <c r="AN17" s="214">
        <v>2.3129768132E-3</v>
      </c>
      <c r="AO17" s="214">
        <v>3.2798123523999998E-3</v>
      </c>
      <c r="AP17" s="214">
        <v>3.5572769968999999E-3</v>
      </c>
      <c r="AQ17" s="214">
        <v>3.9081677851000004E-3</v>
      </c>
      <c r="AR17" s="214">
        <v>3.9467725649000003E-3</v>
      </c>
      <c r="AS17" s="214">
        <v>4.0514787077E-3</v>
      </c>
      <c r="AT17" s="214">
        <v>3.9049317070000002E-3</v>
      </c>
      <c r="AU17" s="214">
        <v>3.5153543323999999E-3</v>
      </c>
      <c r="AV17" s="214">
        <v>3.1855046579000001E-3</v>
      </c>
      <c r="AW17" s="214">
        <v>2.4301741799000001E-3</v>
      </c>
      <c r="AX17" s="214">
        <v>2.1529501358E-3</v>
      </c>
      <c r="AY17" s="214">
        <v>2.3024403521999998E-3</v>
      </c>
      <c r="AZ17" s="214">
        <v>2.4514205219999998E-3</v>
      </c>
      <c r="BA17" s="214">
        <v>3.5306878821999999E-3</v>
      </c>
      <c r="BB17" s="214">
        <v>3.80862E-3</v>
      </c>
      <c r="BC17" s="214">
        <v>4.1826900000000002E-3</v>
      </c>
      <c r="BD17" s="263">
        <v>4.1830299999999999E-3</v>
      </c>
      <c r="BE17" s="263">
        <v>4.3179100000000003E-3</v>
      </c>
      <c r="BF17" s="263">
        <v>4.18622E-3</v>
      </c>
      <c r="BG17" s="263">
        <v>3.7857699999999999E-3</v>
      </c>
      <c r="BH17" s="263">
        <v>3.4584899999999998E-3</v>
      </c>
      <c r="BI17" s="263">
        <v>2.7290299999999999E-3</v>
      </c>
      <c r="BJ17" s="263">
        <v>2.47028E-3</v>
      </c>
      <c r="BK17" s="263">
        <v>2.5990200000000001E-3</v>
      </c>
      <c r="BL17" s="263">
        <v>2.75654E-3</v>
      </c>
      <c r="BM17" s="263">
        <v>3.84454E-3</v>
      </c>
      <c r="BN17" s="263">
        <v>4.1450899999999997E-3</v>
      </c>
      <c r="BO17" s="263">
        <v>4.5563000000000001E-3</v>
      </c>
      <c r="BP17" s="263">
        <v>4.5595499999999999E-3</v>
      </c>
      <c r="BQ17" s="263">
        <v>4.7069800000000004E-3</v>
      </c>
      <c r="BR17" s="263">
        <v>4.5627999999999997E-3</v>
      </c>
      <c r="BS17" s="263">
        <v>4.1246900000000003E-3</v>
      </c>
      <c r="BT17" s="263">
        <v>3.7629600000000001E-3</v>
      </c>
      <c r="BU17" s="263">
        <v>2.9619099999999999E-3</v>
      </c>
      <c r="BV17" s="263">
        <v>2.6713800000000001E-3</v>
      </c>
    </row>
    <row r="18" spans="1:74" ht="12" customHeight="1" x14ac:dyDescent="0.2">
      <c r="A18" s="443" t="s">
        <v>20</v>
      </c>
      <c r="B18" s="444" t="s">
        <v>805</v>
      </c>
      <c r="C18" s="214">
        <v>1.4048366E-2</v>
      </c>
      <c r="D18" s="214">
        <v>1.2832903999999999E-2</v>
      </c>
      <c r="E18" s="214">
        <v>1.3746346E-2</v>
      </c>
      <c r="F18" s="214">
        <v>1.2627509E-2</v>
      </c>
      <c r="G18" s="214">
        <v>1.2539405999999999E-2</v>
      </c>
      <c r="H18" s="214">
        <v>1.2467328999999999E-2</v>
      </c>
      <c r="I18" s="214">
        <v>1.2333146E-2</v>
      </c>
      <c r="J18" s="214">
        <v>1.2443546E-2</v>
      </c>
      <c r="K18" s="214">
        <v>1.1739708999999999E-2</v>
      </c>
      <c r="L18" s="214">
        <v>1.3533455999999999E-2</v>
      </c>
      <c r="M18" s="214">
        <v>1.3483248999999999E-2</v>
      </c>
      <c r="N18" s="214">
        <v>1.3998475999999999E-2</v>
      </c>
      <c r="O18" s="214">
        <v>1.4441806E-2</v>
      </c>
      <c r="P18" s="214">
        <v>1.3272694999999999E-2</v>
      </c>
      <c r="Q18" s="214">
        <v>1.3912946000000001E-2</v>
      </c>
      <c r="R18" s="214">
        <v>1.33612E-2</v>
      </c>
      <c r="S18" s="214">
        <v>1.3501025999999999E-2</v>
      </c>
      <c r="T18" s="214">
        <v>1.227987E-2</v>
      </c>
      <c r="U18" s="214">
        <v>1.2632936000000001E-2</v>
      </c>
      <c r="V18" s="214">
        <v>1.2759316E-2</v>
      </c>
      <c r="W18" s="214">
        <v>1.1965989999999999E-2</v>
      </c>
      <c r="X18" s="214">
        <v>1.3809586E-2</v>
      </c>
      <c r="Y18" s="214">
        <v>1.3555370000000001E-2</v>
      </c>
      <c r="Z18" s="214">
        <v>1.4188226E-2</v>
      </c>
      <c r="AA18" s="214">
        <v>1.4552076000000001E-2</v>
      </c>
      <c r="AB18" s="214">
        <v>1.2769294E-2</v>
      </c>
      <c r="AC18" s="214">
        <v>1.4248376E-2</v>
      </c>
      <c r="AD18" s="214">
        <v>1.3442058999999999E-2</v>
      </c>
      <c r="AE18" s="214">
        <v>1.3720546E-2</v>
      </c>
      <c r="AF18" s="214">
        <v>1.2200459E-2</v>
      </c>
      <c r="AG18" s="214">
        <v>1.2743526E-2</v>
      </c>
      <c r="AH18" s="214">
        <v>1.2754435999999999E-2</v>
      </c>
      <c r="AI18" s="214">
        <v>1.2500129E-2</v>
      </c>
      <c r="AJ18" s="214">
        <v>1.4033835999999999E-2</v>
      </c>
      <c r="AK18" s="214">
        <v>1.3918279E-2</v>
      </c>
      <c r="AL18" s="214">
        <v>1.4613126000000001E-2</v>
      </c>
      <c r="AM18" s="214">
        <v>1.4480616E-2</v>
      </c>
      <c r="AN18" s="214">
        <v>1.2894704E-2</v>
      </c>
      <c r="AO18" s="214">
        <v>1.4603496000000001E-2</v>
      </c>
      <c r="AP18" s="214">
        <v>1.3650799E-2</v>
      </c>
      <c r="AQ18" s="214">
        <v>1.3987736000000001E-2</v>
      </c>
      <c r="AR18" s="214">
        <v>1.2183529E-2</v>
      </c>
      <c r="AS18" s="214">
        <v>1.2601726000000001E-2</v>
      </c>
      <c r="AT18" s="214">
        <v>1.2594556E-2</v>
      </c>
      <c r="AU18" s="214">
        <v>1.1788939E-2</v>
      </c>
      <c r="AV18" s="214">
        <v>1.3635415999999999E-2</v>
      </c>
      <c r="AW18" s="214">
        <v>1.3576249E-2</v>
      </c>
      <c r="AX18" s="214">
        <v>1.4528706000000001E-2</v>
      </c>
      <c r="AY18" s="214">
        <v>1.4680966E-2</v>
      </c>
      <c r="AZ18" s="214">
        <v>1.3009013999999999E-2</v>
      </c>
      <c r="BA18" s="214">
        <v>1.4024500000000001E-2</v>
      </c>
      <c r="BB18" s="214">
        <v>1.3358800000000001E-2</v>
      </c>
      <c r="BC18" s="214">
        <v>1.36924E-2</v>
      </c>
      <c r="BD18" s="263">
        <v>1.26643E-2</v>
      </c>
      <c r="BE18" s="263">
        <v>1.33128E-2</v>
      </c>
      <c r="BF18" s="263">
        <v>1.33378E-2</v>
      </c>
      <c r="BG18" s="263">
        <v>1.25077E-2</v>
      </c>
      <c r="BH18" s="263">
        <v>1.3807399999999999E-2</v>
      </c>
      <c r="BI18" s="263">
        <v>1.3487799999999999E-2</v>
      </c>
      <c r="BJ18" s="263">
        <v>1.41876E-2</v>
      </c>
      <c r="BK18" s="263">
        <v>1.4212300000000001E-2</v>
      </c>
      <c r="BL18" s="263">
        <v>1.29958E-2</v>
      </c>
      <c r="BM18" s="263">
        <v>1.41304E-2</v>
      </c>
      <c r="BN18" s="263">
        <v>1.3447300000000001E-2</v>
      </c>
      <c r="BO18" s="263">
        <v>1.3814699999999999E-2</v>
      </c>
      <c r="BP18" s="263">
        <v>1.27919E-2</v>
      </c>
      <c r="BQ18" s="263">
        <v>1.34261E-2</v>
      </c>
      <c r="BR18" s="263">
        <v>1.34044E-2</v>
      </c>
      <c r="BS18" s="263">
        <v>1.252E-2</v>
      </c>
      <c r="BT18" s="263">
        <v>1.3764E-2</v>
      </c>
      <c r="BU18" s="263">
        <v>1.34263E-2</v>
      </c>
      <c r="BV18" s="263">
        <v>1.4121999999999999E-2</v>
      </c>
    </row>
    <row r="19" spans="1:74" ht="12" customHeight="1" x14ac:dyDescent="0.2">
      <c r="A19" s="415" t="s">
        <v>50</v>
      </c>
      <c r="B19" s="444" t="s">
        <v>1010</v>
      </c>
      <c r="C19" s="214">
        <v>0.12349460399999999</v>
      </c>
      <c r="D19" s="214">
        <v>0.111666153</v>
      </c>
      <c r="E19" s="214">
        <v>0.119877434</v>
      </c>
      <c r="F19" s="214">
        <v>0.112582374</v>
      </c>
      <c r="G19" s="214">
        <v>0.116043704</v>
      </c>
      <c r="H19" s="214">
        <v>0.11448169399999999</v>
      </c>
      <c r="I19" s="214">
        <v>0.120255554</v>
      </c>
      <c r="J19" s="214">
        <v>0.120736014</v>
      </c>
      <c r="K19" s="214">
        <v>0.11342126399999999</v>
      </c>
      <c r="L19" s="214">
        <v>0.11684963399999999</v>
      </c>
      <c r="M19" s="214">
        <v>0.116535894</v>
      </c>
      <c r="N19" s="214">
        <v>0.12103850400000001</v>
      </c>
      <c r="O19" s="214">
        <v>0.12008213600000001</v>
      </c>
      <c r="P19" s="214">
        <v>0.113052235</v>
      </c>
      <c r="Q19" s="214">
        <v>0.117731006</v>
      </c>
      <c r="R19" s="214">
        <v>0.111528165</v>
      </c>
      <c r="S19" s="214">
        <v>0.113976306</v>
      </c>
      <c r="T19" s="214">
        <v>0.108239895</v>
      </c>
      <c r="U19" s="214">
        <v>0.110243576</v>
      </c>
      <c r="V19" s="214">
        <v>0.111277076</v>
      </c>
      <c r="W19" s="214">
        <v>0.107697185</v>
      </c>
      <c r="X19" s="214">
        <v>0.11247259599999999</v>
      </c>
      <c r="Y19" s="214">
        <v>0.112062895</v>
      </c>
      <c r="Z19" s="214">
        <v>0.117824916</v>
      </c>
      <c r="AA19" s="214">
        <v>0.117460754</v>
      </c>
      <c r="AB19" s="214">
        <v>0.103743233</v>
      </c>
      <c r="AC19" s="214">
        <v>0.11483584400000001</v>
      </c>
      <c r="AD19" s="214">
        <v>0.113256464</v>
      </c>
      <c r="AE19" s="214">
        <v>0.11661287400000001</v>
      </c>
      <c r="AF19" s="214">
        <v>0.112168634</v>
      </c>
      <c r="AG19" s="214">
        <v>0.117851724</v>
      </c>
      <c r="AH19" s="214">
        <v>0.116497534</v>
      </c>
      <c r="AI19" s="214">
        <v>0.112583744</v>
      </c>
      <c r="AJ19" s="214">
        <v>0.113286864</v>
      </c>
      <c r="AK19" s="214">
        <v>0.11006835399999999</v>
      </c>
      <c r="AL19" s="214">
        <v>0.11749256399999999</v>
      </c>
      <c r="AM19" s="214">
        <v>0.111361354</v>
      </c>
      <c r="AN19" s="214">
        <v>0.10153003300000001</v>
      </c>
      <c r="AO19" s="214">
        <v>0.10562727399999999</v>
      </c>
      <c r="AP19" s="214">
        <v>0.10503765399999999</v>
      </c>
      <c r="AQ19" s="214">
        <v>0.110229524</v>
      </c>
      <c r="AR19" s="214">
        <v>0.108272884</v>
      </c>
      <c r="AS19" s="214">
        <v>0.11169077400000001</v>
      </c>
      <c r="AT19" s="214">
        <v>0.11055912399999999</v>
      </c>
      <c r="AU19" s="214">
        <v>9.9585683999999994E-2</v>
      </c>
      <c r="AV19" s="214">
        <v>0.102182044</v>
      </c>
      <c r="AW19" s="214">
        <v>0.10507140399999999</v>
      </c>
      <c r="AX19" s="214">
        <v>0.107206544</v>
      </c>
      <c r="AY19" s="214">
        <v>0.10954549399999999</v>
      </c>
      <c r="AZ19" s="214">
        <v>9.6382623000000001E-2</v>
      </c>
      <c r="BA19" s="214">
        <v>0.10707</v>
      </c>
      <c r="BB19" s="214">
        <v>0.1047077</v>
      </c>
      <c r="BC19" s="214">
        <v>0.1085998</v>
      </c>
      <c r="BD19" s="263">
        <v>0.109014</v>
      </c>
      <c r="BE19" s="263">
        <v>0.11611929999999999</v>
      </c>
      <c r="BF19" s="263">
        <v>0.1151716</v>
      </c>
      <c r="BG19" s="263">
        <v>0.1112836</v>
      </c>
      <c r="BH19" s="263">
        <v>0.1157932</v>
      </c>
      <c r="BI19" s="263">
        <v>0.1127394</v>
      </c>
      <c r="BJ19" s="263">
        <v>0.1180934</v>
      </c>
      <c r="BK19" s="263">
        <v>0.11791219999999999</v>
      </c>
      <c r="BL19" s="263">
        <v>0.1056013</v>
      </c>
      <c r="BM19" s="263">
        <v>0.1124667</v>
      </c>
      <c r="BN19" s="263">
        <v>0.1102588</v>
      </c>
      <c r="BO19" s="263">
        <v>0.11198379999999999</v>
      </c>
      <c r="BP19" s="263">
        <v>0.1110826</v>
      </c>
      <c r="BQ19" s="263">
        <v>0.11737300000000001</v>
      </c>
      <c r="BR19" s="263">
        <v>0.11592769999999999</v>
      </c>
      <c r="BS19" s="263">
        <v>0.1117329</v>
      </c>
      <c r="BT19" s="263">
        <v>0.1160326</v>
      </c>
      <c r="BU19" s="263">
        <v>0.1128498</v>
      </c>
      <c r="BV19" s="263">
        <v>0.11813029999999999</v>
      </c>
    </row>
    <row r="20" spans="1:74" ht="12" customHeight="1" x14ac:dyDescent="0.2">
      <c r="A20" s="443" t="s">
        <v>19</v>
      </c>
      <c r="B20" s="444" t="s">
        <v>1310</v>
      </c>
      <c r="C20" s="214">
        <v>0.21211328256</v>
      </c>
      <c r="D20" s="214">
        <v>0.19221210184000001</v>
      </c>
      <c r="E20" s="214">
        <v>0.20737286059000001</v>
      </c>
      <c r="F20" s="214">
        <v>0.19950587758999999</v>
      </c>
      <c r="G20" s="214">
        <v>0.20662643924999999</v>
      </c>
      <c r="H20" s="214">
        <v>0.20350571845000001</v>
      </c>
      <c r="I20" s="214">
        <v>0.21050909252</v>
      </c>
      <c r="J20" s="214">
        <v>0.20948362921999999</v>
      </c>
      <c r="K20" s="214">
        <v>0.19502160939999999</v>
      </c>
      <c r="L20" s="214">
        <v>0.20401793752</v>
      </c>
      <c r="M20" s="214">
        <v>0.20395813425000001</v>
      </c>
      <c r="N20" s="214">
        <v>0.21327948903999999</v>
      </c>
      <c r="O20" s="214">
        <v>0.21314126673</v>
      </c>
      <c r="P20" s="214">
        <v>0.19880048535</v>
      </c>
      <c r="Q20" s="214">
        <v>0.20233336056000001</v>
      </c>
      <c r="R20" s="214">
        <v>0.167803114</v>
      </c>
      <c r="S20" s="214">
        <v>0.18026643147999999</v>
      </c>
      <c r="T20" s="214">
        <v>0.18389159611</v>
      </c>
      <c r="U20" s="214">
        <v>0.19237132315</v>
      </c>
      <c r="V20" s="214">
        <v>0.19277299379999999</v>
      </c>
      <c r="W20" s="214">
        <v>0.18655089849000001</v>
      </c>
      <c r="X20" s="214">
        <v>0.19683540919</v>
      </c>
      <c r="Y20" s="214">
        <v>0.19637059304000001</v>
      </c>
      <c r="Z20" s="214">
        <v>0.20317711884</v>
      </c>
      <c r="AA20" s="214">
        <v>0.20018119181999999</v>
      </c>
      <c r="AB20" s="214">
        <v>0.17141210037999999</v>
      </c>
      <c r="AC20" s="214">
        <v>0.19986361428999999</v>
      </c>
      <c r="AD20" s="214">
        <v>0.19506862485000001</v>
      </c>
      <c r="AE20" s="214">
        <v>0.20583839138999999</v>
      </c>
      <c r="AF20" s="214">
        <v>0.19831981925</v>
      </c>
      <c r="AG20" s="214">
        <v>0.20662949806</v>
      </c>
      <c r="AH20" s="214">
        <v>0.19994512018999999</v>
      </c>
      <c r="AI20" s="214">
        <v>0.19310722755000001</v>
      </c>
      <c r="AJ20" s="214">
        <v>0.20447571653999999</v>
      </c>
      <c r="AK20" s="214">
        <v>0.20062877464000001</v>
      </c>
      <c r="AL20" s="214">
        <v>0.20991758242</v>
      </c>
      <c r="AM20" s="214">
        <v>0.20164420673</v>
      </c>
      <c r="AN20" s="214">
        <v>0.18171194355</v>
      </c>
      <c r="AO20" s="214">
        <v>0.19614780269000001</v>
      </c>
      <c r="AP20" s="214">
        <v>0.18902666661</v>
      </c>
      <c r="AQ20" s="214">
        <v>0.20023317571999999</v>
      </c>
      <c r="AR20" s="214">
        <v>0.19637452993999999</v>
      </c>
      <c r="AS20" s="214">
        <v>0.20066270891999999</v>
      </c>
      <c r="AT20" s="214">
        <v>0.19734972728</v>
      </c>
      <c r="AU20" s="214">
        <v>0.17751155101999999</v>
      </c>
      <c r="AV20" s="214">
        <v>0.19126414516000001</v>
      </c>
      <c r="AW20" s="214">
        <v>0.19341201941</v>
      </c>
      <c r="AX20" s="214">
        <v>0.19306097520000001</v>
      </c>
      <c r="AY20" s="214">
        <v>0.19819667000999999</v>
      </c>
      <c r="AZ20" s="214">
        <v>0.17636625481000001</v>
      </c>
      <c r="BA20" s="214">
        <v>0.19909705678</v>
      </c>
      <c r="BB20" s="214">
        <v>0.19164503727000001</v>
      </c>
      <c r="BC20" s="214">
        <v>0.19834701365999999</v>
      </c>
      <c r="BD20" s="263">
        <v>0.1963705</v>
      </c>
      <c r="BE20" s="263">
        <v>0.2056337</v>
      </c>
      <c r="BF20" s="263">
        <v>0.20332339999999999</v>
      </c>
      <c r="BG20" s="263">
        <v>0.1931773</v>
      </c>
      <c r="BH20" s="263">
        <v>0.20139109999999999</v>
      </c>
      <c r="BI20" s="263">
        <v>0.19826440000000001</v>
      </c>
      <c r="BJ20" s="263">
        <v>0.20556949999999999</v>
      </c>
      <c r="BK20" s="263">
        <v>0.2066143</v>
      </c>
      <c r="BL20" s="263">
        <v>0.18757989999999999</v>
      </c>
      <c r="BM20" s="263">
        <v>0.2022091</v>
      </c>
      <c r="BN20" s="263">
        <v>0.1953125</v>
      </c>
      <c r="BO20" s="263">
        <v>0.2027128</v>
      </c>
      <c r="BP20" s="263">
        <v>0.1989832</v>
      </c>
      <c r="BQ20" s="263">
        <v>0.20720150000000001</v>
      </c>
      <c r="BR20" s="263">
        <v>0.20455319999999999</v>
      </c>
      <c r="BS20" s="263">
        <v>0.1953394</v>
      </c>
      <c r="BT20" s="263">
        <v>0.204177</v>
      </c>
      <c r="BU20" s="263">
        <v>0.20087389999999999</v>
      </c>
      <c r="BV20" s="263">
        <v>0.20845620000000001</v>
      </c>
    </row>
    <row r="21" spans="1:74" ht="12" customHeight="1" x14ac:dyDescent="0.2">
      <c r="A21" s="443"/>
      <c r="B21" s="132" t="s">
        <v>342</v>
      </c>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264"/>
      <c r="BE21" s="264"/>
      <c r="BF21" s="264"/>
      <c r="BG21" s="264"/>
      <c r="BH21" s="264"/>
      <c r="BI21" s="264"/>
      <c r="BJ21" s="264"/>
      <c r="BK21" s="264"/>
      <c r="BL21" s="264"/>
      <c r="BM21" s="264"/>
      <c r="BN21" s="264"/>
      <c r="BO21" s="264"/>
      <c r="BP21" s="264"/>
      <c r="BQ21" s="264"/>
      <c r="BR21" s="264"/>
      <c r="BS21" s="264"/>
      <c r="BT21" s="264"/>
      <c r="BU21" s="264"/>
      <c r="BV21" s="264"/>
    </row>
    <row r="22" spans="1:74" ht="12" customHeight="1" x14ac:dyDescent="0.2">
      <c r="A22" s="443" t="s">
        <v>62</v>
      </c>
      <c r="B22" s="444" t="s">
        <v>440</v>
      </c>
      <c r="C22" s="214">
        <v>2.0473269999999998E-3</v>
      </c>
      <c r="D22" s="214">
        <v>1.872915E-3</v>
      </c>
      <c r="E22" s="214">
        <v>2.0661479999999999E-3</v>
      </c>
      <c r="F22" s="214">
        <v>1.859033E-3</v>
      </c>
      <c r="G22" s="214">
        <v>2.0058839999999999E-3</v>
      </c>
      <c r="H22" s="214">
        <v>1.921166E-3</v>
      </c>
      <c r="I22" s="214">
        <v>1.9703149999999998E-3</v>
      </c>
      <c r="J22" s="214">
        <v>1.9467060000000001E-3</v>
      </c>
      <c r="K22" s="214">
        <v>1.8818680000000001E-3</v>
      </c>
      <c r="L22" s="214">
        <v>2.012808E-3</v>
      </c>
      <c r="M22" s="214">
        <v>1.9942530000000001E-3</v>
      </c>
      <c r="N22" s="214">
        <v>2.0527380000000001E-3</v>
      </c>
      <c r="O22" s="214">
        <v>1.9788430000000001E-3</v>
      </c>
      <c r="P22" s="214">
        <v>1.920578E-3</v>
      </c>
      <c r="Q22" s="214">
        <v>2.0464720000000001E-3</v>
      </c>
      <c r="R22" s="214">
        <v>1.9603490000000001E-3</v>
      </c>
      <c r="S22" s="214">
        <v>2.0076690000000001E-3</v>
      </c>
      <c r="T22" s="214">
        <v>1.9096149999999999E-3</v>
      </c>
      <c r="U22" s="214">
        <v>1.9353059999999999E-3</v>
      </c>
      <c r="V22" s="214">
        <v>1.9338859999999999E-3</v>
      </c>
      <c r="W22" s="214">
        <v>1.910237E-3</v>
      </c>
      <c r="X22" s="214">
        <v>2.0053369999999998E-3</v>
      </c>
      <c r="Y22" s="214">
        <v>1.972667E-3</v>
      </c>
      <c r="Z22" s="214">
        <v>2.054906E-3</v>
      </c>
      <c r="AA22" s="214">
        <v>2.0619150000000001E-3</v>
      </c>
      <c r="AB22" s="214">
        <v>1.859819E-3</v>
      </c>
      <c r="AC22" s="214">
        <v>1.825073E-3</v>
      </c>
      <c r="AD22" s="214">
        <v>1.9491829999999999E-3</v>
      </c>
      <c r="AE22" s="214">
        <v>2.124407E-3</v>
      </c>
      <c r="AF22" s="214">
        <v>1.9756180000000002E-3</v>
      </c>
      <c r="AG22" s="214">
        <v>2.021082E-3</v>
      </c>
      <c r="AH22" s="214">
        <v>2.0398759999999999E-3</v>
      </c>
      <c r="AI22" s="214">
        <v>1.9976130000000001E-3</v>
      </c>
      <c r="AJ22" s="214">
        <v>2.1000150000000002E-3</v>
      </c>
      <c r="AK22" s="214">
        <v>2.007881E-3</v>
      </c>
      <c r="AL22" s="214">
        <v>2.1745789999999998E-3</v>
      </c>
      <c r="AM22" s="214">
        <v>2.1732969999999998E-3</v>
      </c>
      <c r="AN22" s="214">
        <v>1.9367880000000001E-3</v>
      </c>
      <c r="AO22" s="214">
        <v>2.0816020000000001E-3</v>
      </c>
      <c r="AP22" s="214">
        <v>2.0528970000000001E-3</v>
      </c>
      <c r="AQ22" s="214">
        <v>2.0842289999999999E-3</v>
      </c>
      <c r="AR22" s="214">
        <v>1.934166E-3</v>
      </c>
      <c r="AS22" s="214">
        <v>1.9946479999999999E-3</v>
      </c>
      <c r="AT22" s="214">
        <v>2.0192249999999999E-3</v>
      </c>
      <c r="AU22" s="214">
        <v>1.977042E-3</v>
      </c>
      <c r="AV22" s="214">
        <v>1.9537970000000002E-3</v>
      </c>
      <c r="AW22" s="214">
        <v>2.106279E-3</v>
      </c>
      <c r="AX22" s="214">
        <v>2.1818929999999999E-3</v>
      </c>
      <c r="AY22" s="214">
        <v>2.1894900000000001E-3</v>
      </c>
      <c r="AZ22" s="214">
        <v>1.938487E-3</v>
      </c>
      <c r="BA22" s="214">
        <v>2.03929E-3</v>
      </c>
      <c r="BB22" s="214">
        <v>2.03805E-3</v>
      </c>
      <c r="BC22" s="214">
        <v>2.0338499999999998E-3</v>
      </c>
      <c r="BD22" s="263">
        <v>2.0429100000000002E-3</v>
      </c>
      <c r="BE22" s="263">
        <v>2.0473000000000002E-3</v>
      </c>
      <c r="BF22" s="263">
        <v>2.0498500000000002E-3</v>
      </c>
      <c r="BG22" s="263">
        <v>2.0564699999999999E-3</v>
      </c>
      <c r="BH22" s="263">
        <v>2.06581E-3</v>
      </c>
      <c r="BI22" s="263">
        <v>2.0621300000000001E-3</v>
      </c>
      <c r="BJ22" s="263">
        <v>2.0512400000000002E-3</v>
      </c>
      <c r="BK22" s="263">
        <v>2.0386699999999998E-3</v>
      </c>
      <c r="BL22" s="263">
        <v>2.0477799999999999E-3</v>
      </c>
      <c r="BM22" s="263">
        <v>2.0485500000000001E-3</v>
      </c>
      <c r="BN22" s="263">
        <v>2.04951E-3</v>
      </c>
      <c r="BO22" s="263">
        <v>2.0509299999999999E-3</v>
      </c>
      <c r="BP22" s="263">
        <v>2.0516599999999999E-3</v>
      </c>
      <c r="BQ22" s="263">
        <v>2.0520500000000001E-3</v>
      </c>
      <c r="BR22" s="263">
        <v>2.0522499999999998E-3</v>
      </c>
      <c r="BS22" s="263">
        <v>2.0518699999999999E-3</v>
      </c>
      <c r="BT22" s="263">
        <v>2.0506000000000001E-3</v>
      </c>
      <c r="BU22" s="263">
        <v>2.0495600000000002E-3</v>
      </c>
      <c r="BV22" s="263">
        <v>2.0493999999999998E-3</v>
      </c>
    </row>
    <row r="23" spans="1:74" ht="12" customHeight="1" x14ac:dyDescent="0.2">
      <c r="A23" s="443" t="s">
        <v>1008</v>
      </c>
      <c r="B23" s="444" t="s">
        <v>1007</v>
      </c>
      <c r="C23" s="214">
        <v>5.8648242620999999E-3</v>
      </c>
      <c r="D23" s="214">
        <v>6.3147185465000002E-3</v>
      </c>
      <c r="E23" s="214">
        <v>8.7495799789999995E-3</v>
      </c>
      <c r="F23" s="214">
        <v>9.6675293866999995E-3</v>
      </c>
      <c r="G23" s="214">
        <v>1.0397832247E-2</v>
      </c>
      <c r="H23" s="214">
        <v>1.0513664460999999E-2</v>
      </c>
      <c r="I23" s="214">
        <v>1.1042322815E-2</v>
      </c>
      <c r="J23" s="214">
        <v>1.0505313826E-2</v>
      </c>
      <c r="K23" s="214">
        <v>9.3394171163999999E-3</v>
      </c>
      <c r="L23" s="214">
        <v>8.2496595299999999E-3</v>
      </c>
      <c r="M23" s="214">
        <v>6.3971564086000004E-3</v>
      </c>
      <c r="N23" s="214">
        <v>6.0835228290999997E-3</v>
      </c>
      <c r="O23" s="214">
        <v>6.7255008186E-3</v>
      </c>
      <c r="P23" s="214">
        <v>7.6320530322000002E-3</v>
      </c>
      <c r="Q23" s="214">
        <v>9.8894038368000006E-3</v>
      </c>
      <c r="R23" s="214">
        <v>1.0903652386000001E-2</v>
      </c>
      <c r="S23" s="214">
        <v>1.2052358161000001E-2</v>
      </c>
      <c r="T23" s="214">
        <v>1.2020971731E-2</v>
      </c>
      <c r="U23" s="214">
        <v>1.2488290520000001E-2</v>
      </c>
      <c r="V23" s="214">
        <v>1.1918921650000001E-2</v>
      </c>
      <c r="W23" s="214">
        <v>1.0602237403E-2</v>
      </c>
      <c r="X23" s="214">
        <v>9.2449146819999998E-3</v>
      </c>
      <c r="Y23" s="214">
        <v>7.3636103765E-3</v>
      </c>
      <c r="Z23" s="214">
        <v>7.0328348331000004E-3</v>
      </c>
      <c r="AA23" s="214">
        <v>7.9132582459999993E-3</v>
      </c>
      <c r="AB23" s="214">
        <v>8.5354832601000005E-3</v>
      </c>
      <c r="AC23" s="214">
        <v>1.1780561449000001E-2</v>
      </c>
      <c r="AD23" s="214">
        <v>1.3065517997E-2</v>
      </c>
      <c r="AE23" s="214">
        <v>1.4150512951E-2</v>
      </c>
      <c r="AF23" s="214">
        <v>1.4281192886000001E-2</v>
      </c>
      <c r="AG23" s="214">
        <v>1.4714564794000001E-2</v>
      </c>
      <c r="AH23" s="214">
        <v>1.4141249793999999E-2</v>
      </c>
      <c r="AI23" s="214">
        <v>1.2628118369E-2</v>
      </c>
      <c r="AJ23" s="214">
        <v>1.0960502307000001E-2</v>
      </c>
      <c r="AK23" s="214">
        <v>8.6947794703999999E-3</v>
      </c>
      <c r="AL23" s="214">
        <v>8.1678764958999991E-3</v>
      </c>
      <c r="AM23" s="214">
        <v>9.0056315598999997E-3</v>
      </c>
      <c r="AN23" s="214">
        <v>9.9334492185999997E-3</v>
      </c>
      <c r="AO23" s="214">
        <v>1.3503133891E-2</v>
      </c>
      <c r="AP23" s="214">
        <v>1.4780444877999999E-2</v>
      </c>
      <c r="AQ23" s="214">
        <v>1.6118094342999999E-2</v>
      </c>
      <c r="AR23" s="214">
        <v>1.6177058335000001E-2</v>
      </c>
      <c r="AS23" s="214">
        <v>1.6794800328999999E-2</v>
      </c>
      <c r="AT23" s="214">
        <v>1.5973796772000001E-2</v>
      </c>
      <c r="AU23" s="214">
        <v>1.4311894456E-2</v>
      </c>
      <c r="AV23" s="214">
        <v>1.2344063523E-2</v>
      </c>
      <c r="AW23" s="214">
        <v>9.6220040997999998E-3</v>
      </c>
      <c r="AX23" s="214">
        <v>8.8399087260000002E-3</v>
      </c>
      <c r="AY23" s="214">
        <v>1.0004634918000001E-2</v>
      </c>
      <c r="AZ23" s="214">
        <v>1.1087798946E-2</v>
      </c>
      <c r="BA23" s="214">
        <v>1.5231317047999999E-2</v>
      </c>
      <c r="BB23" s="214">
        <v>1.7061E-2</v>
      </c>
      <c r="BC23" s="214">
        <v>1.8762899999999999E-2</v>
      </c>
      <c r="BD23" s="263">
        <v>1.8975200000000001E-2</v>
      </c>
      <c r="BE23" s="263">
        <v>1.9767400000000001E-2</v>
      </c>
      <c r="BF23" s="263">
        <v>1.90543E-2</v>
      </c>
      <c r="BG23" s="263">
        <v>1.7203300000000001E-2</v>
      </c>
      <c r="BH23" s="263">
        <v>1.53098E-2</v>
      </c>
      <c r="BI23" s="263">
        <v>1.2251700000000001E-2</v>
      </c>
      <c r="BJ23" s="263">
        <v>1.17331E-2</v>
      </c>
      <c r="BK23" s="263">
        <v>1.26853E-2</v>
      </c>
      <c r="BL23" s="263">
        <v>1.3979200000000001E-2</v>
      </c>
      <c r="BM23" s="263">
        <v>1.8748799999999999E-2</v>
      </c>
      <c r="BN23" s="263">
        <v>2.0630699999999998E-2</v>
      </c>
      <c r="BO23" s="263">
        <v>2.2544999999999999E-2</v>
      </c>
      <c r="BP23" s="263">
        <v>2.2705800000000002E-2</v>
      </c>
      <c r="BQ23" s="263">
        <v>2.35982E-2</v>
      </c>
      <c r="BR23" s="263">
        <v>2.2708300000000001E-2</v>
      </c>
      <c r="BS23" s="263">
        <v>2.0482799999999999E-2</v>
      </c>
      <c r="BT23" s="263">
        <v>1.8213400000000001E-2</v>
      </c>
      <c r="BU23" s="263">
        <v>1.4565399999999999E-2</v>
      </c>
      <c r="BV23" s="263">
        <v>1.38803E-2</v>
      </c>
    </row>
    <row r="24" spans="1:74" ht="12" customHeight="1" x14ac:dyDescent="0.2">
      <c r="A24" s="415" t="s">
        <v>818</v>
      </c>
      <c r="B24" s="444" t="s">
        <v>805</v>
      </c>
      <c r="C24" s="214">
        <v>3.7250299999999998E-3</v>
      </c>
      <c r="D24" s="214">
        <v>3.24954E-3</v>
      </c>
      <c r="E24" s="214">
        <v>3.4652799999999998E-3</v>
      </c>
      <c r="F24" s="214">
        <v>3.0135600000000002E-3</v>
      </c>
      <c r="G24" s="214">
        <v>2.9332400000000002E-3</v>
      </c>
      <c r="H24" s="214">
        <v>3.2885599999999998E-3</v>
      </c>
      <c r="I24" s="214">
        <v>3.1890999999999998E-3</v>
      </c>
      <c r="J24" s="214">
        <v>3.3472900000000002E-3</v>
      </c>
      <c r="K24" s="214">
        <v>3.2066199999999999E-3</v>
      </c>
      <c r="L24" s="214">
        <v>3.1792700000000001E-3</v>
      </c>
      <c r="M24" s="214">
        <v>3.11524E-3</v>
      </c>
      <c r="N24" s="214">
        <v>3.3277200000000002E-3</v>
      </c>
      <c r="O24" s="214">
        <v>3.3092400000000002E-3</v>
      </c>
      <c r="P24" s="214">
        <v>3.0422800000000001E-3</v>
      </c>
      <c r="Q24" s="214">
        <v>3.35739E-3</v>
      </c>
      <c r="R24" s="214">
        <v>3.0987900000000001E-3</v>
      </c>
      <c r="S24" s="214">
        <v>3.2196999999999998E-3</v>
      </c>
      <c r="T24" s="214">
        <v>3.05113E-3</v>
      </c>
      <c r="U24" s="214">
        <v>3.2652599999999999E-3</v>
      </c>
      <c r="V24" s="214">
        <v>3.2611300000000001E-3</v>
      </c>
      <c r="W24" s="214">
        <v>3.0693500000000002E-3</v>
      </c>
      <c r="X24" s="214">
        <v>3.09574E-3</v>
      </c>
      <c r="Y24" s="214">
        <v>3.0224100000000001E-3</v>
      </c>
      <c r="Z24" s="214">
        <v>3.0612399999999998E-3</v>
      </c>
      <c r="AA24" s="214">
        <v>3.4265599999999999E-3</v>
      </c>
      <c r="AB24" s="214">
        <v>2.8948400000000001E-3</v>
      </c>
      <c r="AC24" s="214">
        <v>3.31861E-3</v>
      </c>
      <c r="AD24" s="214">
        <v>3.2242400000000002E-3</v>
      </c>
      <c r="AE24" s="214">
        <v>3.1489299999999999E-3</v>
      </c>
      <c r="AF24" s="214">
        <v>3.2198399999999999E-3</v>
      </c>
      <c r="AG24" s="214">
        <v>3.5197800000000001E-3</v>
      </c>
      <c r="AH24" s="214">
        <v>3.4868E-3</v>
      </c>
      <c r="AI24" s="214">
        <v>3.3627499999999999E-3</v>
      </c>
      <c r="AJ24" s="214">
        <v>3.1127799999999999E-3</v>
      </c>
      <c r="AK24" s="214">
        <v>3.2176100000000001E-3</v>
      </c>
      <c r="AL24" s="214">
        <v>3.3734099999999999E-3</v>
      </c>
      <c r="AM24" s="214">
        <v>3.2396500000000002E-3</v>
      </c>
      <c r="AN24" s="214">
        <v>2.8936600000000002E-3</v>
      </c>
      <c r="AO24" s="214">
        <v>3.2719400000000001E-3</v>
      </c>
      <c r="AP24" s="214">
        <v>2.9642000000000002E-3</v>
      </c>
      <c r="AQ24" s="214">
        <v>2.9867399999999999E-3</v>
      </c>
      <c r="AR24" s="214">
        <v>3.1595899999999999E-3</v>
      </c>
      <c r="AS24" s="214">
        <v>3.1612699999999999E-3</v>
      </c>
      <c r="AT24" s="214">
        <v>3.0813099999999999E-3</v>
      </c>
      <c r="AU24" s="214">
        <v>2.9902100000000001E-3</v>
      </c>
      <c r="AV24" s="214">
        <v>3.09311E-3</v>
      </c>
      <c r="AW24" s="214">
        <v>3.2091300000000001E-3</v>
      </c>
      <c r="AX24" s="214">
        <v>3.0269799999999999E-3</v>
      </c>
      <c r="AY24" s="214">
        <v>3.5971900000000001E-3</v>
      </c>
      <c r="AZ24" s="214">
        <v>2.9580800000000001E-3</v>
      </c>
      <c r="BA24" s="214">
        <v>3.2219800000000002E-3</v>
      </c>
      <c r="BB24" s="214">
        <v>3.0552800000000001E-3</v>
      </c>
      <c r="BC24" s="214">
        <v>3.0690499999999998E-3</v>
      </c>
      <c r="BD24" s="263">
        <v>3.1180100000000001E-3</v>
      </c>
      <c r="BE24" s="263">
        <v>3.1199700000000001E-3</v>
      </c>
      <c r="BF24" s="263">
        <v>3.05996E-3</v>
      </c>
      <c r="BG24" s="263">
        <v>2.84542E-3</v>
      </c>
      <c r="BH24" s="263">
        <v>3.0931499999999998E-3</v>
      </c>
      <c r="BI24" s="263">
        <v>3.0746699999999998E-3</v>
      </c>
      <c r="BJ24" s="263">
        <v>3.0711200000000001E-3</v>
      </c>
      <c r="BK24" s="263">
        <v>3.5806700000000002E-3</v>
      </c>
      <c r="BL24" s="263">
        <v>3.30963E-3</v>
      </c>
      <c r="BM24" s="263">
        <v>3.32454E-3</v>
      </c>
      <c r="BN24" s="263">
        <v>3.0543300000000001E-3</v>
      </c>
      <c r="BO24" s="263">
        <v>3.06062E-3</v>
      </c>
      <c r="BP24" s="263">
        <v>3.1019699999999999E-3</v>
      </c>
      <c r="BQ24" s="263">
        <v>3.1060200000000001E-3</v>
      </c>
      <c r="BR24" s="263">
        <v>3.0484800000000001E-3</v>
      </c>
      <c r="BS24" s="263">
        <v>2.8354999999999999E-3</v>
      </c>
      <c r="BT24" s="263">
        <v>3.0934299999999999E-3</v>
      </c>
      <c r="BU24" s="263">
        <v>3.0749699999999998E-3</v>
      </c>
      <c r="BV24" s="263">
        <v>3.0824799999999999E-3</v>
      </c>
    </row>
    <row r="25" spans="1:74" ht="12" customHeight="1" x14ac:dyDescent="0.2">
      <c r="A25" s="415" t="s">
        <v>21</v>
      </c>
      <c r="B25" s="444" t="s">
        <v>1010</v>
      </c>
      <c r="C25" s="214">
        <v>7.2840309999999998E-3</v>
      </c>
      <c r="D25" s="214">
        <v>6.5759920000000001E-3</v>
      </c>
      <c r="E25" s="214">
        <v>7.1960909999999999E-3</v>
      </c>
      <c r="F25" s="214">
        <v>6.8399749999999999E-3</v>
      </c>
      <c r="G25" s="214">
        <v>7.0620309999999999E-3</v>
      </c>
      <c r="H25" s="214">
        <v>6.8451049999999998E-3</v>
      </c>
      <c r="I25" s="214">
        <v>7.1928110000000003E-3</v>
      </c>
      <c r="J25" s="214">
        <v>7.1488810000000002E-3</v>
      </c>
      <c r="K25" s="214">
        <v>6.9180550000000002E-3</v>
      </c>
      <c r="L25" s="214">
        <v>7.1521709999999997E-3</v>
      </c>
      <c r="M25" s="214">
        <v>6.9489349999999998E-3</v>
      </c>
      <c r="N25" s="214">
        <v>7.1349409999999997E-3</v>
      </c>
      <c r="O25" s="214">
        <v>7.2019670000000001E-3</v>
      </c>
      <c r="P25" s="214">
        <v>6.7340439999999998E-3</v>
      </c>
      <c r="Q25" s="214">
        <v>7.0548670000000003E-3</v>
      </c>
      <c r="R25" s="214">
        <v>6.7002809999999998E-3</v>
      </c>
      <c r="S25" s="214">
        <v>7.0208570000000001E-3</v>
      </c>
      <c r="T25" s="214">
        <v>6.9029310000000002E-3</v>
      </c>
      <c r="U25" s="214">
        <v>7.0088069999999997E-3</v>
      </c>
      <c r="V25" s="214">
        <v>7.0035269999999998E-3</v>
      </c>
      <c r="W25" s="214">
        <v>6.6648610000000002E-3</v>
      </c>
      <c r="X25" s="214">
        <v>6.918937E-3</v>
      </c>
      <c r="Y25" s="214">
        <v>6.7369309999999998E-3</v>
      </c>
      <c r="Z25" s="214">
        <v>7.0023569999999999E-3</v>
      </c>
      <c r="AA25" s="214">
        <v>6.981681E-3</v>
      </c>
      <c r="AB25" s="214">
        <v>6.4510319999999998E-3</v>
      </c>
      <c r="AC25" s="214">
        <v>6.970291E-3</v>
      </c>
      <c r="AD25" s="214">
        <v>6.6819949999999996E-3</v>
      </c>
      <c r="AE25" s="214">
        <v>6.8570710000000002E-3</v>
      </c>
      <c r="AF25" s="214">
        <v>6.8442249999999998E-3</v>
      </c>
      <c r="AG25" s="214">
        <v>7.1057710000000003E-3</v>
      </c>
      <c r="AH25" s="214">
        <v>7.1121910000000003E-3</v>
      </c>
      <c r="AI25" s="214">
        <v>6.8767350000000001E-3</v>
      </c>
      <c r="AJ25" s="214">
        <v>6.9804710000000002E-3</v>
      </c>
      <c r="AK25" s="214">
        <v>6.7544750000000002E-3</v>
      </c>
      <c r="AL25" s="214">
        <v>7.088011E-3</v>
      </c>
      <c r="AM25" s="214">
        <v>7.0755610000000002E-3</v>
      </c>
      <c r="AN25" s="214">
        <v>6.4192119999999997E-3</v>
      </c>
      <c r="AO25" s="214">
        <v>6.9899910000000001E-3</v>
      </c>
      <c r="AP25" s="214">
        <v>6.7203050000000002E-3</v>
      </c>
      <c r="AQ25" s="214">
        <v>7.0725909999999996E-3</v>
      </c>
      <c r="AR25" s="214">
        <v>6.9676549999999997E-3</v>
      </c>
      <c r="AS25" s="214">
        <v>7.1341410000000001E-3</v>
      </c>
      <c r="AT25" s="214">
        <v>7.2333709999999997E-3</v>
      </c>
      <c r="AU25" s="214">
        <v>6.7519549999999996E-3</v>
      </c>
      <c r="AV25" s="214">
        <v>6.8789610000000003E-3</v>
      </c>
      <c r="AW25" s="214">
        <v>6.7941249999999998E-3</v>
      </c>
      <c r="AX25" s="214">
        <v>7.0216410000000003E-3</v>
      </c>
      <c r="AY25" s="214">
        <v>7.0126809999999998E-3</v>
      </c>
      <c r="AZ25" s="214">
        <v>6.2507420000000001E-3</v>
      </c>
      <c r="BA25" s="214">
        <v>6.9496699999999998E-3</v>
      </c>
      <c r="BB25" s="214">
        <v>6.7520899999999997E-3</v>
      </c>
      <c r="BC25" s="214">
        <v>7.1336300000000002E-3</v>
      </c>
      <c r="BD25" s="263">
        <v>6.9959200000000001E-3</v>
      </c>
      <c r="BE25" s="263">
        <v>7.17412E-3</v>
      </c>
      <c r="BF25" s="263">
        <v>7.4237000000000001E-3</v>
      </c>
      <c r="BG25" s="263">
        <v>6.8116599999999998E-3</v>
      </c>
      <c r="BH25" s="263">
        <v>6.8627999999999996E-3</v>
      </c>
      <c r="BI25" s="263">
        <v>6.7789599999999997E-3</v>
      </c>
      <c r="BJ25" s="263">
        <v>7.0162799999999997E-3</v>
      </c>
      <c r="BK25" s="263">
        <v>6.9939199999999998E-3</v>
      </c>
      <c r="BL25" s="263">
        <v>6.23838E-3</v>
      </c>
      <c r="BM25" s="263">
        <v>6.8863300000000004E-3</v>
      </c>
      <c r="BN25" s="263">
        <v>6.7685999999999996E-3</v>
      </c>
      <c r="BO25" s="263">
        <v>7.1553099999999998E-3</v>
      </c>
      <c r="BP25" s="263">
        <v>7.0207899999999998E-3</v>
      </c>
      <c r="BQ25" s="263">
        <v>7.1947599999999997E-3</v>
      </c>
      <c r="BR25" s="263">
        <v>7.4214600000000004E-3</v>
      </c>
      <c r="BS25" s="263">
        <v>6.8056499999999999E-3</v>
      </c>
      <c r="BT25" s="263">
        <v>6.8602300000000001E-3</v>
      </c>
      <c r="BU25" s="263">
        <v>6.7752200000000002E-3</v>
      </c>
      <c r="BV25" s="263">
        <v>7.0123700000000004E-3</v>
      </c>
    </row>
    <row r="26" spans="1:74" ht="12" customHeight="1" x14ac:dyDescent="0.2">
      <c r="A26" s="443" t="s">
        <v>218</v>
      </c>
      <c r="B26" s="444" t="s">
        <v>1310</v>
      </c>
      <c r="C26" s="214">
        <v>2.1048112862E-2</v>
      </c>
      <c r="D26" s="214">
        <v>2.0150437994999999E-2</v>
      </c>
      <c r="E26" s="214">
        <v>2.3753366277000001E-2</v>
      </c>
      <c r="F26" s="214">
        <v>2.3624726915000002E-2</v>
      </c>
      <c r="G26" s="214">
        <v>2.4872759822000001E-2</v>
      </c>
      <c r="H26" s="214">
        <v>2.4951252436999999E-2</v>
      </c>
      <c r="I26" s="214">
        <v>2.5764476049999999E-2</v>
      </c>
      <c r="J26" s="214">
        <v>2.5292241930999999E-2</v>
      </c>
      <c r="K26" s="214">
        <v>2.3515233832E-2</v>
      </c>
      <c r="L26" s="214">
        <v>2.2937538080999999E-2</v>
      </c>
      <c r="M26" s="214">
        <v>2.0759419283E-2</v>
      </c>
      <c r="N26" s="214">
        <v>2.0902334343000002E-2</v>
      </c>
      <c r="O26" s="214">
        <v>2.1834826144000001E-2</v>
      </c>
      <c r="P26" s="214">
        <v>2.1749288576999998E-2</v>
      </c>
      <c r="Q26" s="214">
        <v>2.4461844074000001E-2</v>
      </c>
      <c r="R26" s="214">
        <v>2.4213630449E-2</v>
      </c>
      <c r="S26" s="214">
        <v>2.6532170816000001E-2</v>
      </c>
      <c r="T26" s="214">
        <v>2.6412171852E-2</v>
      </c>
      <c r="U26" s="214">
        <v>2.720410782E-2</v>
      </c>
      <c r="V26" s="214">
        <v>2.6573610162000001E-2</v>
      </c>
      <c r="W26" s="214">
        <v>2.4653668111000001E-2</v>
      </c>
      <c r="X26" s="214">
        <v>2.3573522194999998E-2</v>
      </c>
      <c r="Y26" s="214">
        <v>2.1475594491000002E-2</v>
      </c>
      <c r="Z26" s="214">
        <v>2.1576638046000001E-2</v>
      </c>
      <c r="AA26" s="214">
        <v>2.2624016526000001E-2</v>
      </c>
      <c r="AB26" s="214">
        <v>2.1837775984E-2</v>
      </c>
      <c r="AC26" s="214">
        <v>2.6490143029000001E-2</v>
      </c>
      <c r="AD26" s="214">
        <v>2.7370225445E-2</v>
      </c>
      <c r="AE26" s="214">
        <v>2.9040472429999999E-2</v>
      </c>
      <c r="AF26" s="214">
        <v>2.9035605695000001E-2</v>
      </c>
      <c r="AG26" s="214">
        <v>3.0137859058999999E-2</v>
      </c>
      <c r="AH26" s="214">
        <v>2.9467596240000001E-2</v>
      </c>
      <c r="AI26" s="214">
        <v>2.7389905504999999E-2</v>
      </c>
      <c r="AJ26" s="214">
        <v>2.5917322661000001E-2</v>
      </c>
      <c r="AK26" s="214">
        <v>2.3312982454999999E-2</v>
      </c>
      <c r="AL26" s="214">
        <v>2.3461065962999999E-2</v>
      </c>
      <c r="AM26" s="214">
        <v>2.3965999804999999E-2</v>
      </c>
      <c r="AN26" s="214">
        <v>2.3485565582999999E-2</v>
      </c>
      <c r="AO26" s="214">
        <v>2.8519830853999999E-2</v>
      </c>
      <c r="AP26" s="214">
        <v>2.901663657E-2</v>
      </c>
      <c r="AQ26" s="214">
        <v>3.1001282198999999E-2</v>
      </c>
      <c r="AR26" s="214">
        <v>3.1012762106999998E-2</v>
      </c>
      <c r="AS26" s="214">
        <v>3.1774190458999998E-2</v>
      </c>
      <c r="AT26" s="214">
        <v>3.1115028417999999E-2</v>
      </c>
      <c r="AU26" s="214">
        <v>2.8484039373000002E-2</v>
      </c>
      <c r="AV26" s="214">
        <v>2.695665052E-2</v>
      </c>
      <c r="AW26" s="214">
        <v>2.4335335255999999E-2</v>
      </c>
      <c r="AX26" s="214">
        <v>2.3637552281999999E-2</v>
      </c>
      <c r="AY26" s="214">
        <v>2.5377943282E-2</v>
      </c>
      <c r="AZ26" s="214">
        <v>2.4539046367000002E-2</v>
      </c>
      <c r="BA26" s="214">
        <v>3.0156446513999999E-2</v>
      </c>
      <c r="BB26" s="214">
        <v>3.1553816401000002E-2</v>
      </c>
      <c r="BC26" s="214">
        <v>3.3811323437000003E-2</v>
      </c>
      <c r="BD26" s="263">
        <v>3.3748300000000002E-2</v>
      </c>
      <c r="BE26" s="263">
        <v>3.4767199999999998E-2</v>
      </c>
      <c r="BF26" s="263">
        <v>3.4188900000000001E-2</v>
      </c>
      <c r="BG26" s="263">
        <v>3.1229799999999999E-2</v>
      </c>
      <c r="BH26" s="263">
        <v>2.97486E-2</v>
      </c>
      <c r="BI26" s="263">
        <v>2.6571500000000001E-2</v>
      </c>
      <c r="BJ26" s="263">
        <v>2.6317900000000002E-2</v>
      </c>
      <c r="BK26" s="263">
        <v>2.7667799999999999E-2</v>
      </c>
      <c r="BL26" s="263">
        <v>2.78692E-2</v>
      </c>
      <c r="BM26" s="263">
        <v>3.3481799999999999E-2</v>
      </c>
      <c r="BN26" s="263">
        <v>3.4865199999999999E-2</v>
      </c>
      <c r="BO26" s="263">
        <v>3.7449900000000001E-2</v>
      </c>
      <c r="BP26" s="263">
        <v>3.7500499999999999E-2</v>
      </c>
      <c r="BQ26" s="263">
        <v>3.8598300000000002E-2</v>
      </c>
      <c r="BR26" s="263">
        <v>3.7823299999999997E-2</v>
      </c>
      <c r="BS26" s="263">
        <v>3.45204E-2</v>
      </c>
      <c r="BT26" s="263">
        <v>3.2699100000000002E-2</v>
      </c>
      <c r="BU26" s="263">
        <v>2.8930999999999998E-2</v>
      </c>
      <c r="BV26" s="263">
        <v>2.8540599999999999E-2</v>
      </c>
    </row>
    <row r="27" spans="1:74" ht="12" customHeight="1" x14ac:dyDescent="0.2">
      <c r="A27" s="443"/>
      <c r="B27" s="132" t="s">
        <v>343</v>
      </c>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188"/>
      <c r="AS27" s="188"/>
      <c r="AT27" s="188"/>
      <c r="AU27" s="188"/>
      <c r="AV27" s="188"/>
      <c r="AW27" s="188"/>
      <c r="AX27" s="188"/>
      <c r="AY27" s="188"/>
      <c r="AZ27" s="188"/>
      <c r="BA27" s="188"/>
      <c r="BB27" s="188"/>
      <c r="BC27" s="188"/>
      <c r="BD27" s="264"/>
      <c r="BE27" s="264"/>
      <c r="BF27" s="264"/>
      <c r="BG27" s="264"/>
      <c r="BH27" s="264"/>
      <c r="BI27" s="264"/>
      <c r="BJ27" s="264"/>
      <c r="BK27" s="264"/>
      <c r="BL27" s="264"/>
      <c r="BM27" s="264"/>
      <c r="BN27" s="264"/>
      <c r="BO27" s="264"/>
      <c r="BP27" s="264"/>
      <c r="BQ27" s="264"/>
      <c r="BR27" s="264"/>
      <c r="BS27" s="264"/>
      <c r="BT27" s="264"/>
      <c r="BU27" s="264"/>
      <c r="BV27" s="264"/>
    </row>
    <row r="28" spans="1:74" ht="12" customHeight="1" x14ac:dyDescent="0.2">
      <c r="A28" s="443" t="s">
        <v>591</v>
      </c>
      <c r="B28" s="444" t="s">
        <v>440</v>
      </c>
      <c r="C28" s="214">
        <v>3.3632879999999999E-3</v>
      </c>
      <c r="D28" s="214">
        <v>3.0378079999999999E-3</v>
      </c>
      <c r="E28" s="214">
        <v>3.3632879999999999E-3</v>
      </c>
      <c r="F28" s="214">
        <v>3.254795E-3</v>
      </c>
      <c r="G28" s="214">
        <v>3.3632879999999999E-3</v>
      </c>
      <c r="H28" s="214">
        <v>3.254795E-3</v>
      </c>
      <c r="I28" s="214">
        <v>3.3632879999999999E-3</v>
      </c>
      <c r="J28" s="214">
        <v>3.3632879999999999E-3</v>
      </c>
      <c r="K28" s="214">
        <v>3.254795E-3</v>
      </c>
      <c r="L28" s="214">
        <v>3.3632879999999999E-3</v>
      </c>
      <c r="M28" s="214">
        <v>3.254795E-3</v>
      </c>
      <c r="N28" s="214">
        <v>3.3632879999999999E-3</v>
      </c>
      <c r="O28" s="214">
        <v>3.3540979999999998E-3</v>
      </c>
      <c r="P28" s="214">
        <v>3.1377050000000002E-3</v>
      </c>
      <c r="Q28" s="214">
        <v>3.3540979999999998E-3</v>
      </c>
      <c r="R28" s="214">
        <v>3.2459020000000002E-3</v>
      </c>
      <c r="S28" s="214">
        <v>3.3540979999999998E-3</v>
      </c>
      <c r="T28" s="214">
        <v>3.2459020000000002E-3</v>
      </c>
      <c r="U28" s="214">
        <v>3.3540979999999998E-3</v>
      </c>
      <c r="V28" s="214">
        <v>3.3540979999999998E-3</v>
      </c>
      <c r="W28" s="214">
        <v>3.2459020000000002E-3</v>
      </c>
      <c r="X28" s="214">
        <v>3.3540979999999998E-3</v>
      </c>
      <c r="Y28" s="214">
        <v>3.2459020000000002E-3</v>
      </c>
      <c r="Z28" s="214">
        <v>3.3540979999999998E-3</v>
      </c>
      <c r="AA28" s="214">
        <v>3.3632879999999999E-3</v>
      </c>
      <c r="AB28" s="214">
        <v>3.0378079999999999E-3</v>
      </c>
      <c r="AC28" s="214">
        <v>3.3632879999999999E-3</v>
      </c>
      <c r="AD28" s="214">
        <v>3.254795E-3</v>
      </c>
      <c r="AE28" s="214">
        <v>3.3632879999999999E-3</v>
      </c>
      <c r="AF28" s="214">
        <v>3.254795E-3</v>
      </c>
      <c r="AG28" s="214">
        <v>3.3632879999999999E-3</v>
      </c>
      <c r="AH28" s="214">
        <v>3.3632879999999999E-3</v>
      </c>
      <c r="AI28" s="214">
        <v>3.254795E-3</v>
      </c>
      <c r="AJ28" s="214">
        <v>3.3632879999999999E-3</v>
      </c>
      <c r="AK28" s="214">
        <v>3.254795E-3</v>
      </c>
      <c r="AL28" s="214">
        <v>3.3632879999999999E-3</v>
      </c>
      <c r="AM28" s="214">
        <v>3.3632879999999999E-3</v>
      </c>
      <c r="AN28" s="214">
        <v>3.0378079999999999E-3</v>
      </c>
      <c r="AO28" s="214">
        <v>3.3632879999999999E-3</v>
      </c>
      <c r="AP28" s="214">
        <v>3.254795E-3</v>
      </c>
      <c r="AQ28" s="214">
        <v>3.3632879999999999E-3</v>
      </c>
      <c r="AR28" s="214">
        <v>3.254795E-3</v>
      </c>
      <c r="AS28" s="214">
        <v>3.3632879999999999E-3</v>
      </c>
      <c r="AT28" s="214">
        <v>3.3632879999999999E-3</v>
      </c>
      <c r="AU28" s="214">
        <v>3.254795E-3</v>
      </c>
      <c r="AV28" s="214">
        <v>3.3632879999999999E-3</v>
      </c>
      <c r="AW28" s="214">
        <v>3.254795E-3</v>
      </c>
      <c r="AX28" s="214">
        <v>3.3632879999999999E-3</v>
      </c>
      <c r="AY28" s="214">
        <v>3.3632879999999999E-3</v>
      </c>
      <c r="AZ28" s="214">
        <v>3.0378079999999999E-3</v>
      </c>
      <c r="BA28" s="214">
        <v>3.3632900000000001E-3</v>
      </c>
      <c r="BB28" s="214">
        <v>3.2548E-3</v>
      </c>
      <c r="BC28" s="214">
        <v>3.3632900000000001E-3</v>
      </c>
      <c r="BD28" s="263">
        <v>3.2548E-3</v>
      </c>
      <c r="BE28" s="263">
        <v>3.3632900000000001E-3</v>
      </c>
      <c r="BF28" s="263">
        <v>3.3632900000000001E-3</v>
      </c>
      <c r="BG28" s="263">
        <v>3.2548E-3</v>
      </c>
      <c r="BH28" s="263">
        <v>3.3632900000000001E-3</v>
      </c>
      <c r="BI28" s="263">
        <v>3.2548E-3</v>
      </c>
      <c r="BJ28" s="263">
        <v>3.3632900000000001E-3</v>
      </c>
      <c r="BK28" s="263">
        <v>3.3632900000000001E-3</v>
      </c>
      <c r="BL28" s="263">
        <v>3.0378100000000002E-3</v>
      </c>
      <c r="BM28" s="263">
        <v>3.3632900000000001E-3</v>
      </c>
      <c r="BN28" s="263">
        <v>3.2548E-3</v>
      </c>
      <c r="BO28" s="263">
        <v>3.3632900000000001E-3</v>
      </c>
      <c r="BP28" s="263">
        <v>3.2548E-3</v>
      </c>
      <c r="BQ28" s="263">
        <v>3.3632900000000001E-3</v>
      </c>
      <c r="BR28" s="263">
        <v>3.3632900000000001E-3</v>
      </c>
      <c r="BS28" s="263">
        <v>3.2548E-3</v>
      </c>
      <c r="BT28" s="263">
        <v>3.3632900000000001E-3</v>
      </c>
      <c r="BU28" s="263">
        <v>3.2548E-3</v>
      </c>
      <c r="BV28" s="263">
        <v>3.3632900000000001E-3</v>
      </c>
    </row>
    <row r="29" spans="1:74" ht="12" customHeight="1" x14ac:dyDescent="0.2">
      <c r="A29" s="443" t="s">
        <v>22</v>
      </c>
      <c r="B29" s="444" t="s">
        <v>1311</v>
      </c>
      <c r="C29" s="214">
        <v>1.3386921E-2</v>
      </c>
      <c r="D29" s="214">
        <v>1.4552717E-2</v>
      </c>
      <c r="E29" s="214">
        <v>2.0791046000000001E-2</v>
      </c>
      <c r="F29" s="214">
        <v>2.3255141E-2</v>
      </c>
      <c r="G29" s="214">
        <v>2.5553217E-2</v>
      </c>
      <c r="H29" s="214">
        <v>2.6062674000000001E-2</v>
      </c>
      <c r="I29" s="214">
        <v>2.7177691E-2</v>
      </c>
      <c r="J29" s="214">
        <v>2.6156912000000001E-2</v>
      </c>
      <c r="K29" s="214">
        <v>2.3133441000000001E-2</v>
      </c>
      <c r="L29" s="214">
        <v>2.0372813E-2</v>
      </c>
      <c r="M29" s="214">
        <v>1.6123181E-2</v>
      </c>
      <c r="N29" s="214">
        <v>1.4575444E-2</v>
      </c>
      <c r="O29" s="214">
        <v>1.5780889999999999E-2</v>
      </c>
      <c r="P29" s="214">
        <v>1.7954685000000001E-2</v>
      </c>
      <c r="Q29" s="214">
        <v>2.3348758000000001E-2</v>
      </c>
      <c r="R29" s="214">
        <v>2.6253328999999999E-2</v>
      </c>
      <c r="S29" s="214">
        <v>2.9588766999999998E-2</v>
      </c>
      <c r="T29" s="214">
        <v>2.9591749000000001E-2</v>
      </c>
      <c r="U29" s="214">
        <v>3.0423983000000002E-2</v>
      </c>
      <c r="V29" s="214">
        <v>2.8868187E-2</v>
      </c>
      <c r="W29" s="214">
        <v>2.5503310000000001E-2</v>
      </c>
      <c r="X29" s="214">
        <v>2.2807017999999998E-2</v>
      </c>
      <c r="Y29" s="214">
        <v>1.8747881000000001E-2</v>
      </c>
      <c r="Z29" s="214">
        <v>1.7168349999999999E-2</v>
      </c>
      <c r="AA29" s="214">
        <v>1.8447591999999999E-2</v>
      </c>
      <c r="AB29" s="214">
        <v>1.9628909999999999E-2</v>
      </c>
      <c r="AC29" s="214">
        <v>2.8112997000000001E-2</v>
      </c>
      <c r="AD29" s="214">
        <v>3.1266686000000002E-2</v>
      </c>
      <c r="AE29" s="214">
        <v>3.4505621E-2</v>
      </c>
      <c r="AF29" s="214">
        <v>3.4795861999999997E-2</v>
      </c>
      <c r="AG29" s="214">
        <v>3.5146986999999998E-2</v>
      </c>
      <c r="AH29" s="214">
        <v>3.3075886999999998E-2</v>
      </c>
      <c r="AI29" s="214">
        <v>2.9222941999999998E-2</v>
      </c>
      <c r="AJ29" s="214">
        <v>2.5528896999999998E-2</v>
      </c>
      <c r="AK29" s="214">
        <v>2.2653352000000002E-2</v>
      </c>
      <c r="AL29" s="214">
        <v>2.0399695999999998E-2</v>
      </c>
      <c r="AM29" s="214">
        <v>2.1646971000000001E-2</v>
      </c>
      <c r="AN29" s="214">
        <v>2.391128E-2</v>
      </c>
      <c r="AO29" s="214">
        <v>3.2694198000000001E-2</v>
      </c>
      <c r="AP29" s="214">
        <v>3.6291307000000002E-2</v>
      </c>
      <c r="AQ29" s="214">
        <v>4.0014267999999999E-2</v>
      </c>
      <c r="AR29" s="214">
        <v>3.9948645999999997E-2</v>
      </c>
      <c r="AS29" s="214">
        <v>4.1356230000000001E-2</v>
      </c>
      <c r="AT29" s="214">
        <v>3.9802195999999998E-2</v>
      </c>
      <c r="AU29" s="214">
        <v>3.5575586999999999E-2</v>
      </c>
      <c r="AV29" s="214">
        <v>3.2897846000000001E-2</v>
      </c>
      <c r="AW29" s="214">
        <v>2.6780337000000001E-2</v>
      </c>
      <c r="AX29" s="214">
        <v>2.4260072000000001E-2</v>
      </c>
      <c r="AY29" s="214">
        <v>2.7336435999999999E-2</v>
      </c>
      <c r="AZ29" s="214">
        <v>2.9978331E-2</v>
      </c>
      <c r="BA29" s="214">
        <v>4.1290300000000002E-2</v>
      </c>
      <c r="BB29" s="214">
        <v>4.6232799999999998E-2</v>
      </c>
      <c r="BC29" s="214">
        <v>5.10269E-2</v>
      </c>
      <c r="BD29" s="263">
        <v>5.1795800000000003E-2</v>
      </c>
      <c r="BE29" s="263">
        <v>5.3505700000000003E-2</v>
      </c>
      <c r="BF29" s="263">
        <v>5.1601099999999997E-2</v>
      </c>
      <c r="BG29" s="263">
        <v>4.60519E-2</v>
      </c>
      <c r="BH29" s="263">
        <v>4.13192E-2</v>
      </c>
      <c r="BI29" s="263">
        <v>3.3794499999999998E-2</v>
      </c>
      <c r="BJ29" s="263">
        <v>3.06874E-2</v>
      </c>
      <c r="BK29" s="263">
        <v>3.25825E-2</v>
      </c>
      <c r="BL29" s="263">
        <v>3.6051399999999997E-2</v>
      </c>
      <c r="BM29" s="263">
        <v>5.0083999999999997E-2</v>
      </c>
      <c r="BN29" s="263">
        <v>5.6342299999999998E-2</v>
      </c>
      <c r="BO29" s="263">
        <v>6.2369300000000003E-2</v>
      </c>
      <c r="BP29" s="263">
        <v>6.3503400000000002E-2</v>
      </c>
      <c r="BQ29" s="263">
        <v>6.5693299999999996E-2</v>
      </c>
      <c r="BR29" s="263">
        <v>6.343E-2</v>
      </c>
      <c r="BS29" s="263">
        <v>5.66165E-2</v>
      </c>
      <c r="BT29" s="263">
        <v>5.0786499999999998E-2</v>
      </c>
      <c r="BU29" s="263">
        <v>4.1536999999999998E-2</v>
      </c>
      <c r="BV29" s="263">
        <v>3.7738899999999999E-2</v>
      </c>
    </row>
    <row r="30" spans="1:74" ht="12" customHeight="1" x14ac:dyDescent="0.2">
      <c r="A30" s="443" t="s">
        <v>712</v>
      </c>
      <c r="B30" s="444" t="s">
        <v>1010</v>
      </c>
      <c r="C30" s="214">
        <v>4.6330906999999998E-2</v>
      </c>
      <c r="D30" s="214">
        <v>4.1847270999999998E-2</v>
      </c>
      <c r="E30" s="214">
        <v>4.6330906999999998E-2</v>
      </c>
      <c r="F30" s="214">
        <v>4.4836360999999998E-2</v>
      </c>
      <c r="G30" s="214">
        <v>4.6330906999999998E-2</v>
      </c>
      <c r="H30" s="214">
        <v>4.4836360999999998E-2</v>
      </c>
      <c r="I30" s="214">
        <v>4.6330906999999998E-2</v>
      </c>
      <c r="J30" s="214">
        <v>4.6330906999999998E-2</v>
      </c>
      <c r="K30" s="214">
        <v>4.4836360999999998E-2</v>
      </c>
      <c r="L30" s="214">
        <v>4.6330906999999998E-2</v>
      </c>
      <c r="M30" s="214">
        <v>4.4836360999999998E-2</v>
      </c>
      <c r="N30" s="214">
        <v>4.6330906999999998E-2</v>
      </c>
      <c r="O30" s="214">
        <v>3.7285365000000001E-2</v>
      </c>
      <c r="P30" s="214">
        <v>3.4879858E-2</v>
      </c>
      <c r="Q30" s="214">
        <v>3.7285365000000001E-2</v>
      </c>
      <c r="R30" s="214">
        <v>3.6082611000000001E-2</v>
      </c>
      <c r="S30" s="214">
        <v>3.7285365000000001E-2</v>
      </c>
      <c r="T30" s="214">
        <v>3.6082611000000001E-2</v>
      </c>
      <c r="U30" s="214">
        <v>3.7285365000000001E-2</v>
      </c>
      <c r="V30" s="214">
        <v>3.7285365000000001E-2</v>
      </c>
      <c r="W30" s="214">
        <v>3.6082611000000001E-2</v>
      </c>
      <c r="X30" s="214">
        <v>3.7285365000000001E-2</v>
      </c>
      <c r="Y30" s="214">
        <v>3.6082611000000001E-2</v>
      </c>
      <c r="Z30" s="214">
        <v>3.7285365000000001E-2</v>
      </c>
      <c r="AA30" s="214">
        <v>3.7282201000000001E-2</v>
      </c>
      <c r="AB30" s="214">
        <v>3.3674245999999998E-2</v>
      </c>
      <c r="AC30" s="214">
        <v>3.7282201000000001E-2</v>
      </c>
      <c r="AD30" s="214">
        <v>3.6079550000000002E-2</v>
      </c>
      <c r="AE30" s="214">
        <v>3.7282201000000001E-2</v>
      </c>
      <c r="AF30" s="214">
        <v>3.6079550000000002E-2</v>
      </c>
      <c r="AG30" s="214">
        <v>3.7282201000000001E-2</v>
      </c>
      <c r="AH30" s="214">
        <v>3.7282201000000001E-2</v>
      </c>
      <c r="AI30" s="214">
        <v>3.6079550000000002E-2</v>
      </c>
      <c r="AJ30" s="214">
        <v>3.7282201000000001E-2</v>
      </c>
      <c r="AK30" s="214">
        <v>3.6079550000000002E-2</v>
      </c>
      <c r="AL30" s="214">
        <v>3.7282201000000001E-2</v>
      </c>
      <c r="AM30" s="214">
        <v>4.5772396E-2</v>
      </c>
      <c r="AN30" s="214">
        <v>4.1342809000000001E-2</v>
      </c>
      <c r="AO30" s="214">
        <v>4.5772396E-2</v>
      </c>
      <c r="AP30" s="214">
        <v>4.4295867000000003E-2</v>
      </c>
      <c r="AQ30" s="214">
        <v>4.5772396E-2</v>
      </c>
      <c r="AR30" s="214">
        <v>4.4295867000000003E-2</v>
      </c>
      <c r="AS30" s="214">
        <v>4.5772396E-2</v>
      </c>
      <c r="AT30" s="214">
        <v>4.5772396E-2</v>
      </c>
      <c r="AU30" s="214">
        <v>4.4295867000000003E-2</v>
      </c>
      <c r="AV30" s="214">
        <v>4.5772396E-2</v>
      </c>
      <c r="AW30" s="214">
        <v>4.4295867000000003E-2</v>
      </c>
      <c r="AX30" s="214">
        <v>4.5772396E-2</v>
      </c>
      <c r="AY30" s="214">
        <v>4.8788405E-2</v>
      </c>
      <c r="AZ30" s="214">
        <v>4.4066946000000003E-2</v>
      </c>
      <c r="BA30" s="214">
        <v>4.5772399999999998E-2</v>
      </c>
      <c r="BB30" s="214">
        <v>4.4295899999999999E-2</v>
      </c>
      <c r="BC30" s="214">
        <v>4.5772399999999998E-2</v>
      </c>
      <c r="BD30" s="263">
        <v>4.4295899999999999E-2</v>
      </c>
      <c r="BE30" s="263">
        <v>4.5772399999999998E-2</v>
      </c>
      <c r="BF30" s="263">
        <v>4.5772399999999998E-2</v>
      </c>
      <c r="BG30" s="263">
        <v>4.4295899999999999E-2</v>
      </c>
      <c r="BH30" s="263">
        <v>4.5772399999999998E-2</v>
      </c>
      <c r="BI30" s="263">
        <v>4.4295899999999999E-2</v>
      </c>
      <c r="BJ30" s="263">
        <v>4.5772399999999998E-2</v>
      </c>
      <c r="BK30" s="263">
        <v>4.8788400000000003E-2</v>
      </c>
      <c r="BL30" s="263">
        <v>4.4066899999999999E-2</v>
      </c>
      <c r="BM30" s="263">
        <v>4.5772399999999998E-2</v>
      </c>
      <c r="BN30" s="263">
        <v>4.4295899999999999E-2</v>
      </c>
      <c r="BO30" s="263">
        <v>4.5772399999999998E-2</v>
      </c>
      <c r="BP30" s="263">
        <v>4.4295899999999999E-2</v>
      </c>
      <c r="BQ30" s="263">
        <v>4.5772399999999998E-2</v>
      </c>
      <c r="BR30" s="263">
        <v>4.5772399999999998E-2</v>
      </c>
      <c r="BS30" s="263">
        <v>4.4295899999999999E-2</v>
      </c>
      <c r="BT30" s="263">
        <v>4.5772399999999998E-2</v>
      </c>
      <c r="BU30" s="263">
        <v>4.4295899999999999E-2</v>
      </c>
      <c r="BV30" s="263">
        <v>4.5772399999999998E-2</v>
      </c>
    </row>
    <row r="31" spans="1:74" ht="12" customHeight="1" x14ac:dyDescent="0.2">
      <c r="A31" s="442" t="s">
        <v>23</v>
      </c>
      <c r="B31" s="444" t="s">
        <v>340</v>
      </c>
      <c r="C31" s="214">
        <v>6.3081116000000007E-2</v>
      </c>
      <c r="D31" s="214">
        <v>5.9437796000000001E-2</v>
      </c>
      <c r="E31" s="214">
        <v>7.0485241000000004E-2</v>
      </c>
      <c r="F31" s="214">
        <v>7.1346297000000003E-2</v>
      </c>
      <c r="G31" s="214">
        <v>7.5247412E-2</v>
      </c>
      <c r="H31" s="214">
        <v>7.4153830000000004E-2</v>
      </c>
      <c r="I31" s="214">
        <v>7.6871886E-2</v>
      </c>
      <c r="J31" s="214">
        <v>7.5851107000000001E-2</v>
      </c>
      <c r="K31" s="214">
        <v>7.1224597000000001E-2</v>
      </c>
      <c r="L31" s="214">
        <v>7.0067008E-2</v>
      </c>
      <c r="M31" s="214">
        <v>6.4214336999999996E-2</v>
      </c>
      <c r="N31" s="214">
        <v>6.4269639000000003E-2</v>
      </c>
      <c r="O31" s="214">
        <v>5.6420352999999999E-2</v>
      </c>
      <c r="P31" s="214">
        <v>5.5972248000000002E-2</v>
      </c>
      <c r="Q31" s="214">
        <v>6.3988220999999998E-2</v>
      </c>
      <c r="R31" s="214">
        <v>6.5581842000000001E-2</v>
      </c>
      <c r="S31" s="214">
        <v>7.0228230000000003E-2</v>
      </c>
      <c r="T31" s="214">
        <v>6.8920261999999996E-2</v>
      </c>
      <c r="U31" s="214">
        <v>7.1063446000000002E-2</v>
      </c>
      <c r="V31" s="214">
        <v>6.9507650000000004E-2</v>
      </c>
      <c r="W31" s="214">
        <v>6.4831822999999997E-2</v>
      </c>
      <c r="X31" s="214">
        <v>6.3446480999999999E-2</v>
      </c>
      <c r="Y31" s="214">
        <v>5.8076394000000003E-2</v>
      </c>
      <c r="Z31" s="214">
        <v>5.7807813E-2</v>
      </c>
      <c r="AA31" s="214">
        <v>5.9093080999999999E-2</v>
      </c>
      <c r="AB31" s="214">
        <v>5.6340964E-2</v>
      </c>
      <c r="AC31" s="214">
        <v>6.8758485999999994E-2</v>
      </c>
      <c r="AD31" s="214">
        <v>7.0601030999999995E-2</v>
      </c>
      <c r="AE31" s="214">
        <v>7.5151109999999993E-2</v>
      </c>
      <c r="AF31" s="214">
        <v>7.4130207000000004E-2</v>
      </c>
      <c r="AG31" s="214">
        <v>7.5792475999999998E-2</v>
      </c>
      <c r="AH31" s="214">
        <v>7.3721376000000005E-2</v>
      </c>
      <c r="AI31" s="214">
        <v>6.8557286999999995E-2</v>
      </c>
      <c r="AJ31" s="214">
        <v>6.6174386000000002E-2</v>
      </c>
      <c r="AK31" s="214">
        <v>6.1987697000000001E-2</v>
      </c>
      <c r="AL31" s="214">
        <v>6.1045185000000002E-2</v>
      </c>
      <c r="AM31" s="214">
        <v>7.0782655E-2</v>
      </c>
      <c r="AN31" s="214">
        <v>6.8291897000000004E-2</v>
      </c>
      <c r="AO31" s="214">
        <v>8.1829882000000007E-2</v>
      </c>
      <c r="AP31" s="214">
        <v>8.3841969000000002E-2</v>
      </c>
      <c r="AQ31" s="214">
        <v>8.9149952000000005E-2</v>
      </c>
      <c r="AR31" s="214">
        <v>8.7499307999999998E-2</v>
      </c>
      <c r="AS31" s="214">
        <v>9.0491914000000007E-2</v>
      </c>
      <c r="AT31" s="214">
        <v>8.8937879999999997E-2</v>
      </c>
      <c r="AU31" s="214">
        <v>8.3126248999999999E-2</v>
      </c>
      <c r="AV31" s="214">
        <v>8.2033529999999993E-2</v>
      </c>
      <c r="AW31" s="214">
        <v>7.4330998999999995E-2</v>
      </c>
      <c r="AX31" s="214">
        <v>7.3395756000000006E-2</v>
      </c>
      <c r="AY31" s="214">
        <v>7.9488129000000005E-2</v>
      </c>
      <c r="AZ31" s="214">
        <v>7.7083084999999996E-2</v>
      </c>
      <c r="BA31" s="214">
        <v>9.0425989999999998E-2</v>
      </c>
      <c r="BB31" s="214">
        <v>9.3783500000000006E-2</v>
      </c>
      <c r="BC31" s="214">
        <v>0.10016259</v>
      </c>
      <c r="BD31" s="263">
        <v>9.9346500000000004E-2</v>
      </c>
      <c r="BE31" s="263">
        <v>0.10264139999999999</v>
      </c>
      <c r="BF31" s="263">
        <v>0.1007368</v>
      </c>
      <c r="BG31" s="263">
        <v>9.3602599999999994E-2</v>
      </c>
      <c r="BH31" s="263">
        <v>9.0454900000000005E-2</v>
      </c>
      <c r="BI31" s="263">
        <v>8.1345200000000006E-2</v>
      </c>
      <c r="BJ31" s="263">
        <v>7.9823000000000005E-2</v>
      </c>
      <c r="BK31" s="263">
        <v>8.4734199999999996E-2</v>
      </c>
      <c r="BL31" s="263">
        <v>8.31562E-2</v>
      </c>
      <c r="BM31" s="263">
        <v>9.9219699999999994E-2</v>
      </c>
      <c r="BN31" s="263">
        <v>0.103893</v>
      </c>
      <c r="BO31" s="263">
        <v>0.11150500000000001</v>
      </c>
      <c r="BP31" s="263">
        <v>0.1110541</v>
      </c>
      <c r="BQ31" s="263">
        <v>0.114829</v>
      </c>
      <c r="BR31" s="263">
        <v>0.1125657</v>
      </c>
      <c r="BS31" s="263">
        <v>0.1041672</v>
      </c>
      <c r="BT31" s="263">
        <v>9.99221E-2</v>
      </c>
      <c r="BU31" s="263">
        <v>8.9087700000000006E-2</v>
      </c>
      <c r="BV31" s="263">
        <v>8.6874599999999996E-2</v>
      </c>
    </row>
    <row r="32" spans="1:74" ht="12" customHeight="1" x14ac:dyDescent="0.2">
      <c r="A32" s="442"/>
      <c r="B32" s="132" t="s">
        <v>344</v>
      </c>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189"/>
      <c r="AZ32" s="189"/>
      <c r="BA32" s="189"/>
      <c r="BB32" s="189"/>
      <c r="BC32" s="189"/>
      <c r="BD32" s="265"/>
      <c r="BE32" s="265"/>
      <c r="BF32" s="265"/>
      <c r="BG32" s="265"/>
      <c r="BH32" s="265"/>
      <c r="BI32" s="265"/>
      <c r="BJ32" s="265"/>
      <c r="BK32" s="265"/>
      <c r="BL32" s="265"/>
      <c r="BM32" s="265"/>
      <c r="BN32" s="265"/>
      <c r="BO32" s="265"/>
      <c r="BP32" s="265"/>
      <c r="BQ32" s="265"/>
      <c r="BR32" s="265"/>
      <c r="BS32" s="265"/>
      <c r="BT32" s="265"/>
      <c r="BU32" s="265"/>
      <c r="BV32" s="265"/>
    </row>
    <row r="33" spans="1:74" ht="12" customHeight="1" x14ac:dyDescent="0.2">
      <c r="A33" s="442" t="s">
        <v>1308</v>
      </c>
      <c r="B33" s="444" t="s">
        <v>1312</v>
      </c>
      <c r="C33" s="214">
        <v>2.2603350301E-2</v>
      </c>
      <c r="D33" s="214">
        <v>2.3163240049E-2</v>
      </c>
      <c r="E33" s="214">
        <v>2.8150750838000001E-2</v>
      </c>
      <c r="F33" s="214">
        <v>2.8025394251000001E-2</v>
      </c>
      <c r="G33" s="214">
        <v>3.1622039593000001E-2</v>
      </c>
      <c r="H33" s="214">
        <v>2.7943758554000001E-2</v>
      </c>
      <c r="I33" s="214">
        <v>3.1036045583999999E-2</v>
      </c>
      <c r="J33" s="214">
        <v>2.9069063613000001E-2</v>
      </c>
      <c r="K33" s="214">
        <v>2.7471543914000002E-2</v>
      </c>
      <c r="L33" s="214">
        <v>2.8137179407000001E-2</v>
      </c>
      <c r="M33" s="214">
        <v>2.6295757542E-2</v>
      </c>
      <c r="N33" s="214">
        <v>3.1459196306999997E-2</v>
      </c>
      <c r="O33" s="214">
        <v>2.4692929575000001E-2</v>
      </c>
      <c r="P33" s="214">
        <v>2.7480997367999999E-2</v>
      </c>
      <c r="Q33" s="214">
        <v>2.7244589826999999E-2</v>
      </c>
      <c r="R33" s="214">
        <v>2.7313573930000001E-2</v>
      </c>
      <c r="S33" s="214">
        <v>2.6920782221E-2</v>
      </c>
      <c r="T33" s="214">
        <v>3.1676599876000001E-2</v>
      </c>
      <c r="U33" s="214">
        <v>3.1376474223000002E-2</v>
      </c>
      <c r="V33" s="214">
        <v>3.0120608478000001E-2</v>
      </c>
      <c r="W33" s="214">
        <v>3.1482660454E-2</v>
      </c>
      <c r="X33" s="214">
        <v>2.7126125123999999E-2</v>
      </c>
      <c r="Y33" s="214">
        <v>3.0205757789E-2</v>
      </c>
      <c r="Z33" s="214">
        <v>3.5459701938E-2</v>
      </c>
      <c r="AA33" s="214">
        <v>2.3441945020999999E-2</v>
      </c>
      <c r="AB33" s="214">
        <v>2.7083939519000001E-2</v>
      </c>
      <c r="AC33" s="214">
        <v>3.2624426555000002E-2</v>
      </c>
      <c r="AD33" s="214">
        <v>3.2622070727999997E-2</v>
      </c>
      <c r="AE33" s="214">
        <v>3.4551960261999998E-2</v>
      </c>
      <c r="AF33" s="214">
        <v>3.1392969812000002E-2</v>
      </c>
      <c r="AG33" s="214">
        <v>3.0728590723E-2</v>
      </c>
      <c r="AH33" s="214">
        <v>3.4722958347000003E-2</v>
      </c>
      <c r="AI33" s="214">
        <v>2.8892155172999999E-2</v>
      </c>
      <c r="AJ33" s="214">
        <v>3.7445940679999998E-2</v>
      </c>
      <c r="AK33" s="214">
        <v>3.5847238954000001E-2</v>
      </c>
      <c r="AL33" s="214">
        <v>3.7052519281E-2</v>
      </c>
      <c r="AM33" s="214">
        <v>2.7490557448E-2</v>
      </c>
      <c r="AN33" s="214">
        <v>2.987597141E-2</v>
      </c>
      <c r="AO33" s="214">
        <v>3.6516697264000003E-2</v>
      </c>
      <c r="AP33" s="214">
        <v>3.8360312139E-2</v>
      </c>
      <c r="AQ33" s="214">
        <v>3.6578859668000001E-2</v>
      </c>
      <c r="AR33" s="214">
        <v>4.1624430212999997E-2</v>
      </c>
      <c r="AS33" s="214">
        <v>3.8271098885E-2</v>
      </c>
      <c r="AT33" s="214">
        <v>4.1617927838000002E-2</v>
      </c>
      <c r="AU33" s="214">
        <v>3.6213469648999998E-2</v>
      </c>
      <c r="AV33" s="214">
        <v>4.2592426693E-2</v>
      </c>
      <c r="AW33" s="214">
        <v>4.0190786439000002E-2</v>
      </c>
      <c r="AX33" s="214">
        <v>4.2047407768999998E-2</v>
      </c>
      <c r="AY33" s="214">
        <v>4.6015522299000002E-2</v>
      </c>
      <c r="AZ33" s="214">
        <v>4.2166625545000003E-2</v>
      </c>
      <c r="BA33" s="214">
        <v>5.1848618479999997E-2</v>
      </c>
      <c r="BB33" s="214">
        <v>5.0649894345000002E-2</v>
      </c>
      <c r="BC33" s="214">
        <v>5.0239511967000001E-2</v>
      </c>
      <c r="BD33" s="263">
        <v>5.0519500000000002E-2</v>
      </c>
      <c r="BE33" s="263">
        <v>5.3220299999999998E-2</v>
      </c>
      <c r="BF33" s="263">
        <v>5.1694299999999999E-2</v>
      </c>
      <c r="BG33" s="263">
        <v>4.8753199999999997E-2</v>
      </c>
      <c r="BH33" s="263">
        <v>5.1848600000000002E-2</v>
      </c>
      <c r="BI33" s="263">
        <v>5.3722699999999998E-2</v>
      </c>
      <c r="BJ33" s="263">
        <v>5.6929899999999999E-2</v>
      </c>
      <c r="BK33" s="263">
        <v>5.5280299999999997E-2</v>
      </c>
      <c r="BL33" s="263">
        <v>5.3700600000000001E-2</v>
      </c>
      <c r="BM33" s="263">
        <v>5.9222200000000003E-2</v>
      </c>
      <c r="BN33" s="263">
        <v>5.91034E-2</v>
      </c>
      <c r="BO33" s="263">
        <v>6.2594800000000006E-2</v>
      </c>
      <c r="BP33" s="263">
        <v>6.3572699999999996E-2</v>
      </c>
      <c r="BQ33" s="263">
        <v>6.6873199999999994E-2</v>
      </c>
      <c r="BR33" s="263">
        <v>6.5730800000000006E-2</v>
      </c>
      <c r="BS33" s="263">
        <v>6.1825400000000003E-2</v>
      </c>
      <c r="BT33" s="263">
        <v>6.5763299999999997E-2</v>
      </c>
      <c r="BU33" s="263">
        <v>6.7508399999999996E-2</v>
      </c>
      <c r="BV33" s="263">
        <v>7.1672200000000005E-2</v>
      </c>
    </row>
    <row r="34" spans="1:74" ht="12" customHeight="1" x14ac:dyDescent="0.2">
      <c r="A34" s="442" t="s">
        <v>345</v>
      </c>
      <c r="B34" s="444" t="s">
        <v>1317</v>
      </c>
      <c r="C34" s="214">
        <v>8.8729429050000003E-2</v>
      </c>
      <c r="D34" s="214">
        <v>8.9786979091999994E-2</v>
      </c>
      <c r="E34" s="214">
        <v>9.4484610504999997E-2</v>
      </c>
      <c r="F34" s="214">
        <v>9.2887078706000006E-2</v>
      </c>
      <c r="G34" s="214">
        <v>0.10213439538000001</v>
      </c>
      <c r="H34" s="214">
        <v>9.9457407279000001E-2</v>
      </c>
      <c r="I34" s="214">
        <v>9.9723961202E-2</v>
      </c>
      <c r="J34" s="214">
        <v>9.8971484789999994E-2</v>
      </c>
      <c r="K34" s="214">
        <v>9.2380000391E-2</v>
      </c>
      <c r="L34" s="214">
        <v>0.10063895048</v>
      </c>
      <c r="M34" s="214">
        <v>9.8262783510000007E-2</v>
      </c>
      <c r="N34" s="214">
        <v>9.7703729505000003E-2</v>
      </c>
      <c r="O34" s="214">
        <v>9.4474665112000006E-2</v>
      </c>
      <c r="P34" s="214">
        <v>8.6671637208000002E-2</v>
      </c>
      <c r="Q34" s="214">
        <v>7.5413725449999996E-2</v>
      </c>
      <c r="R34" s="214">
        <v>5.3746490485999998E-2</v>
      </c>
      <c r="S34" s="214">
        <v>7.7817387530000004E-2</v>
      </c>
      <c r="T34" s="214">
        <v>8.9546200672000004E-2</v>
      </c>
      <c r="U34" s="214">
        <v>8.9105697504999998E-2</v>
      </c>
      <c r="V34" s="214">
        <v>8.8130606220999996E-2</v>
      </c>
      <c r="W34" s="214">
        <v>8.7427301297999999E-2</v>
      </c>
      <c r="X34" s="214">
        <v>8.3730014946000006E-2</v>
      </c>
      <c r="Y34" s="214">
        <v>8.6068310044999999E-2</v>
      </c>
      <c r="Z34" s="214">
        <v>8.7577519645999996E-2</v>
      </c>
      <c r="AA34" s="214">
        <v>7.7493089116000002E-2</v>
      </c>
      <c r="AB34" s="214">
        <v>7.3040862977999998E-2</v>
      </c>
      <c r="AC34" s="214">
        <v>9.1860692682000006E-2</v>
      </c>
      <c r="AD34" s="214">
        <v>8.6630887300000001E-2</v>
      </c>
      <c r="AE34" s="214">
        <v>9.7997370740000006E-2</v>
      </c>
      <c r="AF34" s="214">
        <v>9.5972475803999993E-2</v>
      </c>
      <c r="AG34" s="214">
        <v>9.8781360976999993E-2</v>
      </c>
      <c r="AH34" s="214">
        <v>9.5812962991000006E-2</v>
      </c>
      <c r="AI34" s="214">
        <v>9.0519274590000004E-2</v>
      </c>
      <c r="AJ34" s="214">
        <v>0.10006617403</v>
      </c>
      <c r="AK34" s="214">
        <v>9.5014338892999997E-2</v>
      </c>
      <c r="AL34" s="214">
        <v>9.4321572374000004E-2</v>
      </c>
      <c r="AM34" s="214">
        <v>8.4990187948999998E-2</v>
      </c>
      <c r="AN34" s="214">
        <v>7.9928517877999997E-2</v>
      </c>
      <c r="AO34" s="214">
        <v>9.4021955833999998E-2</v>
      </c>
      <c r="AP34" s="214">
        <v>8.9110759516000004E-2</v>
      </c>
      <c r="AQ34" s="214">
        <v>9.5553217879999999E-2</v>
      </c>
      <c r="AR34" s="214">
        <v>9.5886321952000003E-2</v>
      </c>
      <c r="AS34" s="214">
        <v>9.2614307751000005E-2</v>
      </c>
      <c r="AT34" s="214">
        <v>9.8771905356E-2</v>
      </c>
      <c r="AU34" s="214">
        <v>8.7778492244E-2</v>
      </c>
      <c r="AV34" s="214">
        <v>9.7625252070000001E-2</v>
      </c>
      <c r="AW34" s="214">
        <v>9.2902135245000003E-2</v>
      </c>
      <c r="AX34" s="214">
        <v>9.0733157226999997E-2</v>
      </c>
      <c r="AY34" s="214">
        <v>9.0424772562000003E-2</v>
      </c>
      <c r="AZ34" s="214">
        <v>8.1418492861000002E-2</v>
      </c>
      <c r="BA34" s="214">
        <v>9.5595876551000006E-2</v>
      </c>
      <c r="BB34" s="214">
        <v>9.4809268407000005E-2</v>
      </c>
      <c r="BC34" s="214">
        <v>9.8325032002000004E-2</v>
      </c>
      <c r="BD34" s="263">
        <v>9.7597600000000007E-2</v>
      </c>
      <c r="BE34" s="263">
        <v>9.9339300000000005E-2</v>
      </c>
      <c r="BF34" s="263">
        <v>9.87257E-2</v>
      </c>
      <c r="BG34" s="263">
        <v>8.9539999999999995E-2</v>
      </c>
      <c r="BH34" s="263">
        <v>9.4838599999999995E-2</v>
      </c>
      <c r="BI34" s="263">
        <v>9.2617599999999994E-2</v>
      </c>
      <c r="BJ34" s="263">
        <v>9.3542200000000006E-2</v>
      </c>
      <c r="BK34" s="263">
        <v>8.9719300000000002E-2</v>
      </c>
      <c r="BL34" s="263">
        <v>8.7786199999999995E-2</v>
      </c>
      <c r="BM34" s="263">
        <v>9.5652200000000007E-2</v>
      </c>
      <c r="BN34" s="263">
        <v>9.1124399999999994E-2</v>
      </c>
      <c r="BO34" s="263">
        <v>9.9590399999999996E-2</v>
      </c>
      <c r="BP34" s="263">
        <v>9.7764400000000001E-2</v>
      </c>
      <c r="BQ34" s="263">
        <v>9.8875900000000003E-2</v>
      </c>
      <c r="BR34" s="263">
        <v>9.8378900000000005E-2</v>
      </c>
      <c r="BS34" s="263">
        <v>9.0859099999999998E-2</v>
      </c>
      <c r="BT34" s="263">
        <v>9.7517599999999996E-2</v>
      </c>
      <c r="BU34" s="263">
        <v>9.5190399999999994E-2</v>
      </c>
      <c r="BV34" s="263">
        <v>9.6453899999999995E-2</v>
      </c>
    </row>
    <row r="35" spans="1:74" ht="12" customHeight="1" x14ac:dyDescent="0.2">
      <c r="A35" s="442" t="s">
        <v>346</v>
      </c>
      <c r="B35" s="444" t="s">
        <v>340</v>
      </c>
      <c r="C35" s="214">
        <v>0.11133277934999999</v>
      </c>
      <c r="D35" s="214">
        <v>0.11295021914</v>
      </c>
      <c r="E35" s="214">
        <v>0.12263536134</v>
      </c>
      <c r="F35" s="214">
        <v>0.12091247296</v>
      </c>
      <c r="G35" s="214">
        <v>0.13375643498000001</v>
      </c>
      <c r="H35" s="214">
        <v>0.12740116583</v>
      </c>
      <c r="I35" s="214">
        <v>0.13076000678999999</v>
      </c>
      <c r="J35" s="214">
        <v>0.12804054840000001</v>
      </c>
      <c r="K35" s="214">
        <v>0.11985154431</v>
      </c>
      <c r="L35" s="214">
        <v>0.12877612989000001</v>
      </c>
      <c r="M35" s="214">
        <v>0.12455854105</v>
      </c>
      <c r="N35" s="214">
        <v>0.12916292581</v>
      </c>
      <c r="O35" s="214">
        <v>0.11916759469</v>
      </c>
      <c r="P35" s="214">
        <v>0.11415263458</v>
      </c>
      <c r="Q35" s="214">
        <v>0.10265831528</v>
      </c>
      <c r="R35" s="214">
        <v>8.1060064415999999E-2</v>
      </c>
      <c r="S35" s="214">
        <v>0.10473816975</v>
      </c>
      <c r="T35" s="214">
        <v>0.12122280055</v>
      </c>
      <c r="U35" s="214">
        <v>0.12048217173</v>
      </c>
      <c r="V35" s="214">
        <v>0.1182512147</v>
      </c>
      <c r="W35" s="214">
        <v>0.11890996175</v>
      </c>
      <c r="X35" s="214">
        <v>0.11085614007</v>
      </c>
      <c r="Y35" s="214">
        <v>0.11627406782999999</v>
      </c>
      <c r="Z35" s="214">
        <v>0.12303722157999999</v>
      </c>
      <c r="AA35" s="214">
        <v>0.10093503414</v>
      </c>
      <c r="AB35" s="214">
        <v>0.1001248025</v>
      </c>
      <c r="AC35" s="214">
        <v>0.12448511924</v>
      </c>
      <c r="AD35" s="214">
        <v>0.11925295802999999</v>
      </c>
      <c r="AE35" s="214">
        <v>0.13254933099999999</v>
      </c>
      <c r="AF35" s="214">
        <v>0.12736544561999999</v>
      </c>
      <c r="AG35" s="214">
        <v>0.12950995169999999</v>
      </c>
      <c r="AH35" s="214">
        <v>0.13053592134</v>
      </c>
      <c r="AI35" s="214">
        <v>0.11941142976000001</v>
      </c>
      <c r="AJ35" s="214">
        <v>0.13751211470999999</v>
      </c>
      <c r="AK35" s="214">
        <v>0.13086157784999999</v>
      </c>
      <c r="AL35" s="214">
        <v>0.13137409166</v>
      </c>
      <c r="AM35" s="214">
        <v>0.1124807454</v>
      </c>
      <c r="AN35" s="214">
        <v>0.10980448929</v>
      </c>
      <c r="AO35" s="214">
        <v>0.13053865310000001</v>
      </c>
      <c r="AP35" s="214">
        <v>0.12747107165999999</v>
      </c>
      <c r="AQ35" s="214">
        <v>0.13213207755</v>
      </c>
      <c r="AR35" s="214">
        <v>0.13751075216</v>
      </c>
      <c r="AS35" s="214">
        <v>0.13088540664000001</v>
      </c>
      <c r="AT35" s="214">
        <v>0.14038983319000001</v>
      </c>
      <c r="AU35" s="214">
        <v>0.12399196189</v>
      </c>
      <c r="AV35" s="214">
        <v>0.14021767875999999</v>
      </c>
      <c r="AW35" s="214">
        <v>0.13309292168</v>
      </c>
      <c r="AX35" s="214">
        <v>0.13278056499999999</v>
      </c>
      <c r="AY35" s="214">
        <v>0.13644029486000001</v>
      </c>
      <c r="AZ35" s="214">
        <v>0.12358511841</v>
      </c>
      <c r="BA35" s="214">
        <v>0.14744449503000001</v>
      </c>
      <c r="BB35" s="214">
        <v>0.14545916275000001</v>
      </c>
      <c r="BC35" s="214">
        <v>0.14856454396999999</v>
      </c>
      <c r="BD35" s="263">
        <v>0.1481171</v>
      </c>
      <c r="BE35" s="263">
        <v>0.15255959999999999</v>
      </c>
      <c r="BF35" s="263">
        <v>0.1504201</v>
      </c>
      <c r="BG35" s="263">
        <v>0.13829320000000001</v>
      </c>
      <c r="BH35" s="263">
        <v>0.14668719999999999</v>
      </c>
      <c r="BI35" s="263">
        <v>0.14634040000000001</v>
      </c>
      <c r="BJ35" s="263">
        <v>0.1504721</v>
      </c>
      <c r="BK35" s="263">
        <v>0.14499960000000001</v>
      </c>
      <c r="BL35" s="263">
        <v>0.1414868</v>
      </c>
      <c r="BM35" s="263">
        <v>0.1548744</v>
      </c>
      <c r="BN35" s="263">
        <v>0.15022779999999999</v>
      </c>
      <c r="BO35" s="263">
        <v>0.1621852</v>
      </c>
      <c r="BP35" s="263">
        <v>0.16133710000000001</v>
      </c>
      <c r="BQ35" s="263">
        <v>0.16574910000000001</v>
      </c>
      <c r="BR35" s="263">
        <v>0.1641097</v>
      </c>
      <c r="BS35" s="263">
        <v>0.1526845</v>
      </c>
      <c r="BT35" s="263">
        <v>0.1632808</v>
      </c>
      <c r="BU35" s="263">
        <v>0.1626988</v>
      </c>
      <c r="BV35" s="263">
        <v>0.168126</v>
      </c>
    </row>
    <row r="36" spans="1:74" s="131" customFormat="1" ht="12" customHeight="1" x14ac:dyDescent="0.2">
      <c r="A36" s="103"/>
      <c r="B36" s="132" t="s">
        <v>347</v>
      </c>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c r="BA36" s="133"/>
      <c r="BB36" s="133"/>
      <c r="BC36" s="133"/>
      <c r="BD36" s="308"/>
      <c r="BE36" s="308"/>
      <c r="BF36" s="308"/>
      <c r="BG36" s="308"/>
      <c r="BH36" s="308"/>
      <c r="BI36" s="308"/>
      <c r="BJ36" s="308"/>
      <c r="BK36" s="308"/>
      <c r="BL36" s="308"/>
      <c r="BM36" s="308"/>
      <c r="BN36" s="308"/>
      <c r="BO36" s="308"/>
      <c r="BP36" s="308"/>
      <c r="BQ36" s="308"/>
      <c r="BR36" s="308"/>
      <c r="BS36" s="308"/>
      <c r="BT36" s="308"/>
      <c r="BU36" s="308"/>
      <c r="BV36" s="308"/>
    </row>
    <row r="37" spans="1:74" s="131" customFormat="1" ht="12" customHeight="1" x14ac:dyDescent="0.2">
      <c r="A37" s="442" t="s">
        <v>1308</v>
      </c>
      <c r="B37" s="444" t="s">
        <v>1312</v>
      </c>
      <c r="C37" s="214">
        <v>2.2603350301E-2</v>
      </c>
      <c r="D37" s="214">
        <v>2.3163240049E-2</v>
      </c>
      <c r="E37" s="214">
        <v>2.8150750838000001E-2</v>
      </c>
      <c r="F37" s="214">
        <v>2.8025394251000001E-2</v>
      </c>
      <c r="G37" s="214">
        <v>3.1622039593000001E-2</v>
      </c>
      <c r="H37" s="214">
        <v>2.7943758554000001E-2</v>
      </c>
      <c r="I37" s="214">
        <v>3.1036045583999999E-2</v>
      </c>
      <c r="J37" s="214">
        <v>2.9069063613000001E-2</v>
      </c>
      <c r="K37" s="214">
        <v>2.7471543914000002E-2</v>
      </c>
      <c r="L37" s="214">
        <v>2.8137179407000001E-2</v>
      </c>
      <c r="M37" s="214">
        <v>2.6295757542E-2</v>
      </c>
      <c r="N37" s="214">
        <v>3.1459196306999997E-2</v>
      </c>
      <c r="O37" s="214">
        <v>2.4692929575000001E-2</v>
      </c>
      <c r="P37" s="214">
        <v>2.7480997367999999E-2</v>
      </c>
      <c r="Q37" s="214">
        <v>2.7244589826999999E-2</v>
      </c>
      <c r="R37" s="214">
        <v>2.7313573930000001E-2</v>
      </c>
      <c r="S37" s="214">
        <v>2.6920782221E-2</v>
      </c>
      <c r="T37" s="214">
        <v>3.1676599876000001E-2</v>
      </c>
      <c r="U37" s="214">
        <v>3.1376474223000002E-2</v>
      </c>
      <c r="V37" s="214">
        <v>3.0120608478000001E-2</v>
      </c>
      <c r="W37" s="214">
        <v>3.1482660454E-2</v>
      </c>
      <c r="X37" s="214">
        <v>2.7126125123999999E-2</v>
      </c>
      <c r="Y37" s="214">
        <v>3.0205757789E-2</v>
      </c>
      <c r="Z37" s="214">
        <v>3.5459701938E-2</v>
      </c>
      <c r="AA37" s="214">
        <v>2.3441945020999999E-2</v>
      </c>
      <c r="AB37" s="214">
        <v>2.7083939519000001E-2</v>
      </c>
      <c r="AC37" s="214">
        <v>3.2624426555000002E-2</v>
      </c>
      <c r="AD37" s="214">
        <v>3.2622070727999997E-2</v>
      </c>
      <c r="AE37" s="214">
        <v>3.4551960261999998E-2</v>
      </c>
      <c r="AF37" s="214">
        <v>3.1392969812000002E-2</v>
      </c>
      <c r="AG37" s="214">
        <v>3.0728590723E-2</v>
      </c>
      <c r="AH37" s="214">
        <v>3.4722958347000003E-2</v>
      </c>
      <c r="AI37" s="214">
        <v>2.8892155172999999E-2</v>
      </c>
      <c r="AJ37" s="214">
        <v>3.7445940679999998E-2</v>
      </c>
      <c r="AK37" s="214">
        <v>3.5847238954000001E-2</v>
      </c>
      <c r="AL37" s="214">
        <v>3.7052519281E-2</v>
      </c>
      <c r="AM37" s="214">
        <v>2.7490557448E-2</v>
      </c>
      <c r="AN37" s="214">
        <v>2.987597141E-2</v>
      </c>
      <c r="AO37" s="214">
        <v>3.6516697264000003E-2</v>
      </c>
      <c r="AP37" s="214">
        <v>3.8360312139E-2</v>
      </c>
      <c r="AQ37" s="214">
        <v>3.6578859668000001E-2</v>
      </c>
      <c r="AR37" s="214">
        <v>4.1624430212999997E-2</v>
      </c>
      <c r="AS37" s="214">
        <v>3.8271098885E-2</v>
      </c>
      <c r="AT37" s="214">
        <v>4.1617927838000002E-2</v>
      </c>
      <c r="AU37" s="214">
        <v>3.6213469648999998E-2</v>
      </c>
      <c r="AV37" s="214">
        <v>4.2592426693E-2</v>
      </c>
      <c r="AW37" s="214">
        <v>4.0190786439000002E-2</v>
      </c>
      <c r="AX37" s="214">
        <v>4.2047407768999998E-2</v>
      </c>
      <c r="AY37" s="214">
        <v>4.6015522299000002E-2</v>
      </c>
      <c r="AZ37" s="214">
        <v>4.2166625545000003E-2</v>
      </c>
      <c r="BA37" s="214">
        <v>5.1848618479999997E-2</v>
      </c>
      <c r="BB37" s="214">
        <v>5.0649894345000002E-2</v>
      </c>
      <c r="BC37" s="214">
        <v>5.0239511967000001E-2</v>
      </c>
      <c r="BD37" s="263">
        <v>5.0519500000000002E-2</v>
      </c>
      <c r="BE37" s="263">
        <v>5.3220299999999998E-2</v>
      </c>
      <c r="BF37" s="263">
        <v>5.1694299999999999E-2</v>
      </c>
      <c r="BG37" s="263">
        <v>4.8753199999999997E-2</v>
      </c>
      <c r="BH37" s="263">
        <v>5.1848600000000002E-2</v>
      </c>
      <c r="BI37" s="263">
        <v>5.3722699999999998E-2</v>
      </c>
      <c r="BJ37" s="263">
        <v>5.6929899999999999E-2</v>
      </c>
      <c r="BK37" s="263">
        <v>5.5280299999999997E-2</v>
      </c>
      <c r="BL37" s="263">
        <v>5.3700600000000001E-2</v>
      </c>
      <c r="BM37" s="263">
        <v>5.9222200000000003E-2</v>
      </c>
      <c r="BN37" s="263">
        <v>5.91034E-2</v>
      </c>
      <c r="BO37" s="263">
        <v>6.2594800000000006E-2</v>
      </c>
      <c r="BP37" s="263">
        <v>6.3572699999999996E-2</v>
      </c>
      <c r="BQ37" s="263">
        <v>6.6873199999999994E-2</v>
      </c>
      <c r="BR37" s="263">
        <v>6.5730800000000006E-2</v>
      </c>
      <c r="BS37" s="263">
        <v>6.1825400000000003E-2</v>
      </c>
      <c r="BT37" s="263">
        <v>6.5763299999999997E-2</v>
      </c>
      <c r="BU37" s="263">
        <v>6.7508399999999996E-2</v>
      </c>
      <c r="BV37" s="263">
        <v>7.1672200000000005E-2</v>
      </c>
    </row>
    <row r="38" spans="1:74" s="131" customFormat="1" ht="12" customHeight="1" x14ac:dyDescent="0.2">
      <c r="A38" s="443" t="s">
        <v>954</v>
      </c>
      <c r="B38" s="444" t="s">
        <v>1011</v>
      </c>
      <c r="C38" s="214">
        <v>7.0153872000000006E-2</v>
      </c>
      <c r="D38" s="214">
        <v>6.3485331000000006E-2</v>
      </c>
      <c r="E38" s="214">
        <v>6.8586227999999999E-2</v>
      </c>
      <c r="F38" s="214">
        <v>6.8966341E-2</v>
      </c>
      <c r="G38" s="214">
        <v>7.2293118000000003E-2</v>
      </c>
      <c r="H38" s="214">
        <v>7.0915046999999995E-2</v>
      </c>
      <c r="I38" s="214">
        <v>7.2376734999999998E-2</v>
      </c>
      <c r="J38" s="214">
        <v>7.0974086000000006E-2</v>
      </c>
      <c r="K38" s="214">
        <v>6.4984178000000004E-2</v>
      </c>
      <c r="L38" s="214">
        <v>6.8767954000000006E-2</v>
      </c>
      <c r="M38" s="214">
        <v>6.9604830000000006E-2</v>
      </c>
      <c r="N38" s="214">
        <v>7.3875534000000007E-2</v>
      </c>
      <c r="O38" s="214">
        <v>7.3865770999999997E-2</v>
      </c>
      <c r="P38" s="214">
        <v>6.7647374999999996E-2</v>
      </c>
      <c r="Q38" s="214">
        <v>6.5207065999999994E-2</v>
      </c>
      <c r="R38" s="214">
        <v>3.7735757000000002E-2</v>
      </c>
      <c r="S38" s="214">
        <v>4.6906284999999999E-2</v>
      </c>
      <c r="T38" s="214">
        <v>5.7481765999999997E-2</v>
      </c>
      <c r="U38" s="214">
        <v>6.3542210000000002E-2</v>
      </c>
      <c r="V38" s="214">
        <v>6.2937717000000004E-2</v>
      </c>
      <c r="W38" s="214">
        <v>6.1526271E-2</v>
      </c>
      <c r="X38" s="214">
        <v>6.5532831999999999E-2</v>
      </c>
      <c r="Y38" s="214">
        <v>6.6161330000000004E-2</v>
      </c>
      <c r="Z38" s="214">
        <v>6.6603605999999996E-2</v>
      </c>
      <c r="AA38" s="214">
        <v>6.3623842999999999E-2</v>
      </c>
      <c r="AB38" s="214">
        <v>5.0555822E-2</v>
      </c>
      <c r="AC38" s="214">
        <v>6.4766035E-2</v>
      </c>
      <c r="AD38" s="214">
        <v>6.2331617999999998E-2</v>
      </c>
      <c r="AE38" s="214">
        <v>6.8944349000000002E-2</v>
      </c>
      <c r="AF38" s="214">
        <v>6.7645392999999998E-2</v>
      </c>
      <c r="AG38" s="214">
        <v>6.9433480000000006E-2</v>
      </c>
      <c r="AH38" s="214">
        <v>6.4306328999999995E-2</v>
      </c>
      <c r="AI38" s="214">
        <v>6.2036926999999999E-2</v>
      </c>
      <c r="AJ38" s="214">
        <v>7.1307403000000005E-2</v>
      </c>
      <c r="AK38" s="214">
        <v>7.1495755999999994E-2</v>
      </c>
      <c r="AL38" s="214">
        <v>7.3048482999999997E-2</v>
      </c>
      <c r="AM38" s="214">
        <v>7.0949164999999995E-2</v>
      </c>
      <c r="AN38" s="214">
        <v>6.2490577999999998E-2</v>
      </c>
      <c r="AO38" s="214">
        <v>6.9757608999999998E-2</v>
      </c>
      <c r="AP38" s="214">
        <v>6.4087588000000001E-2</v>
      </c>
      <c r="AQ38" s="214">
        <v>6.9272559999999997E-2</v>
      </c>
      <c r="AR38" s="214">
        <v>6.9150627000000006E-2</v>
      </c>
      <c r="AS38" s="214">
        <v>6.9658050999999999E-2</v>
      </c>
      <c r="AT38" s="214">
        <v>6.7430272999999999E-2</v>
      </c>
      <c r="AU38" s="214">
        <v>6.0068626999999999E-2</v>
      </c>
      <c r="AV38" s="214">
        <v>6.9543595E-2</v>
      </c>
      <c r="AW38" s="214">
        <v>6.9639702999999997E-2</v>
      </c>
      <c r="AX38" s="214">
        <v>6.6380624999999999E-2</v>
      </c>
      <c r="AY38" s="214">
        <v>6.8830973000000004E-2</v>
      </c>
      <c r="AZ38" s="214">
        <v>6.2006827E-2</v>
      </c>
      <c r="BA38" s="214">
        <v>7.1569800000000003E-2</v>
      </c>
      <c r="BB38" s="214">
        <v>6.6964300000000004E-2</v>
      </c>
      <c r="BC38" s="214">
        <v>6.8992100000000001E-2</v>
      </c>
      <c r="BD38" s="263">
        <v>6.7843700000000007E-2</v>
      </c>
      <c r="BE38" s="263">
        <v>6.9298999999999999E-2</v>
      </c>
      <c r="BF38" s="263">
        <v>6.7970299999999997E-2</v>
      </c>
      <c r="BG38" s="263">
        <v>6.3186800000000001E-2</v>
      </c>
      <c r="BH38" s="263">
        <v>6.5862500000000004E-2</v>
      </c>
      <c r="BI38" s="263">
        <v>6.6798300000000005E-2</v>
      </c>
      <c r="BJ38" s="263">
        <v>6.8166599999999994E-2</v>
      </c>
      <c r="BK38" s="263">
        <v>6.9254200000000002E-2</v>
      </c>
      <c r="BL38" s="263">
        <v>6.3712500000000005E-2</v>
      </c>
      <c r="BM38" s="263">
        <v>6.9077600000000003E-2</v>
      </c>
      <c r="BN38" s="263">
        <v>6.4906000000000005E-2</v>
      </c>
      <c r="BO38" s="263">
        <v>6.9650900000000002E-2</v>
      </c>
      <c r="BP38" s="263">
        <v>6.7882399999999996E-2</v>
      </c>
      <c r="BQ38" s="263">
        <v>6.91195E-2</v>
      </c>
      <c r="BR38" s="263">
        <v>6.8007200000000004E-2</v>
      </c>
      <c r="BS38" s="263">
        <v>6.4526799999999995E-2</v>
      </c>
      <c r="BT38" s="263">
        <v>6.8102499999999996E-2</v>
      </c>
      <c r="BU38" s="263">
        <v>6.9082699999999997E-2</v>
      </c>
      <c r="BV38" s="263">
        <v>7.0830699999999996E-2</v>
      </c>
    </row>
    <row r="39" spans="1:74" s="131" customFormat="1" ht="12" customHeight="1" x14ac:dyDescent="0.2">
      <c r="A39" s="442" t="s">
        <v>43</v>
      </c>
      <c r="B39" s="444" t="s">
        <v>1012</v>
      </c>
      <c r="C39" s="214">
        <v>9.2141963162000004E-2</v>
      </c>
      <c r="D39" s="214">
        <v>9.3240121940000004E-2</v>
      </c>
      <c r="E39" s="214">
        <v>9.8118403404999999E-2</v>
      </c>
      <c r="F39" s="214">
        <v>9.6459444069999997E-2</v>
      </c>
      <c r="G39" s="214">
        <v>0.10606237547</v>
      </c>
      <c r="H39" s="214">
        <v>0.10328245912</v>
      </c>
      <c r="I39" s="214">
        <v>0.10355929032</v>
      </c>
      <c r="J39" s="214">
        <v>0.10277786849999999</v>
      </c>
      <c r="K39" s="214">
        <v>9.5932876259999994E-2</v>
      </c>
      <c r="L39" s="214">
        <v>0.10450944104</v>
      </c>
      <c r="M39" s="214">
        <v>0.10204189806</v>
      </c>
      <c r="N39" s="214">
        <v>0.10146138527</v>
      </c>
      <c r="O39" s="214">
        <v>9.8723579483000007E-2</v>
      </c>
      <c r="P39" s="214">
        <v>9.0569603156999995E-2</v>
      </c>
      <c r="Q39" s="214">
        <v>7.8805475235999997E-2</v>
      </c>
      <c r="R39" s="214">
        <v>5.6163646880000001E-2</v>
      </c>
      <c r="S39" s="214">
        <v>8.1316993827E-2</v>
      </c>
      <c r="T39" s="214">
        <v>9.3573354179999998E-2</v>
      </c>
      <c r="U39" s="214">
        <v>9.3113153236999993E-2</v>
      </c>
      <c r="V39" s="214">
        <v>9.2094190201000001E-2</v>
      </c>
      <c r="W39" s="214">
        <v>9.1359249609999998E-2</v>
      </c>
      <c r="X39" s="214">
        <v>8.7495811785000002E-2</v>
      </c>
      <c r="Y39" s="214">
        <v>8.9939236477000001E-2</v>
      </c>
      <c r="Z39" s="214">
        <v>9.1516317508000003E-2</v>
      </c>
      <c r="AA39" s="214">
        <v>8.0978339839000005E-2</v>
      </c>
      <c r="AB39" s="214">
        <v>7.6325874885999997E-2</v>
      </c>
      <c r="AC39" s="214">
        <v>9.5992126198000002E-2</v>
      </c>
      <c r="AD39" s="214">
        <v>9.0527110384000006E-2</v>
      </c>
      <c r="AE39" s="214">
        <v>0.10240480128</v>
      </c>
      <c r="AF39" s="214">
        <v>0.10028883672</v>
      </c>
      <c r="AG39" s="214">
        <v>0.10322405145999999</v>
      </c>
      <c r="AH39" s="214">
        <v>0.10012214982000001</v>
      </c>
      <c r="AI39" s="214">
        <v>9.4590377843999998E-2</v>
      </c>
      <c r="AJ39" s="214">
        <v>0.10456664897</v>
      </c>
      <c r="AK39" s="214">
        <v>9.9287607607999998E-2</v>
      </c>
      <c r="AL39" s="214">
        <v>9.8563683924000001E-2</v>
      </c>
      <c r="AM39" s="214">
        <v>8.8812620600000003E-2</v>
      </c>
      <c r="AN39" s="214">
        <v>8.3523301980000006E-2</v>
      </c>
      <c r="AO39" s="214">
        <v>9.8250592132999998E-2</v>
      </c>
      <c r="AP39" s="214">
        <v>9.3118514821999995E-2</v>
      </c>
      <c r="AQ39" s="214">
        <v>9.9850722670999995E-2</v>
      </c>
      <c r="AR39" s="214">
        <v>0.10019880808999999</v>
      </c>
      <c r="AS39" s="214">
        <v>9.6779635094999997E-2</v>
      </c>
      <c r="AT39" s="214">
        <v>0.10321417058</v>
      </c>
      <c r="AU39" s="214">
        <v>9.1726328846000002E-2</v>
      </c>
      <c r="AV39" s="214">
        <v>0.10201594657</v>
      </c>
      <c r="AW39" s="214">
        <v>9.7080407627000001E-2</v>
      </c>
      <c r="AX39" s="214">
        <v>9.4813879850000005E-2</v>
      </c>
      <c r="AY39" s="214">
        <v>9.4491625588000006E-2</v>
      </c>
      <c r="AZ39" s="214">
        <v>8.5080288569000004E-2</v>
      </c>
      <c r="BA39" s="214">
        <v>9.9895299914999999E-2</v>
      </c>
      <c r="BB39" s="214">
        <v>9.9073314080000002E-2</v>
      </c>
      <c r="BC39" s="214">
        <v>0.10274719910000001</v>
      </c>
      <c r="BD39" s="263">
        <v>0.10159260000000001</v>
      </c>
      <c r="BE39" s="263">
        <v>0.1034056</v>
      </c>
      <c r="BF39" s="263">
        <v>0.10276689999999999</v>
      </c>
      <c r="BG39" s="263">
        <v>9.3205200000000002E-2</v>
      </c>
      <c r="BH39" s="263">
        <v>9.8720699999999995E-2</v>
      </c>
      <c r="BI39" s="263">
        <v>9.6408800000000003E-2</v>
      </c>
      <c r="BJ39" s="263">
        <v>9.7371200000000005E-2</v>
      </c>
      <c r="BK39" s="263">
        <v>9.33919E-2</v>
      </c>
      <c r="BL39" s="263">
        <v>9.1379600000000005E-2</v>
      </c>
      <c r="BM39" s="263">
        <v>9.9567600000000006E-2</v>
      </c>
      <c r="BN39" s="263">
        <v>9.4854400000000005E-2</v>
      </c>
      <c r="BO39" s="263">
        <v>0.103667</v>
      </c>
      <c r="BP39" s="263">
        <v>0.1017662</v>
      </c>
      <c r="BQ39" s="263">
        <v>0.10292320000000001</v>
      </c>
      <c r="BR39" s="263">
        <v>0.10240589999999999</v>
      </c>
      <c r="BS39" s="263">
        <v>9.4578300000000004E-2</v>
      </c>
      <c r="BT39" s="263">
        <v>0.1015093</v>
      </c>
      <c r="BU39" s="263">
        <v>9.9086900000000006E-2</v>
      </c>
      <c r="BV39" s="263">
        <v>0.10040209999999999</v>
      </c>
    </row>
    <row r="40" spans="1:74" s="131" customFormat="1" ht="12" customHeight="1" x14ac:dyDescent="0.2">
      <c r="A40" s="439" t="s">
        <v>31</v>
      </c>
      <c r="B40" s="444" t="s">
        <v>440</v>
      </c>
      <c r="C40" s="214">
        <v>1.7762196000000001E-2</v>
      </c>
      <c r="D40" s="214">
        <v>1.6373886000000001E-2</v>
      </c>
      <c r="E40" s="214">
        <v>1.8051965E-2</v>
      </c>
      <c r="F40" s="214">
        <v>1.6378554E-2</v>
      </c>
      <c r="G40" s="214">
        <v>1.7334146000000002E-2</v>
      </c>
      <c r="H40" s="214">
        <v>1.7039393E-2</v>
      </c>
      <c r="I40" s="214">
        <v>1.7632476000000001E-2</v>
      </c>
      <c r="J40" s="214">
        <v>1.7790813999999999E-2</v>
      </c>
      <c r="K40" s="214">
        <v>1.7389557E-2</v>
      </c>
      <c r="L40" s="214">
        <v>1.5547369E-2</v>
      </c>
      <c r="M40" s="214">
        <v>1.3971625999999999E-2</v>
      </c>
      <c r="N40" s="214">
        <v>1.5919727000000002E-2</v>
      </c>
      <c r="O40" s="214">
        <v>1.5438823000000001E-2</v>
      </c>
      <c r="P40" s="214">
        <v>1.5816388000000001E-2</v>
      </c>
      <c r="Q40" s="214">
        <v>1.8223547E-2</v>
      </c>
      <c r="R40" s="214">
        <v>1.7294149000000002E-2</v>
      </c>
      <c r="S40" s="214">
        <v>1.7321422999999999E-2</v>
      </c>
      <c r="T40" s="214">
        <v>1.6375140999999999E-2</v>
      </c>
      <c r="U40" s="214">
        <v>1.7049808E-2</v>
      </c>
      <c r="V40" s="214">
        <v>1.6977368E-2</v>
      </c>
      <c r="W40" s="214">
        <v>1.6496855000000001E-2</v>
      </c>
      <c r="X40" s="214">
        <v>1.6666462999999999E-2</v>
      </c>
      <c r="Y40" s="214">
        <v>1.7468101999999999E-2</v>
      </c>
      <c r="Z40" s="214">
        <v>1.7676905999999999E-2</v>
      </c>
      <c r="AA40" s="214">
        <v>1.7304098E-2</v>
      </c>
      <c r="AB40" s="214">
        <v>1.6255676E-2</v>
      </c>
      <c r="AC40" s="214">
        <v>1.637597E-2</v>
      </c>
      <c r="AD40" s="214">
        <v>1.6608081E-2</v>
      </c>
      <c r="AE40" s="214">
        <v>1.7195796999999999E-2</v>
      </c>
      <c r="AF40" s="214">
        <v>1.6515545E-2</v>
      </c>
      <c r="AG40" s="214">
        <v>1.7338676000000001E-2</v>
      </c>
      <c r="AH40" s="214">
        <v>1.7217207000000002E-2</v>
      </c>
      <c r="AI40" s="214">
        <v>1.7098537E-2</v>
      </c>
      <c r="AJ40" s="214">
        <v>1.7056761E-2</v>
      </c>
      <c r="AK40" s="214">
        <v>1.7296296999999999E-2</v>
      </c>
      <c r="AL40" s="214">
        <v>1.8521378000000002E-2</v>
      </c>
      <c r="AM40" s="214">
        <v>1.9243092E-2</v>
      </c>
      <c r="AN40" s="214">
        <v>1.6460107000000002E-2</v>
      </c>
      <c r="AO40" s="214">
        <v>1.7563483000000001E-2</v>
      </c>
      <c r="AP40" s="214">
        <v>1.7006697000000001E-2</v>
      </c>
      <c r="AQ40" s="214">
        <v>1.7632894999999999E-2</v>
      </c>
      <c r="AR40" s="214">
        <v>1.7277066000000001E-2</v>
      </c>
      <c r="AS40" s="214">
        <v>1.8111975999999998E-2</v>
      </c>
      <c r="AT40" s="214">
        <v>1.8148691000000002E-2</v>
      </c>
      <c r="AU40" s="214">
        <v>1.7707648999999999E-2</v>
      </c>
      <c r="AV40" s="214">
        <v>1.7281922000000002E-2</v>
      </c>
      <c r="AW40" s="214">
        <v>1.8210123000000002E-2</v>
      </c>
      <c r="AX40" s="214">
        <v>1.9222050000000001E-2</v>
      </c>
      <c r="AY40" s="214">
        <v>1.7898018000000002E-2</v>
      </c>
      <c r="AZ40" s="214">
        <v>1.6513666E-2</v>
      </c>
      <c r="BA40" s="214">
        <v>1.7403295999999999E-2</v>
      </c>
      <c r="BB40" s="214">
        <v>1.68045E-2</v>
      </c>
      <c r="BC40" s="214">
        <v>1.6694899999999999E-2</v>
      </c>
      <c r="BD40" s="263">
        <v>1.6682599999999999E-2</v>
      </c>
      <c r="BE40" s="263">
        <v>1.8095E-2</v>
      </c>
      <c r="BF40" s="263">
        <v>1.80763E-2</v>
      </c>
      <c r="BG40" s="263">
        <v>1.77345E-2</v>
      </c>
      <c r="BH40" s="263">
        <v>1.70948E-2</v>
      </c>
      <c r="BI40" s="263">
        <v>1.7399899999999999E-2</v>
      </c>
      <c r="BJ40" s="263">
        <v>1.8106500000000001E-2</v>
      </c>
      <c r="BK40" s="263">
        <v>1.79308E-2</v>
      </c>
      <c r="BL40" s="263">
        <v>1.7009099999999999E-2</v>
      </c>
      <c r="BM40" s="263">
        <v>1.6105899999999999E-2</v>
      </c>
      <c r="BN40" s="263">
        <v>1.29807E-2</v>
      </c>
      <c r="BO40" s="263">
        <v>1.41312E-2</v>
      </c>
      <c r="BP40" s="263">
        <v>1.51223E-2</v>
      </c>
      <c r="BQ40" s="263">
        <v>1.74904E-2</v>
      </c>
      <c r="BR40" s="263">
        <v>1.8158199999999999E-2</v>
      </c>
      <c r="BS40" s="263">
        <v>1.7622100000000002E-2</v>
      </c>
      <c r="BT40" s="263">
        <v>1.61835E-2</v>
      </c>
      <c r="BU40" s="263">
        <v>1.6987700000000001E-2</v>
      </c>
      <c r="BV40" s="263">
        <v>1.8868599999999999E-2</v>
      </c>
    </row>
    <row r="41" spans="1:74" s="131" customFormat="1" ht="12" customHeight="1" x14ac:dyDescent="0.2">
      <c r="A41" s="439" t="s">
        <v>30</v>
      </c>
      <c r="B41" s="444" t="s">
        <v>48</v>
      </c>
      <c r="C41" s="214">
        <v>0.220675697</v>
      </c>
      <c r="D41" s="214">
        <v>0.20361390600000001</v>
      </c>
      <c r="E41" s="214">
        <v>0.23434613500000001</v>
      </c>
      <c r="F41" s="214">
        <v>0.24757175300000001</v>
      </c>
      <c r="G41" s="214">
        <v>0.28460818799999998</v>
      </c>
      <c r="H41" s="214">
        <v>0.249864014</v>
      </c>
      <c r="I41" s="214">
        <v>0.221366171</v>
      </c>
      <c r="J41" s="214">
        <v>0.200927562</v>
      </c>
      <c r="K41" s="214">
        <v>0.16486073800000001</v>
      </c>
      <c r="L41" s="214">
        <v>0.16290342899999999</v>
      </c>
      <c r="M41" s="214">
        <v>0.179916399</v>
      </c>
      <c r="N41" s="214">
        <v>0.19113433599999999</v>
      </c>
      <c r="O41" s="214">
        <v>0.214772714</v>
      </c>
      <c r="P41" s="214">
        <v>0.226785298</v>
      </c>
      <c r="Q41" s="214">
        <v>0.208856394</v>
      </c>
      <c r="R41" s="214">
        <v>0.20334490699999999</v>
      </c>
      <c r="S41" s="214">
        <v>0.26280099899999998</v>
      </c>
      <c r="T41" s="214">
        <v>0.24547059700000001</v>
      </c>
      <c r="U41" s="214">
        <v>0.234445181</v>
      </c>
      <c r="V41" s="214">
        <v>0.20412695</v>
      </c>
      <c r="W41" s="214">
        <v>0.163757126</v>
      </c>
      <c r="X41" s="214">
        <v>0.16491083000000001</v>
      </c>
      <c r="Y41" s="214">
        <v>0.183165943</v>
      </c>
      <c r="Z41" s="214">
        <v>0.18855929599999999</v>
      </c>
      <c r="AA41" s="214">
        <v>0.21720900000000001</v>
      </c>
      <c r="AB41" s="214">
        <v>0.17808728700000001</v>
      </c>
      <c r="AC41" s="214">
        <v>0.18767351900000001</v>
      </c>
      <c r="AD41" s="214">
        <v>0.17147479299999999</v>
      </c>
      <c r="AE41" s="214">
        <v>0.20614447699999999</v>
      </c>
      <c r="AF41" s="214">
        <v>0.20742787700000001</v>
      </c>
      <c r="AG41" s="214">
        <v>0.195430399</v>
      </c>
      <c r="AH41" s="214">
        <v>0.17978213400000001</v>
      </c>
      <c r="AI41" s="214">
        <v>0.150544925</v>
      </c>
      <c r="AJ41" s="214">
        <v>0.15152368799999999</v>
      </c>
      <c r="AK41" s="214">
        <v>0.17133702000000001</v>
      </c>
      <c r="AL41" s="214">
        <v>0.208381228</v>
      </c>
      <c r="AM41" s="214">
        <v>0.231823793</v>
      </c>
      <c r="AN41" s="214">
        <v>0.202558557</v>
      </c>
      <c r="AO41" s="214">
        <v>0.22425001</v>
      </c>
      <c r="AP41" s="214">
        <v>0.17310281999999999</v>
      </c>
      <c r="AQ41" s="214">
        <v>0.20404315100000001</v>
      </c>
      <c r="AR41" s="214">
        <v>0.23783530999999999</v>
      </c>
      <c r="AS41" s="214">
        <v>0.213961278</v>
      </c>
      <c r="AT41" s="214">
        <v>0.19203099200000001</v>
      </c>
      <c r="AU41" s="214">
        <v>0.14868677</v>
      </c>
      <c r="AV41" s="214">
        <v>0.12946006700000001</v>
      </c>
      <c r="AW41" s="214">
        <v>0.165951817</v>
      </c>
      <c r="AX41" s="214">
        <v>0.19341885</v>
      </c>
      <c r="AY41" s="214">
        <v>0.203008045</v>
      </c>
      <c r="AZ41" s="214">
        <v>0.17102841599999999</v>
      </c>
      <c r="BA41" s="214">
        <v>0.183423</v>
      </c>
      <c r="BB41" s="214">
        <v>0.1801565</v>
      </c>
      <c r="BC41" s="214">
        <v>0.24988070000000001</v>
      </c>
      <c r="BD41" s="263">
        <v>0.22959850000000001</v>
      </c>
      <c r="BE41" s="263">
        <v>0.20750250000000001</v>
      </c>
      <c r="BF41" s="263">
        <v>0.19013360000000001</v>
      </c>
      <c r="BG41" s="263">
        <v>0.16170909999999999</v>
      </c>
      <c r="BH41" s="263">
        <v>0.15978429999999999</v>
      </c>
      <c r="BI41" s="263">
        <v>0.1787049</v>
      </c>
      <c r="BJ41" s="263">
        <v>0.19929240000000001</v>
      </c>
      <c r="BK41" s="263">
        <v>0.22388749999999999</v>
      </c>
      <c r="BL41" s="263">
        <v>0.20753489999999999</v>
      </c>
      <c r="BM41" s="263">
        <v>0.2232828</v>
      </c>
      <c r="BN41" s="263">
        <v>0.22108820000000001</v>
      </c>
      <c r="BO41" s="263">
        <v>0.25439240000000002</v>
      </c>
      <c r="BP41" s="263">
        <v>0.24701409999999999</v>
      </c>
      <c r="BQ41" s="263">
        <v>0.22765279999999999</v>
      </c>
      <c r="BR41" s="263">
        <v>0.19455810000000001</v>
      </c>
      <c r="BS41" s="263">
        <v>0.16200719999999999</v>
      </c>
      <c r="BT41" s="263">
        <v>0.16112180000000001</v>
      </c>
      <c r="BU41" s="263">
        <v>0.17818500000000001</v>
      </c>
      <c r="BV41" s="263">
        <v>0.19816909999999999</v>
      </c>
    </row>
    <row r="42" spans="1:74" s="131" customFormat="1" ht="12" customHeight="1" x14ac:dyDescent="0.2">
      <c r="A42" s="439" t="s">
        <v>32</v>
      </c>
      <c r="B42" s="444" t="s">
        <v>1313</v>
      </c>
      <c r="C42" s="214">
        <v>5.2336924600000001E-2</v>
      </c>
      <c r="D42" s="214">
        <v>5.6286123549999997E-2</v>
      </c>
      <c r="E42" s="214">
        <v>8.3846595516999994E-2</v>
      </c>
      <c r="F42" s="214">
        <v>9.5001377642999998E-2</v>
      </c>
      <c r="G42" s="214">
        <v>0.10191534183000001</v>
      </c>
      <c r="H42" s="214">
        <v>0.10971101978</v>
      </c>
      <c r="I42" s="214">
        <v>0.11282798891</v>
      </c>
      <c r="J42" s="214">
        <v>0.10894826561</v>
      </c>
      <c r="K42" s="214">
        <v>9.5149036438000004E-2</v>
      </c>
      <c r="L42" s="214">
        <v>8.4701137800000006E-2</v>
      </c>
      <c r="M42" s="214">
        <v>6.2801579001999994E-2</v>
      </c>
      <c r="N42" s="214">
        <v>5.2750135645000001E-2</v>
      </c>
      <c r="O42" s="214">
        <v>6.3001489925000001E-2</v>
      </c>
      <c r="P42" s="214">
        <v>7.5874591253000001E-2</v>
      </c>
      <c r="Q42" s="214">
        <v>9.1068349758999995E-2</v>
      </c>
      <c r="R42" s="214">
        <v>0.10889401324</v>
      </c>
      <c r="S42" s="214">
        <v>0.12875319666999999</v>
      </c>
      <c r="T42" s="214">
        <v>0.12877646691</v>
      </c>
      <c r="U42" s="214">
        <v>0.13856428591</v>
      </c>
      <c r="V42" s="214">
        <v>0.12507890861000001</v>
      </c>
      <c r="W42" s="214">
        <v>0.10626778475</v>
      </c>
      <c r="X42" s="214">
        <v>9.6341073420999998E-2</v>
      </c>
      <c r="Y42" s="214">
        <v>7.8334931965999999E-2</v>
      </c>
      <c r="Z42" s="214">
        <v>7.0371236365999998E-2</v>
      </c>
      <c r="AA42" s="214">
        <v>7.7161990545000003E-2</v>
      </c>
      <c r="AB42" s="214">
        <v>8.5909253101999997E-2</v>
      </c>
      <c r="AC42" s="214">
        <v>0.12455046026</v>
      </c>
      <c r="AD42" s="214">
        <v>0.14326280956000001</v>
      </c>
      <c r="AE42" s="214">
        <v>0.16171238149</v>
      </c>
      <c r="AF42" s="214">
        <v>0.15986276505999999</v>
      </c>
      <c r="AG42" s="214">
        <v>0.16068557367</v>
      </c>
      <c r="AH42" s="214">
        <v>0.15596779049000001</v>
      </c>
      <c r="AI42" s="214">
        <v>0.14366517947999999</v>
      </c>
      <c r="AJ42" s="214">
        <v>0.12086626568</v>
      </c>
      <c r="AK42" s="214">
        <v>0.10211937785</v>
      </c>
      <c r="AL42" s="214">
        <v>8.4107350479999995E-2</v>
      </c>
      <c r="AM42" s="214">
        <v>0.10457180608</v>
      </c>
      <c r="AN42" s="214">
        <v>0.11812663437</v>
      </c>
      <c r="AO42" s="214">
        <v>0.15398018016000001</v>
      </c>
      <c r="AP42" s="214">
        <v>0.17299439218000001</v>
      </c>
      <c r="AQ42" s="214">
        <v>0.19357568583000001</v>
      </c>
      <c r="AR42" s="214">
        <v>0.20111771416999999</v>
      </c>
      <c r="AS42" s="214">
        <v>0.20055047911000001</v>
      </c>
      <c r="AT42" s="214">
        <v>0.1865241296</v>
      </c>
      <c r="AU42" s="214">
        <v>0.17198078711000001</v>
      </c>
      <c r="AV42" s="214">
        <v>0.15601262801999999</v>
      </c>
      <c r="AW42" s="214">
        <v>0.11336146430000001</v>
      </c>
      <c r="AX42" s="214">
        <v>9.7034344558999994E-2</v>
      </c>
      <c r="AY42" s="214">
        <v>0.11112059249</v>
      </c>
      <c r="AZ42" s="214">
        <v>0.12595757565999999</v>
      </c>
      <c r="BA42" s="214">
        <v>0.16787748625000001</v>
      </c>
      <c r="BB42" s="214">
        <v>0.20760972</v>
      </c>
      <c r="BC42" s="214">
        <v>0.23325298999999999</v>
      </c>
      <c r="BD42" s="263">
        <v>0.2425457</v>
      </c>
      <c r="BE42" s="263">
        <v>0.2492711</v>
      </c>
      <c r="BF42" s="263">
        <v>0.23746790000000001</v>
      </c>
      <c r="BG42" s="263">
        <v>0.21771380000000001</v>
      </c>
      <c r="BH42" s="263">
        <v>0.19913549999999999</v>
      </c>
      <c r="BI42" s="263">
        <v>0.14845559999999999</v>
      </c>
      <c r="BJ42" s="263">
        <v>0.1285297</v>
      </c>
      <c r="BK42" s="263">
        <v>0.14601900000000001</v>
      </c>
      <c r="BL42" s="263">
        <v>0.17282539999999999</v>
      </c>
      <c r="BM42" s="263">
        <v>0.23099059999999999</v>
      </c>
      <c r="BN42" s="263">
        <v>0.27265060000000002</v>
      </c>
      <c r="BO42" s="263">
        <v>0.3104423</v>
      </c>
      <c r="BP42" s="263">
        <v>0.32563340000000002</v>
      </c>
      <c r="BQ42" s="263">
        <v>0.33013290000000001</v>
      </c>
      <c r="BR42" s="263">
        <v>0.31387589999999999</v>
      </c>
      <c r="BS42" s="263">
        <v>0.28879929999999998</v>
      </c>
      <c r="BT42" s="263">
        <v>0.2615326</v>
      </c>
      <c r="BU42" s="263">
        <v>0.1919266</v>
      </c>
      <c r="BV42" s="263">
        <v>0.16081719999999999</v>
      </c>
    </row>
    <row r="43" spans="1:74" s="131" customFormat="1" ht="12" customHeight="1" x14ac:dyDescent="0.2">
      <c r="A43" s="415" t="s">
        <v>35</v>
      </c>
      <c r="B43" s="444" t="s">
        <v>805</v>
      </c>
      <c r="C43" s="214">
        <v>3.9485496000000002E-2</v>
      </c>
      <c r="D43" s="214">
        <v>3.5551074000000002E-2</v>
      </c>
      <c r="E43" s="214">
        <v>3.8428786E-2</v>
      </c>
      <c r="F43" s="214">
        <v>3.5559329000000001E-2</v>
      </c>
      <c r="G43" s="214">
        <v>3.6011205999999997E-2</v>
      </c>
      <c r="H43" s="214">
        <v>3.6189988999999999E-2</v>
      </c>
      <c r="I43" s="214">
        <v>3.6536956000000002E-2</v>
      </c>
      <c r="J43" s="214">
        <v>3.7000975999999998E-2</v>
      </c>
      <c r="K43" s="214">
        <v>3.4604369000000003E-2</v>
      </c>
      <c r="L43" s="214">
        <v>3.7279246000000002E-2</v>
      </c>
      <c r="M43" s="214">
        <v>3.6963159000000002E-2</v>
      </c>
      <c r="N43" s="214">
        <v>3.8835986000000003E-2</v>
      </c>
      <c r="O43" s="214">
        <v>3.9660246000000003E-2</v>
      </c>
      <c r="P43" s="214">
        <v>3.6438415000000002E-2</v>
      </c>
      <c r="Q43" s="214">
        <v>3.9023346E-2</v>
      </c>
      <c r="R43" s="214">
        <v>3.6510069999999999E-2</v>
      </c>
      <c r="S43" s="214">
        <v>3.7236096000000003E-2</v>
      </c>
      <c r="T43" s="214">
        <v>3.4279259999999999E-2</v>
      </c>
      <c r="U43" s="214">
        <v>3.5906116000000002E-2</v>
      </c>
      <c r="V43" s="214">
        <v>3.6431826E-2</v>
      </c>
      <c r="W43" s="214">
        <v>3.425135E-2</v>
      </c>
      <c r="X43" s="214">
        <v>3.6323016E-2</v>
      </c>
      <c r="Y43" s="214">
        <v>3.5730430000000001E-2</v>
      </c>
      <c r="Z43" s="214">
        <v>3.7943866E-2</v>
      </c>
      <c r="AA43" s="214">
        <v>3.8371205999999998E-2</v>
      </c>
      <c r="AB43" s="214">
        <v>3.3864263999999998E-2</v>
      </c>
      <c r="AC43" s="214">
        <v>3.7855236E-2</v>
      </c>
      <c r="AD43" s="214">
        <v>3.5515089E-2</v>
      </c>
      <c r="AE43" s="214">
        <v>3.6402636000000002E-2</v>
      </c>
      <c r="AF43" s="214">
        <v>3.4237679E-2</v>
      </c>
      <c r="AG43" s="214">
        <v>3.5668616E-2</v>
      </c>
      <c r="AH43" s="214">
        <v>3.5271916E-2</v>
      </c>
      <c r="AI43" s="214">
        <v>3.4478239000000001E-2</v>
      </c>
      <c r="AJ43" s="214">
        <v>3.5374266000000001E-2</v>
      </c>
      <c r="AK43" s="214">
        <v>3.5234478999999999E-2</v>
      </c>
      <c r="AL43" s="214">
        <v>3.7993675999999997E-2</v>
      </c>
      <c r="AM43" s="214">
        <v>3.6571185999999999E-2</v>
      </c>
      <c r="AN43" s="214">
        <v>3.3163034000000001E-2</v>
      </c>
      <c r="AO43" s="214">
        <v>3.6747316000000002E-2</v>
      </c>
      <c r="AP43" s="214">
        <v>3.3770039000000002E-2</v>
      </c>
      <c r="AQ43" s="214">
        <v>3.4807096000000003E-2</v>
      </c>
      <c r="AR43" s="214">
        <v>3.3373278999999999E-2</v>
      </c>
      <c r="AS43" s="214">
        <v>3.4139756E-2</v>
      </c>
      <c r="AT43" s="214">
        <v>3.3439905999999998E-2</v>
      </c>
      <c r="AU43" s="214">
        <v>3.1625478999999998E-2</v>
      </c>
      <c r="AV43" s="214">
        <v>3.4090466E-2</v>
      </c>
      <c r="AW43" s="214">
        <v>3.4247869E-2</v>
      </c>
      <c r="AX43" s="214">
        <v>3.4853825999999997E-2</v>
      </c>
      <c r="AY43" s="214">
        <v>3.6181326E-2</v>
      </c>
      <c r="AZ43" s="214">
        <v>3.1943704000000003E-2</v>
      </c>
      <c r="BA43" s="214">
        <v>3.4948600000000003E-2</v>
      </c>
      <c r="BB43" s="214">
        <v>3.3086400000000002E-2</v>
      </c>
      <c r="BC43" s="214">
        <v>3.4093699999999998E-2</v>
      </c>
      <c r="BD43" s="263">
        <v>3.26561E-2</v>
      </c>
      <c r="BE43" s="263">
        <v>3.3866800000000002E-2</v>
      </c>
      <c r="BF43" s="263">
        <v>3.3692100000000003E-2</v>
      </c>
      <c r="BG43" s="263">
        <v>3.2012899999999997E-2</v>
      </c>
      <c r="BH43" s="263">
        <v>3.3661900000000002E-2</v>
      </c>
      <c r="BI43" s="263">
        <v>3.2706699999999998E-2</v>
      </c>
      <c r="BJ43" s="263">
        <v>3.4653299999999998E-2</v>
      </c>
      <c r="BK43" s="263">
        <v>3.5455100000000003E-2</v>
      </c>
      <c r="BL43" s="263">
        <v>3.2653500000000002E-2</v>
      </c>
      <c r="BM43" s="263">
        <v>3.45571E-2</v>
      </c>
      <c r="BN43" s="263">
        <v>3.30417E-2</v>
      </c>
      <c r="BO43" s="263">
        <v>3.4205300000000001E-2</v>
      </c>
      <c r="BP43" s="263">
        <v>3.2985199999999999E-2</v>
      </c>
      <c r="BQ43" s="263">
        <v>3.4041799999999997E-2</v>
      </c>
      <c r="BR43" s="263">
        <v>3.3634499999999998E-2</v>
      </c>
      <c r="BS43" s="263">
        <v>3.1955499999999998E-2</v>
      </c>
      <c r="BT43" s="263">
        <v>3.3630899999999998E-2</v>
      </c>
      <c r="BU43" s="263">
        <v>3.2545200000000003E-2</v>
      </c>
      <c r="BV43" s="263">
        <v>3.4533000000000001E-2</v>
      </c>
    </row>
    <row r="44" spans="1:74" s="131" customFormat="1" ht="12" customHeight="1" x14ac:dyDescent="0.2">
      <c r="A44" s="415" t="s">
        <v>34</v>
      </c>
      <c r="B44" s="444" t="s">
        <v>1010</v>
      </c>
      <c r="C44" s="214">
        <v>0.196585332</v>
      </c>
      <c r="D44" s="214">
        <v>0.17616796600000001</v>
      </c>
      <c r="E44" s="214">
        <v>0.18954127200000001</v>
      </c>
      <c r="F44" s="214">
        <v>0.17795051000000001</v>
      </c>
      <c r="G44" s="214">
        <v>0.185527522</v>
      </c>
      <c r="H44" s="214">
        <v>0.18242332999999999</v>
      </c>
      <c r="I44" s="214">
        <v>0.192530272</v>
      </c>
      <c r="J44" s="214">
        <v>0.19348348200000001</v>
      </c>
      <c r="K44" s="214">
        <v>0.18203262000000001</v>
      </c>
      <c r="L44" s="214">
        <v>0.18496776200000001</v>
      </c>
      <c r="M44" s="214">
        <v>0.18403543</v>
      </c>
      <c r="N44" s="214">
        <v>0.19206943200000001</v>
      </c>
      <c r="O44" s="214">
        <v>0.18195018900000001</v>
      </c>
      <c r="P44" s="214">
        <v>0.171070736</v>
      </c>
      <c r="Q44" s="214">
        <v>0.17778269899999999</v>
      </c>
      <c r="R44" s="214">
        <v>0.16704865699999999</v>
      </c>
      <c r="S44" s="214">
        <v>0.17222232900000001</v>
      </c>
      <c r="T44" s="214">
        <v>0.165228767</v>
      </c>
      <c r="U44" s="214">
        <v>0.17086995899999999</v>
      </c>
      <c r="V44" s="214">
        <v>0.173294329</v>
      </c>
      <c r="W44" s="214">
        <v>0.16522097699999999</v>
      </c>
      <c r="X44" s="214">
        <v>0.17082703900000001</v>
      </c>
      <c r="Y44" s="214">
        <v>0.17035882699999999</v>
      </c>
      <c r="Z44" s="214">
        <v>0.17884567900000001</v>
      </c>
      <c r="AA44" s="214">
        <v>0.179601026</v>
      </c>
      <c r="AB44" s="214">
        <v>0.16086505100000001</v>
      </c>
      <c r="AC44" s="214">
        <v>0.175509626</v>
      </c>
      <c r="AD44" s="214">
        <v>0.16951259900000001</v>
      </c>
      <c r="AE44" s="214">
        <v>0.17555869599999999</v>
      </c>
      <c r="AF44" s="214">
        <v>0.171784189</v>
      </c>
      <c r="AG44" s="214">
        <v>0.181115896</v>
      </c>
      <c r="AH44" s="214">
        <v>0.179604816</v>
      </c>
      <c r="AI44" s="214">
        <v>0.17179797899999999</v>
      </c>
      <c r="AJ44" s="214">
        <v>0.17183943600000001</v>
      </c>
      <c r="AK44" s="214">
        <v>0.16837877900000001</v>
      </c>
      <c r="AL44" s="214">
        <v>0.17870824599999999</v>
      </c>
      <c r="AM44" s="214">
        <v>0.180736961</v>
      </c>
      <c r="AN44" s="214">
        <v>0.16729390399999999</v>
      </c>
      <c r="AO44" s="214">
        <v>0.17484171100000001</v>
      </c>
      <c r="AP44" s="214">
        <v>0.16890880599999999</v>
      </c>
      <c r="AQ44" s="214">
        <v>0.178882291</v>
      </c>
      <c r="AR44" s="214">
        <v>0.17729075599999999</v>
      </c>
      <c r="AS44" s="214">
        <v>0.184202321</v>
      </c>
      <c r="AT44" s="214">
        <v>0.182626181</v>
      </c>
      <c r="AU44" s="214">
        <v>0.16738429599999999</v>
      </c>
      <c r="AV44" s="214">
        <v>0.16958749100000001</v>
      </c>
      <c r="AW44" s="214">
        <v>0.17148782600000001</v>
      </c>
      <c r="AX44" s="214">
        <v>0.177156441</v>
      </c>
      <c r="AY44" s="214">
        <v>0.18180299999999999</v>
      </c>
      <c r="AZ44" s="214">
        <v>0.160485184</v>
      </c>
      <c r="BA44" s="214">
        <v>0.17483399899999999</v>
      </c>
      <c r="BB44" s="214">
        <v>0.16817049000000001</v>
      </c>
      <c r="BC44" s="214">
        <v>0.17593263000000001</v>
      </c>
      <c r="BD44" s="263">
        <v>0.17625179999999999</v>
      </c>
      <c r="BE44" s="263">
        <v>0.18716150000000001</v>
      </c>
      <c r="BF44" s="263">
        <v>0.1867222</v>
      </c>
      <c r="BG44" s="263">
        <v>0.1778797</v>
      </c>
      <c r="BH44" s="263">
        <v>0.182314</v>
      </c>
      <c r="BI44" s="263">
        <v>0.17878369999999999</v>
      </c>
      <c r="BJ44" s="263">
        <v>0.1875549</v>
      </c>
      <c r="BK44" s="263">
        <v>0.18997339999999999</v>
      </c>
      <c r="BL44" s="263">
        <v>0.17183599999999999</v>
      </c>
      <c r="BM44" s="263">
        <v>0.1800485</v>
      </c>
      <c r="BN44" s="263">
        <v>0.17369699999999999</v>
      </c>
      <c r="BO44" s="263">
        <v>0.1798294</v>
      </c>
      <c r="BP44" s="263">
        <v>0.1791295</v>
      </c>
      <c r="BQ44" s="263">
        <v>0.1891747</v>
      </c>
      <c r="BR44" s="263">
        <v>0.18774550000000001</v>
      </c>
      <c r="BS44" s="263">
        <v>0.178648</v>
      </c>
      <c r="BT44" s="263">
        <v>0.18270349999999999</v>
      </c>
      <c r="BU44" s="263">
        <v>0.1791229</v>
      </c>
      <c r="BV44" s="263">
        <v>0.18778239999999999</v>
      </c>
    </row>
    <row r="45" spans="1:74" s="131" customFormat="1" ht="12" customHeight="1" x14ac:dyDescent="0.2">
      <c r="A45" s="439" t="s">
        <v>94</v>
      </c>
      <c r="B45" s="444" t="s">
        <v>441</v>
      </c>
      <c r="C45" s="214">
        <v>0.21600581984</v>
      </c>
      <c r="D45" s="214">
        <v>0.20110187929000001</v>
      </c>
      <c r="E45" s="214">
        <v>0.22911298446</v>
      </c>
      <c r="F45" s="214">
        <v>0.25707197432000001</v>
      </c>
      <c r="G45" s="214">
        <v>0.22920860340999999</v>
      </c>
      <c r="H45" s="214">
        <v>0.19956985892000001</v>
      </c>
      <c r="I45" s="214">
        <v>0.19652910732000001</v>
      </c>
      <c r="J45" s="214">
        <v>0.17765530624</v>
      </c>
      <c r="K45" s="214">
        <v>0.21797403307999999</v>
      </c>
      <c r="L45" s="214">
        <v>0.24559932914999999</v>
      </c>
      <c r="M45" s="214">
        <v>0.22389566634999999</v>
      </c>
      <c r="N45" s="214">
        <v>0.2368556543</v>
      </c>
      <c r="O45" s="214">
        <v>0.24632800881</v>
      </c>
      <c r="P45" s="214">
        <v>0.25499347371999997</v>
      </c>
      <c r="Q45" s="214">
        <v>0.25682141662000002</v>
      </c>
      <c r="R45" s="214">
        <v>0.26061061658000001</v>
      </c>
      <c r="S45" s="214">
        <v>0.24857957146000001</v>
      </c>
      <c r="T45" s="214">
        <v>0.26421800020000002</v>
      </c>
      <c r="U45" s="214">
        <v>0.19977784911999999</v>
      </c>
      <c r="V45" s="214">
        <v>0.20130824171</v>
      </c>
      <c r="W45" s="214">
        <v>0.20253289488000001</v>
      </c>
      <c r="X45" s="214">
        <v>0.25176021574000002</v>
      </c>
      <c r="Y45" s="214">
        <v>0.28940325418000001</v>
      </c>
      <c r="Z45" s="214">
        <v>0.27948612581999999</v>
      </c>
      <c r="AA45" s="214">
        <v>0.26562646523</v>
      </c>
      <c r="AB45" s="214">
        <v>0.23604644026999999</v>
      </c>
      <c r="AC45" s="214">
        <v>0.34640742529000002</v>
      </c>
      <c r="AD45" s="214">
        <v>0.31950760196</v>
      </c>
      <c r="AE45" s="214">
        <v>0.29857717725999999</v>
      </c>
      <c r="AF45" s="214">
        <v>0.23567931734</v>
      </c>
      <c r="AG45" s="214">
        <v>0.19190703199</v>
      </c>
      <c r="AH45" s="214">
        <v>0.23924167112</v>
      </c>
      <c r="AI45" s="214">
        <v>0.25622922963</v>
      </c>
      <c r="AJ45" s="214">
        <v>0.28466936244000002</v>
      </c>
      <c r="AK45" s="214">
        <v>0.31590094514</v>
      </c>
      <c r="AL45" s="214">
        <v>0.35213025074999998</v>
      </c>
      <c r="AM45" s="214">
        <v>0.33649237049000003</v>
      </c>
      <c r="AN45" s="214">
        <v>0.33563921668000002</v>
      </c>
      <c r="AO45" s="214">
        <v>0.38009684571000002</v>
      </c>
      <c r="AP45" s="214">
        <v>0.40614661847</v>
      </c>
      <c r="AQ45" s="214">
        <v>0.36822106478</v>
      </c>
      <c r="AR45" s="214">
        <v>0.29589682193</v>
      </c>
      <c r="AS45" s="214">
        <v>0.25895490082</v>
      </c>
      <c r="AT45" s="214">
        <v>0.21523724376</v>
      </c>
      <c r="AU45" s="214">
        <v>0.23889672554999999</v>
      </c>
      <c r="AV45" s="214">
        <v>0.29007042565000002</v>
      </c>
      <c r="AW45" s="214">
        <v>0.36960470743000001</v>
      </c>
      <c r="AX45" s="214">
        <v>0.3471405951</v>
      </c>
      <c r="AY45" s="214">
        <v>0.34530998070000002</v>
      </c>
      <c r="AZ45" s="214">
        <v>0.37127581061999998</v>
      </c>
      <c r="BA45" s="214">
        <v>0.39195713828000001</v>
      </c>
      <c r="BB45" s="214">
        <v>0.39504889999999998</v>
      </c>
      <c r="BC45" s="214">
        <v>0.34971370000000002</v>
      </c>
      <c r="BD45" s="263">
        <v>0.31179800000000002</v>
      </c>
      <c r="BE45" s="263">
        <v>0.27437980000000001</v>
      </c>
      <c r="BF45" s="263">
        <v>0.23556820000000001</v>
      </c>
      <c r="BG45" s="263">
        <v>0.26092660000000001</v>
      </c>
      <c r="BH45" s="263">
        <v>0.31747510000000001</v>
      </c>
      <c r="BI45" s="263">
        <v>0.38198840000000001</v>
      </c>
      <c r="BJ45" s="263">
        <v>0.37413790000000002</v>
      </c>
      <c r="BK45" s="263">
        <v>0.36461840000000001</v>
      </c>
      <c r="BL45" s="263">
        <v>0.41102490000000003</v>
      </c>
      <c r="BM45" s="263">
        <v>0.41345870000000001</v>
      </c>
      <c r="BN45" s="263">
        <v>0.40403610000000001</v>
      </c>
      <c r="BO45" s="263">
        <v>0.36171199999999998</v>
      </c>
      <c r="BP45" s="263">
        <v>0.32508710000000002</v>
      </c>
      <c r="BQ45" s="263">
        <v>0.28413509999999997</v>
      </c>
      <c r="BR45" s="263">
        <v>0.24406410000000001</v>
      </c>
      <c r="BS45" s="263">
        <v>0.26918819999999999</v>
      </c>
      <c r="BT45" s="263">
        <v>0.32534390000000002</v>
      </c>
      <c r="BU45" s="263">
        <v>0.40759119999999999</v>
      </c>
      <c r="BV45" s="263">
        <v>0.39057530000000001</v>
      </c>
    </row>
    <row r="46" spans="1:74" ht="12" customHeight="1" x14ac:dyDescent="0.2">
      <c r="A46" s="445" t="s">
        <v>24</v>
      </c>
      <c r="B46" s="446" t="s">
        <v>761</v>
      </c>
      <c r="C46" s="215">
        <v>0.92775870189999998</v>
      </c>
      <c r="D46" s="215">
        <v>0.86899100682999997</v>
      </c>
      <c r="E46" s="215">
        <v>0.98819135321999996</v>
      </c>
      <c r="F46" s="215">
        <v>1.0229920162999999</v>
      </c>
      <c r="G46" s="215">
        <v>1.0645903183000001</v>
      </c>
      <c r="H46" s="215">
        <v>0.99694661237000004</v>
      </c>
      <c r="I46" s="215">
        <v>0.98440306113999998</v>
      </c>
      <c r="J46" s="215">
        <v>0.93863556595999997</v>
      </c>
      <c r="K46" s="215">
        <v>0.90040693269000005</v>
      </c>
      <c r="L46" s="215">
        <v>0.93241943639000002</v>
      </c>
      <c r="M46" s="215">
        <v>0.89953195195000002</v>
      </c>
      <c r="N46" s="215">
        <v>0.93436819752</v>
      </c>
      <c r="O46" s="215">
        <v>0.95843371580000003</v>
      </c>
      <c r="P46" s="215">
        <v>0.96667684050000002</v>
      </c>
      <c r="Q46" s="215">
        <v>0.96303285345</v>
      </c>
      <c r="R46" s="215">
        <v>0.91491534463000002</v>
      </c>
      <c r="S46" s="215">
        <v>1.0220576271999999</v>
      </c>
      <c r="T46" s="215">
        <v>1.0370799002</v>
      </c>
      <c r="U46" s="215">
        <v>0.98464499948999995</v>
      </c>
      <c r="V46" s="215">
        <v>0.94237008200000005</v>
      </c>
      <c r="W46" s="215">
        <v>0.87289512469999997</v>
      </c>
      <c r="X46" s="215">
        <v>0.91698336507</v>
      </c>
      <c r="Y46" s="215">
        <v>0.96076777141000003</v>
      </c>
      <c r="Z46" s="215">
        <v>0.96646268964000004</v>
      </c>
      <c r="AA46" s="215">
        <v>0.96301702235999997</v>
      </c>
      <c r="AB46" s="215">
        <v>0.86470993349000003</v>
      </c>
      <c r="AC46" s="215">
        <v>1.0813980805000001</v>
      </c>
      <c r="AD46" s="215">
        <v>1.0410253567000001</v>
      </c>
      <c r="AE46" s="215">
        <v>1.1011117282</v>
      </c>
      <c r="AF46" s="215">
        <v>1.0244619196</v>
      </c>
      <c r="AG46" s="215">
        <v>0.98514874834999999</v>
      </c>
      <c r="AH46" s="215">
        <v>1.0058648783999999</v>
      </c>
      <c r="AI46" s="215">
        <v>0.95898202495999996</v>
      </c>
      <c r="AJ46" s="215">
        <v>0.99426115225</v>
      </c>
      <c r="AK46" s="215">
        <v>1.0165285556999999</v>
      </c>
      <c r="AL46" s="215">
        <v>1.0881406029</v>
      </c>
      <c r="AM46" s="215">
        <v>1.0963600495000001</v>
      </c>
      <c r="AN46" s="215">
        <v>1.0488196540000001</v>
      </c>
      <c r="AO46" s="215">
        <v>1.1916380072999999</v>
      </c>
      <c r="AP46" s="215">
        <v>1.1671484029999999</v>
      </c>
      <c r="AQ46" s="215">
        <v>1.2024919118999999</v>
      </c>
      <c r="AR46" s="215">
        <v>1.1733911391</v>
      </c>
      <c r="AS46" s="215">
        <v>1.1142684628999999</v>
      </c>
      <c r="AT46" s="215">
        <v>1.0398845215999999</v>
      </c>
      <c r="AU46" s="215">
        <v>0.96394788112999996</v>
      </c>
      <c r="AV46" s="215">
        <v>1.0102745613999999</v>
      </c>
      <c r="AW46" s="215">
        <v>1.0794126121000001</v>
      </c>
      <c r="AX46" s="215">
        <v>1.0717141989000001</v>
      </c>
      <c r="AY46" s="215">
        <v>1.1043080126</v>
      </c>
      <c r="AZ46" s="215">
        <v>1.0661420058</v>
      </c>
      <c r="BA46" s="215">
        <v>1.1928121879</v>
      </c>
      <c r="BB46" s="215">
        <v>1.2171054628</v>
      </c>
      <c r="BC46" s="215">
        <v>1.281138434</v>
      </c>
      <c r="BD46" s="261">
        <v>1.2294890000000001</v>
      </c>
      <c r="BE46" s="261">
        <v>1.196202</v>
      </c>
      <c r="BF46" s="261">
        <v>1.1240920000000001</v>
      </c>
      <c r="BG46" s="261">
        <v>1.0731219999999999</v>
      </c>
      <c r="BH46" s="261">
        <v>1.1258969999999999</v>
      </c>
      <c r="BI46" s="261">
        <v>1.1549689999999999</v>
      </c>
      <c r="BJ46" s="261">
        <v>1.1647419999999999</v>
      </c>
      <c r="BK46" s="261">
        <v>1.195811</v>
      </c>
      <c r="BL46" s="261">
        <v>1.2216769999999999</v>
      </c>
      <c r="BM46" s="261">
        <v>1.326311</v>
      </c>
      <c r="BN46" s="261">
        <v>1.3363579999999999</v>
      </c>
      <c r="BO46" s="261">
        <v>1.390625</v>
      </c>
      <c r="BP46" s="261">
        <v>1.358193</v>
      </c>
      <c r="BQ46" s="261">
        <v>1.3215440000000001</v>
      </c>
      <c r="BR46" s="261">
        <v>1.22818</v>
      </c>
      <c r="BS46" s="261">
        <v>1.1691510000000001</v>
      </c>
      <c r="BT46" s="261">
        <v>1.2158910000000001</v>
      </c>
      <c r="BU46" s="261">
        <v>1.2420370000000001</v>
      </c>
      <c r="BV46" s="261">
        <v>1.2336499999999999</v>
      </c>
    </row>
    <row r="47" spans="1:74" s="451" customFormat="1" ht="12" customHeight="1" x14ac:dyDescent="0.2">
      <c r="A47" s="448"/>
      <c r="B47" s="449" t="s">
        <v>0</v>
      </c>
      <c r="C47" s="450"/>
      <c r="D47" s="450"/>
      <c r="E47" s="450"/>
      <c r="F47" s="450"/>
      <c r="G47" s="450"/>
      <c r="H47" s="450"/>
      <c r="I47" s="450"/>
      <c r="J47" s="450"/>
      <c r="K47" s="450"/>
      <c r="L47" s="450"/>
      <c r="M47" s="450"/>
      <c r="N47" s="450"/>
      <c r="O47" s="450"/>
      <c r="P47" s="450"/>
      <c r="Q47" s="450"/>
      <c r="R47" s="450"/>
      <c r="S47" s="450"/>
      <c r="T47" s="450"/>
      <c r="U47" s="450"/>
      <c r="V47" s="450"/>
      <c r="W47" s="450"/>
      <c r="X47" s="450"/>
      <c r="Y47" s="450"/>
      <c r="Z47" s="450"/>
      <c r="AA47" s="450"/>
      <c r="AB47" s="450"/>
      <c r="AC47" s="450"/>
      <c r="AD47" s="450"/>
      <c r="AE47" s="450"/>
      <c r="AF47" s="450"/>
      <c r="AG47" s="450"/>
      <c r="AH47" s="450"/>
      <c r="AI47" s="214"/>
      <c r="AJ47" s="214"/>
      <c r="AK47" s="214"/>
      <c r="AL47" s="214"/>
      <c r="AM47" s="214"/>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450"/>
      <c r="BU47" s="450"/>
      <c r="BV47" s="450"/>
    </row>
    <row r="48" spans="1:74" s="451" customFormat="1" ht="12" customHeight="1" x14ac:dyDescent="0.2">
      <c r="A48" s="448"/>
      <c r="B48" s="449" t="s">
        <v>1013</v>
      </c>
      <c r="C48" s="450"/>
      <c r="D48" s="450"/>
      <c r="E48" s="450"/>
      <c r="F48" s="450"/>
      <c r="G48" s="450"/>
      <c r="H48" s="450"/>
      <c r="I48" s="450"/>
      <c r="J48" s="450"/>
      <c r="K48" s="450"/>
      <c r="L48" s="450"/>
      <c r="M48" s="450"/>
      <c r="N48" s="450"/>
      <c r="O48" s="450"/>
      <c r="P48" s="450"/>
      <c r="Q48" s="450"/>
      <c r="R48" s="450"/>
      <c r="S48" s="450"/>
      <c r="T48" s="450"/>
      <c r="U48" s="450"/>
      <c r="V48" s="450"/>
      <c r="W48" s="450"/>
      <c r="X48" s="450"/>
      <c r="Y48" s="450"/>
      <c r="Z48" s="450"/>
      <c r="AA48" s="450"/>
      <c r="AB48" s="450"/>
      <c r="AC48" s="450"/>
      <c r="AD48" s="450"/>
      <c r="AE48" s="450"/>
      <c r="AF48" s="450"/>
      <c r="AG48" s="450"/>
      <c r="AH48" s="450"/>
      <c r="AI48" s="450"/>
      <c r="AJ48" s="450"/>
      <c r="AK48" s="450"/>
      <c r="AL48" s="450"/>
      <c r="AM48" s="594"/>
      <c r="AN48" s="594"/>
      <c r="AO48" s="594"/>
      <c r="AP48" s="594"/>
      <c r="AQ48" s="594"/>
      <c r="AR48" s="594"/>
      <c r="AS48" s="594"/>
      <c r="AT48" s="594"/>
      <c r="AU48" s="594"/>
      <c r="AV48" s="594"/>
      <c r="AW48" s="594"/>
      <c r="AX48" s="594"/>
      <c r="AY48" s="594"/>
      <c r="AZ48" s="594"/>
      <c r="BA48" s="594"/>
      <c r="BB48" s="594"/>
      <c r="BC48" s="594"/>
      <c r="BD48" s="594"/>
      <c r="BE48" s="594"/>
      <c r="BF48" s="594"/>
      <c r="BG48" s="594"/>
      <c r="BH48" s="594"/>
      <c r="BI48" s="594"/>
      <c r="BJ48" s="594"/>
      <c r="BK48" s="594"/>
      <c r="BL48" s="594"/>
      <c r="BM48" s="594"/>
      <c r="BN48" s="594"/>
      <c r="BO48" s="594"/>
      <c r="BP48" s="594"/>
      <c r="BQ48" s="594"/>
      <c r="BR48" s="594"/>
      <c r="BS48" s="594"/>
      <c r="BT48" s="450"/>
      <c r="BU48" s="450"/>
      <c r="BV48" s="450"/>
    </row>
    <row r="49" spans="1:74" s="451" customFormat="1" ht="12" customHeight="1" x14ac:dyDescent="0.2">
      <c r="A49" s="448"/>
      <c r="B49" s="449" t="s">
        <v>806</v>
      </c>
      <c r="C49" s="450"/>
      <c r="D49" s="450"/>
      <c r="E49" s="450"/>
      <c r="F49" s="450"/>
      <c r="G49" s="450"/>
      <c r="H49" s="450"/>
      <c r="I49" s="450"/>
      <c r="J49" s="450"/>
      <c r="K49" s="450"/>
      <c r="L49" s="450"/>
      <c r="M49" s="450"/>
      <c r="N49" s="450"/>
      <c r="O49" s="450"/>
      <c r="P49" s="450"/>
      <c r="Q49" s="450"/>
      <c r="R49" s="450"/>
      <c r="S49" s="450"/>
      <c r="T49" s="450"/>
      <c r="U49" s="450"/>
      <c r="V49" s="450"/>
      <c r="W49" s="450"/>
      <c r="X49" s="450"/>
      <c r="Y49" s="450"/>
      <c r="Z49" s="450"/>
      <c r="AA49" s="450"/>
      <c r="AB49" s="450"/>
      <c r="AC49" s="450"/>
      <c r="AD49" s="450"/>
      <c r="AE49" s="450"/>
      <c r="AF49" s="450"/>
      <c r="AG49" s="450"/>
      <c r="AH49" s="450"/>
      <c r="AI49" s="450"/>
      <c r="AJ49" s="450"/>
      <c r="AK49" s="450"/>
      <c r="AL49" s="450"/>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450"/>
      <c r="BU49" s="450"/>
      <c r="BV49" s="450"/>
    </row>
    <row r="50" spans="1:74" s="451" customFormat="1" ht="12" customHeight="1" x14ac:dyDescent="0.2">
      <c r="A50" s="448"/>
      <c r="B50" s="452" t="s">
        <v>1014</v>
      </c>
      <c r="C50" s="452"/>
      <c r="D50" s="452"/>
      <c r="E50" s="452"/>
      <c r="F50" s="452"/>
      <c r="G50" s="452"/>
      <c r="H50" s="452"/>
      <c r="I50" s="452"/>
      <c r="J50" s="452"/>
      <c r="K50" s="452"/>
      <c r="L50" s="452"/>
      <c r="M50" s="452"/>
      <c r="N50" s="452"/>
      <c r="O50" s="452"/>
      <c r="P50" s="452"/>
      <c r="Q50" s="452"/>
      <c r="R50" s="452"/>
      <c r="S50" s="452"/>
      <c r="T50" s="452"/>
      <c r="U50" s="452"/>
      <c r="V50" s="452"/>
      <c r="W50" s="452"/>
      <c r="X50" s="452"/>
      <c r="Y50" s="452"/>
      <c r="Z50" s="452"/>
      <c r="AA50" s="452"/>
      <c r="AB50" s="452"/>
      <c r="AC50" s="452"/>
      <c r="AD50" s="452"/>
      <c r="AE50" s="452"/>
      <c r="AF50" s="452"/>
      <c r="AG50" s="452"/>
      <c r="AH50" s="452"/>
      <c r="AI50" s="452"/>
      <c r="AJ50" s="452"/>
      <c r="AK50" s="452"/>
      <c r="AL50" s="452"/>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4"/>
      <c r="BL50" s="214"/>
      <c r="BM50" s="214"/>
      <c r="BN50" s="214"/>
      <c r="BO50" s="214"/>
      <c r="BP50" s="214"/>
      <c r="BQ50" s="214"/>
      <c r="BR50" s="214"/>
      <c r="BS50" s="214"/>
      <c r="BT50" s="452"/>
      <c r="BU50" s="452"/>
      <c r="BV50" s="452"/>
    </row>
    <row r="51" spans="1:74" s="451" customFormat="1" ht="20.45" customHeight="1" x14ac:dyDescent="0.2">
      <c r="A51" s="448"/>
      <c r="B51" s="710" t="s">
        <v>1316</v>
      </c>
      <c r="C51" s="630"/>
      <c r="D51" s="630"/>
      <c r="E51" s="630"/>
      <c r="F51" s="630"/>
      <c r="G51" s="630"/>
      <c r="H51" s="630"/>
      <c r="I51" s="630"/>
      <c r="J51" s="630"/>
      <c r="K51" s="630"/>
      <c r="L51" s="630"/>
      <c r="M51" s="630"/>
      <c r="N51" s="630"/>
      <c r="O51" s="630"/>
      <c r="P51" s="630"/>
      <c r="Q51" s="624"/>
      <c r="R51" s="452"/>
      <c r="S51" s="452"/>
      <c r="T51" s="452"/>
      <c r="U51" s="452"/>
      <c r="V51" s="452"/>
      <c r="W51" s="452"/>
      <c r="X51" s="452"/>
      <c r="Y51" s="452"/>
      <c r="Z51" s="452"/>
      <c r="AA51" s="452"/>
      <c r="AB51" s="452"/>
      <c r="AC51" s="452"/>
      <c r="AD51" s="452"/>
      <c r="AE51" s="452"/>
      <c r="AF51" s="452"/>
      <c r="AG51" s="452"/>
      <c r="AH51" s="452"/>
      <c r="AI51" s="452"/>
      <c r="AJ51" s="452"/>
      <c r="AK51" s="452"/>
      <c r="AL51" s="452"/>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214"/>
      <c r="BK51" s="214"/>
      <c r="BL51" s="214"/>
      <c r="BM51" s="214"/>
      <c r="BN51" s="214"/>
      <c r="BO51" s="214"/>
      <c r="BP51" s="214"/>
      <c r="BQ51" s="214"/>
      <c r="BR51" s="214"/>
      <c r="BS51" s="214"/>
      <c r="BT51" s="452"/>
      <c r="BU51" s="452"/>
      <c r="BV51" s="452"/>
    </row>
    <row r="52" spans="1:74" s="451" customFormat="1" ht="12" customHeight="1" x14ac:dyDescent="0.2">
      <c r="A52" s="448"/>
      <c r="B52" s="449" t="s">
        <v>1314</v>
      </c>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0"/>
      <c r="AA52" s="450"/>
      <c r="AB52" s="450"/>
      <c r="AC52" s="450"/>
      <c r="AD52" s="450"/>
      <c r="AE52" s="450"/>
      <c r="AF52" s="450"/>
      <c r="AG52" s="450"/>
      <c r="AH52" s="450"/>
      <c r="AI52" s="450"/>
      <c r="AJ52" s="450"/>
      <c r="AK52" s="450"/>
      <c r="AL52" s="450"/>
      <c r="AM52" s="594"/>
      <c r="AN52" s="594"/>
      <c r="AO52" s="594"/>
      <c r="AP52" s="594"/>
      <c r="AQ52" s="594"/>
      <c r="AR52" s="594"/>
      <c r="AS52" s="594"/>
      <c r="AT52" s="594"/>
      <c r="AU52" s="594"/>
      <c r="AV52" s="594"/>
      <c r="AW52" s="594"/>
      <c r="AX52" s="594"/>
      <c r="AY52" s="594"/>
      <c r="AZ52" s="594"/>
      <c r="BA52" s="594"/>
      <c r="BB52" s="594"/>
      <c r="BC52" s="594"/>
      <c r="BD52" s="594"/>
      <c r="BE52" s="594"/>
      <c r="BF52" s="594"/>
      <c r="BG52" s="594"/>
      <c r="BH52" s="594"/>
      <c r="BI52" s="594"/>
      <c r="BJ52" s="594"/>
      <c r="BK52" s="594"/>
      <c r="BL52" s="594"/>
      <c r="BM52" s="594"/>
      <c r="BN52" s="594"/>
      <c r="BO52" s="594"/>
      <c r="BP52" s="594"/>
      <c r="BQ52" s="594"/>
      <c r="BR52" s="594"/>
      <c r="BS52" s="594"/>
      <c r="BT52" s="450"/>
      <c r="BU52" s="450"/>
      <c r="BV52" s="450"/>
    </row>
    <row r="53" spans="1:74" s="451" customFormat="1" ht="21.95" customHeight="1" x14ac:dyDescent="0.2">
      <c r="A53" s="448"/>
      <c r="B53" s="710" t="s">
        <v>1315</v>
      </c>
      <c r="C53" s="630"/>
      <c r="D53" s="630"/>
      <c r="E53" s="630"/>
      <c r="F53" s="630"/>
      <c r="G53" s="630"/>
      <c r="H53" s="630"/>
      <c r="I53" s="630"/>
      <c r="J53" s="630"/>
      <c r="K53" s="630"/>
      <c r="L53" s="630"/>
      <c r="M53" s="630"/>
      <c r="N53" s="630"/>
      <c r="O53" s="630"/>
      <c r="P53" s="630"/>
      <c r="Q53" s="624"/>
      <c r="R53" s="450"/>
      <c r="S53" s="450"/>
      <c r="T53" s="450"/>
      <c r="U53" s="450"/>
      <c r="V53" s="450"/>
      <c r="W53" s="450"/>
      <c r="X53" s="450"/>
      <c r="Y53" s="450"/>
      <c r="Z53" s="450"/>
      <c r="AA53" s="450"/>
      <c r="AB53" s="450"/>
      <c r="AC53" s="450"/>
      <c r="AD53" s="450"/>
      <c r="AE53" s="450"/>
      <c r="AF53" s="450"/>
      <c r="AG53" s="450"/>
      <c r="AH53" s="450"/>
      <c r="AI53" s="450"/>
      <c r="AJ53" s="450"/>
      <c r="AK53" s="450"/>
      <c r="AL53" s="450"/>
      <c r="AM53" s="214"/>
      <c r="AN53" s="450"/>
      <c r="AO53" s="450"/>
      <c r="AP53" s="450"/>
      <c r="AQ53" s="450"/>
      <c r="AR53" s="450"/>
      <c r="AS53" s="450"/>
      <c r="AT53" s="450"/>
      <c r="AU53" s="450"/>
      <c r="AV53" s="450"/>
      <c r="AW53" s="450"/>
      <c r="AX53" s="450"/>
      <c r="AY53" s="450"/>
      <c r="AZ53" s="450"/>
      <c r="BA53" s="450"/>
      <c r="BB53" s="450"/>
      <c r="BC53" s="450"/>
      <c r="BD53" s="524"/>
      <c r="BE53" s="524"/>
      <c r="BF53" s="524"/>
      <c r="BG53" s="450"/>
      <c r="BH53" s="450"/>
      <c r="BI53" s="450"/>
      <c r="BJ53" s="450"/>
      <c r="BK53" s="450"/>
      <c r="BL53" s="450"/>
      <c r="BM53" s="450"/>
      <c r="BN53" s="450"/>
      <c r="BO53" s="450"/>
      <c r="BP53" s="450"/>
      <c r="BQ53" s="450"/>
      <c r="BR53" s="450"/>
      <c r="BS53" s="450"/>
      <c r="BT53" s="450"/>
      <c r="BU53" s="450"/>
      <c r="BV53" s="450"/>
    </row>
    <row r="54" spans="1:74" s="451" customFormat="1" ht="12" customHeight="1" x14ac:dyDescent="0.2">
      <c r="A54" s="448"/>
      <c r="B54" s="447" t="s">
        <v>790</v>
      </c>
      <c r="C54" s="588"/>
      <c r="D54" s="588"/>
      <c r="E54" s="588"/>
      <c r="F54" s="588"/>
      <c r="G54" s="588"/>
      <c r="H54" s="588"/>
      <c r="I54" s="588"/>
      <c r="J54" s="588"/>
      <c r="K54" s="588"/>
      <c r="L54" s="588"/>
      <c r="M54" s="588"/>
      <c r="N54" s="588"/>
      <c r="O54" s="588"/>
      <c r="P54" s="588"/>
      <c r="Q54" s="578"/>
      <c r="R54" s="450"/>
      <c r="S54" s="450"/>
      <c r="T54" s="450"/>
      <c r="U54" s="450"/>
      <c r="V54" s="450"/>
      <c r="W54" s="450"/>
      <c r="X54" s="450"/>
      <c r="Y54" s="450"/>
      <c r="Z54" s="450"/>
      <c r="AA54" s="450"/>
      <c r="AB54" s="450"/>
      <c r="AC54" s="450"/>
      <c r="AD54" s="450"/>
      <c r="AE54" s="450"/>
      <c r="AF54" s="450"/>
      <c r="AG54" s="450"/>
      <c r="AH54" s="450"/>
      <c r="AI54" s="450"/>
      <c r="AJ54" s="450"/>
      <c r="AK54" s="450"/>
      <c r="AL54" s="450"/>
      <c r="AM54" s="450"/>
      <c r="AN54" s="450"/>
      <c r="AO54" s="450"/>
      <c r="AP54" s="450"/>
      <c r="AQ54" s="450"/>
      <c r="AR54" s="450"/>
      <c r="AS54" s="450"/>
      <c r="AT54" s="450"/>
      <c r="AU54" s="450"/>
      <c r="AV54" s="450"/>
      <c r="AW54" s="450"/>
      <c r="AX54" s="450"/>
      <c r="AY54" s="450"/>
      <c r="AZ54" s="450"/>
      <c r="BA54" s="450"/>
      <c r="BB54" s="450"/>
      <c r="BC54" s="450"/>
      <c r="BD54" s="524"/>
      <c r="BE54" s="524"/>
      <c r="BF54" s="524"/>
      <c r="BG54" s="450"/>
      <c r="BH54" s="450"/>
      <c r="BI54" s="450"/>
      <c r="BJ54" s="450"/>
      <c r="BK54" s="450"/>
      <c r="BL54" s="450"/>
      <c r="BM54" s="450"/>
      <c r="BN54" s="450"/>
      <c r="BO54" s="450"/>
      <c r="BP54" s="450"/>
      <c r="BQ54" s="450"/>
      <c r="BR54" s="450"/>
      <c r="BS54" s="450"/>
      <c r="BT54" s="450"/>
      <c r="BU54" s="450"/>
      <c r="BV54" s="450"/>
    </row>
    <row r="55" spans="1:74" s="451" customFormat="1" ht="12" customHeight="1" x14ac:dyDescent="0.2">
      <c r="A55" s="448"/>
      <c r="B55" s="638" t="str">
        <f>"Notes: "&amp;"EIA completed modeling and analysis for this report on " &amp;Dates!D2&amp;"."</f>
        <v>Notes: EIA completed modeling and analysis for this report on Monday June 5, 2023.</v>
      </c>
      <c r="C55" s="637"/>
      <c r="D55" s="637"/>
      <c r="E55" s="637"/>
      <c r="F55" s="637"/>
      <c r="G55" s="637"/>
      <c r="H55" s="637"/>
      <c r="I55" s="637"/>
      <c r="J55" s="637"/>
      <c r="K55" s="637"/>
      <c r="L55" s="637"/>
      <c r="M55" s="637"/>
      <c r="N55" s="637"/>
      <c r="O55" s="637"/>
      <c r="P55" s="637"/>
      <c r="Q55" s="637"/>
      <c r="R55" s="450"/>
      <c r="S55" s="450"/>
      <c r="T55" s="450"/>
      <c r="U55" s="450"/>
      <c r="V55" s="450"/>
      <c r="W55" s="450"/>
      <c r="X55" s="450"/>
      <c r="Y55" s="450"/>
      <c r="Z55" s="450"/>
      <c r="AA55" s="450"/>
      <c r="AB55" s="450"/>
      <c r="AC55" s="450"/>
      <c r="AD55" s="450"/>
      <c r="AE55" s="450"/>
      <c r="AF55" s="450"/>
      <c r="AG55" s="450"/>
      <c r="AH55" s="450"/>
      <c r="AI55" s="450"/>
      <c r="AJ55" s="450"/>
      <c r="AK55" s="450"/>
      <c r="AL55" s="450"/>
      <c r="AM55" s="450"/>
      <c r="AN55" s="450"/>
      <c r="AO55" s="450"/>
      <c r="AP55" s="450"/>
      <c r="AQ55" s="450"/>
      <c r="AR55" s="450"/>
      <c r="AS55" s="450"/>
      <c r="AT55" s="450"/>
      <c r="AU55" s="450"/>
      <c r="AV55" s="450"/>
      <c r="AW55" s="450"/>
      <c r="AX55" s="450"/>
      <c r="AY55" s="450"/>
      <c r="AZ55" s="450"/>
      <c r="BA55" s="450"/>
      <c r="BB55" s="450"/>
      <c r="BC55" s="450"/>
      <c r="BD55" s="524"/>
      <c r="BE55" s="524"/>
      <c r="BF55" s="524"/>
      <c r="BG55" s="450"/>
      <c r="BH55" s="450"/>
      <c r="BI55" s="450"/>
      <c r="BJ55" s="450"/>
      <c r="BK55" s="450"/>
      <c r="BL55" s="450"/>
      <c r="BM55" s="450"/>
      <c r="BN55" s="450"/>
      <c r="BO55" s="450"/>
      <c r="BP55" s="450"/>
      <c r="BQ55" s="450"/>
      <c r="BR55" s="450"/>
      <c r="BS55" s="450"/>
      <c r="BT55" s="450"/>
      <c r="BU55" s="450"/>
      <c r="BV55" s="450"/>
    </row>
    <row r="56" spans="1:74" s="451" customFormat="1" ht="12" customHeight="1" x14ac:dyDescent="0.2">
      <c r="A56" s="448"/>
      <c r="B56" s="638" t="s">
        <v>338</v>
      </c>
      <c r="C56" s="637"/>
      <c r="D56" s="637"/>
      <c r="E56" s="637"/>
      <c r="F56" s="637"/>
      <c r="G56" s="637"/>
      <c r="H56" s="637"/>
      <c r="I56" s="637"/>
      <c r="J56" s="637"/>
      <c r="K56" s="637"/>
      <c r="L56" s="637"/>
      <c r="M56" s="637"/>
      <c r="N56" s="637"/>
      <c r="O56" s="637"/>
      <c r="P56" s="637"/>
      <c r="Q56" s="637"/>
      <c r="R56" s="450"/>
      <c r="S56" s="450"/>
      <c r="T56" s="450"/>
      <c r="U56" s="450"/>
      <c r="V56" s="450"/>
      <c r="W56" s="450"/>
      <c r="X56" s="450"/>
      <c r="Y56" s="450"/>
      <c r="Z56" s="450"/>
      <c r="AA56" s="450"/>
      <c r="AB56" s="450"/>
      <c r="AC56" s="450"/>
      <c r="AD56" s="450"/>
      <c r="AE56" s="450"/>
      <c r="AF56" s="450"/>
      <c r="AG56" s="450"/>
      <c r="AH56" s="450"/>
      <c r="AI56" s="450"/>
      <c r="AJ56" s="450"/>
      <c r="AK56" s="450"/>
      <c r="AL56" s="450"/>
      <c r="AM56" s="450"/>
      <c r="AN56" s="450"/>
      <c r="AO56" s="450"/>
      <c r="AP56" s="450"/>
      <c r="AQ56" s="450"/>
      <c r="AR56" s="450"/>
      <c r="AS56" s="450"/>
      <c r="AT56" s="450"/>
      <c r="AU56" s="450"/>
      <c r="AV56" s="450"/>
      <c r="AW56" s="450"/>
      <c r="AX56" s="450"/>
      <c r="AY56" s="450"/>
      <c r="AZ56" s="450"/>
      <c r="BA56" s="450"/>
      <c r="BB56" s="450"/>
      <c r="BC56" s="450"/>
      <c r="BD56" s="524"/>
      <c r="BE56" s="524"/>
      <c r="BF56" s="524"/>
      <c r="BG56" s="450"/>
      <c r="BH56" s="450"/>
      <c r="BI56" s="450"/>
      <c r="BJ56" s="450"/>
      <c r="BK56" s="450"/>
      <c r="BL56" s="450"/>
      <c r="BM56" s="450"/>
      <c r="BN56" s="450"/>
      <c r="BO56" s="450"/>
      <c r="BP56" s="450"/>
      <c r="BQ56" s="450"/>
      <c r="BR56" s="450"/>
      <c r="BS56" s="450"/>
      <c r="BT56" s="450"/>
      <c r="BU56" s="450"/>
      <c r="BV56" s="450"/>
    </row>
    <row r="57" spans="1:74" s="451" customFormat="1" ht="12" customHeight="1" x14ac:dyDescent="0.2">
      <c r="A57" s="448"/>
      <c r="B57" s="711" t="s">
        <v>348</v>
      </c>
      <c r="C57" s="624"/>
      <c r="D57" s="624"/>
      <c r="E57" s="624"/>
      <c r="F57" s="624"/>
      <c r="G57" s="624"/>
      <c r="H57" s="624"/>
      <c r="I57" s="624"/>
      <c r="J57" s="624"/>
      <c r="K57" s="624"/>
      <c r="L57" s="624"/>
      <c r="M57" s="624"/>
      <c r="N57" s="624"/>
      <c r="O57" s="624"/>
      <c r="P57" s="624"/>
      <c r="Q57" s="624"/>
      <c r="R57" s="450"/>
      <c r="S57" s="450"/>
      <c r="T57" s="450"/>
      <c r="U57" s="450"/>
      <c r="V57" s="450"/>
      <c r="W57" s="450"/>
      <c r="X57" s="450"/>
      <c r="Y57" s="450"/>
      <c r="Z57" s="450"/>
      <c r="AA57" s="450"/>
      <c r="AB57" s="450"/>
      <c r="AC57" s="450"/>
      <c r="AD57" s="450"/>
      <c r="AE57" s="450"/>
      <c r="AF57" s="450"/>
      <c r="AG57" s="450"/>
      <c r="AH57" s="450"/>
      <c r="AI57" s="450"/>
      <c r="AJ57" s="450"/>
      <c r="AK57" s="450"/>
      <c r="AL57" s="450"/>
      <c r="AM57" s="450"/>
      <c r="AN57" s="450"/>
      <c r="AO57" s="450"/>
      <c r="AP57" s="450"/>
      <c r="AQ57" s="450"/>
      <c r="AR57" s="450"/>
      <c r="AS57" s="450"/>
      <c r="AT57" s="450"/>
      <c r="AU57" s="450"/>
      <c r="AV57" s="450"/>
      <c r="AW57" s="450"/>
      <c r="AX57" s="450"/>
      <c r="AY57" s="450"/>
      <c r="AZ57" s="450"/>
      <c r="BA57" s="450"/>
      <c r="BB57" s="450"/>
      <c r="BC57" s="450"/>
      <c r="BD57" s="524"/>
      <c r="BE57" s="524"/>
      <c r="BF57" s="524"/>
      <c r="BG57" s="450"/>
      <c r="BH57" s="450"/>
      <c r="BI57" s="450"/>
      <c r="BJ57" s="450"/>
      <c r="BK57" s="450"/>
      <c r="BL57" s="450"/>
      <c r="BM57" s="450"/>
      <c r="BN57" s="450"/>
      <c r="BO57" s="450"/>
      <c r="BP57" s="450"/>
      <c r="BQ57" s="450"/>
      <c r="BR57" s="450"/>
      <c r="BS57" s="450"/>
      <c r="BT57" s="450"/>
      <c r="BU57" s="450"/>
      <c r="BV57" s="450"/>
    </row>
    <row r="58" spans="1:74" s="451" customFormat="1" ht="12" customHeight="1" x14ac:dyDescent="0.2">
      <c r="A58" s="448"/>
      <c r="B58" s="454" t="s">
        <v>813</v>
      </c>
      <c r="C58" s="455"/>
      <c r="D58" s="455"/>
      <c r="E58" s="455"/>
      <c r="F58" s="455"/>
      <c r="G58" s="455"/>
      <c r="H58" s="455"/>
      <c r="I58" s="455"/>
      <c r="J58" s="455"/>
      <c r="K58" s="455"/>
      <c r="L58" s="455"/>
      <c r="M58" s="455"/>
      <c r="N58" s="455"/>
      <c r="O58" s="455"/>
      <c r="P58" s="455"/>
      <c r="Q58" s="455"/>
      <c r="R58" s="455"/>
      <c r="S58" s="455"/>
      <c r="T58" s="455"/>
      <c r="U58" s="455"/>
      <c r="V58" s="455"/>
      <c r="W58" s="455"/>
      <c r="X58" s="455"/>
      <c r="Y58" s="455"/>
      <c r="Z58" s="455"/>
      <c r="AA58" s="455"/>
      <c r="AB58" s="455"/>
      <c r="AC58" s="455"/>
      <c r="AD58" s="455"/>
      <c r="AE58" s="455"/>
      <c r="AF58" s="455"/>
      <c r="AG58" s="455"/>
      <c r="AH58" s="455"/>
      <c r="AI58" s="455"/>
      <c r="AJ58" s="455"/>
      <c r="AK58" s="455"/>
      <c r="AL58" s="455"/>
      <c r="AM58" s="455"/>
      <c r="AN58" s="455"/>
      <c r="AO58" s="455"/>
      <c r="AP58" s="455"/>
      <c r="AQ58" s="455"/>
      <c r="AR58" s="455"/>
      <c r="AS58" s="455"/>
      <c r="AT58" s="455"/>
      <c r="AU58" s="455"/>
      <c r="AV58" s="455"/>
      <c r="AW58" s="455"/>
      <c r="AX58" s="455"/>
      <c r="AY58" s="455"/>
      <c r="AZ58" s="455"/>
      <c r="BA58" s="455"/>
      <c r="BB58" s="455"/>
      <c r="BC58" s="455"/>
      <c r="BD58" s="525"/>
      <c r="BE58" s="525"/>
      <c r="BF58" s="525"/>
      <c r="BG58" s="455"/>
      <c r="BH58" s="455"/>
      <c r="BI58" s="455"/>
      <c r="BJ58" s="455"/>
      <c r="BK58" s="455"/>
      <c r="BL58" s="455"/>
      <c r="BM58" s="455"/>
      <c r="BN58" s="455"/>
      <c r="BO58" s="455"/>
      <c r="BP58" s="455"/>
      <c r="BQ58" s="455"/>
      <c r="BR58" s="455"/>
      <c r="BS58" s="455"/>
      <c r="BT58" s="455"/>
      <c r="BU58" s="455"/>
      <c r="BV58" s="455"/>
    </row>
    <row r="59" spans="1:74" s="451" customFormat="1" ht="12" customHeight="1" x14ac:dyDescent="0.2">
      <c r="A59" s="448"/>
      <c r="B59" s="654" t="s">
        <v>1283</v>
      </c>
      <c r="C59" s="624"/>
      <c r="D59" s="624"/>
      <c r="E59" s="624"/>
      <c r="F59" s="624"/>
      <c r="G59" s="624"/>
      <c r="H59" s="624"/>
      <c r="I59" s="624"/>
      <c r="J59" s="624"/>
      <c r="K59" s="624"/>
      <c r="L59" s="624"/>
      <c r="M59" s="624"/>
      <c r="N59" s="624"/>
      <c r="O59" s="624"/>
      <c r="P59" s="624"/>
      <c r="Q59" s="624"/>
      <c r="R59" s="455"/>
      <c r="S59" s="455"/>
      <c r="T59" s="455"/>
      <c r="U59" s="455"/>
      <c r="V59" s="455"/>
      <c r="W59" s="455"/>
      <c r="X59" s="455"/>
      <c r="Y59" s="455"/>
      <c r="Z59" s="455"/>
      <c r="AA59" s="455"/>
      <c r="AB59" s="455"/>
      <c r="AC59" s="455"/>
      <c r="AD59" s="455"/>
      <c r="AE59" s="455"/>
      <c r="AF59" s="455"/>
      <c r="AG59" s="455"/>
      <c r="AH59" s="455"/>
      <c r="AI59" s="455"/>
      <c r="AJ59" s="455"/>
      <c r="AK59" s="455"/>
      <c r="AL59" s="455"/>
      <c r="AM59" s="455"/>
      <c r="AN59" s="455"/>
      <c r="AO59" s="455"/>
      <c r="AP59" s="455"/>
      <c r="AQ59" s="455"/>
      <c r="AR59" s="455"/>
      <c r="AS59" s="455"/>
      <c r="AT59" s="455"/>
      <c r="AU59" s="455"/>
      <c r="AV59" s="455"/>
      <c r="AW59" s="455"/>
      <c r="AX59" s="455"/>
      <c r="AY59" s="455"/>
      <c r="AZ59" s="455"/>
      <c r="BA59" s="455"/>
      <c r="BB59" s="455"/>
      <c r="BC59" s="455"/>
      <c r="BD59" s="525"/>
      <c r="BE59" s="525"/>
      <c r="BF59" s="525"/>
      <c r="BG59" s="455"/>
      <c r="BH59" s="455"/>
      <c r="BI59" s="455"/>
      <c r="BJ59" s="455"/>
      <c r="BK59" s="455"/>
      <c r="BL59" s="455"/>
      <c r="BM59" s="455"/>
      <c r="BN59" s="455"/>
      <c r="BO59" s="455"/>
      <c r="BP59" s="455"/>
      <c r="BQ59" s="455"/>
      <c r="BR59" s="455"/>
      <c r="BS59" s="455"/>
      <c r="BT59" s="455"/>
      <c r="BU59" s="455"/>
      <c r="BV59" s="45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xr:uid="{00000000-0004-0000-1400-000000000000}"/>
  </hyperlinks>
  <pageMargins left="0.25" right="0.25" top="0.25" bottom="0.25" header="0.5" footer="0.5"/>
  <pageSetup scale="83"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V56"/>
  <sheetViews>
    <sheetView showGridLines="0" workbookViewId="0">
      <selection activeCell="B1" sqref="B1"/>
    </sheetView>
  </sheetViews>
  <sheetFormatPr defaultColWidth="9.140625" defaultRowHeight="12" customHeight="1" x14ac:dyDescent="0.25"/>
  <cols>
    <col min="1" max="1" width="12.42578125" style="541" customWidth="1"/>
    <col min="2" max="2" width="26" style="541" customWidth="1"/>
    <col min="3" max="55" width="6.5703125" style="541" customWidth="1"/>
    <col min="56" max="58" width="6.5703125" style="607" customWidth="1"/>
    <col min="59" max="74" width="6.5703125" style="541" customWidth="1"/>
    <col min="75" max="16384" width="9.140625" style="541"/>
  </cols>
  <sheetData>
    <row r="1" spans="1:74" ht="12.75" customHeight="1" x14ac:dyDescent="0.25">
      <c r="A1" s="715" t="s">
        <v>774</v>
      </c>
      <c r="B1" s="601" t="s">
        <v>1015</v>
      </c>
      <c r="C1" s="542"/>
      <c r="D1" s="542"/>
      <c r="E1" s="542"/>
      <c r="F1" s="542"/>
      <c r="G1" s="542"/>
      <c r="H1" s="542"/>
      <c r="I1" s="542"/>
      <c r="J1" s="542"/>
      <c r="K1" s="542"/>
      <c r="L1" s="542"/>
      <c r="M1" s="542"/>
      <c r="N1" s="542"/>
      <c r="O1" s="542"/>
      <c r="P1" s="542"/>
      <c r="Q1" s="542"/>
    </row>
    <row r="2" spans="1:74" ht="12.75" customHeight="1" x14ac:dyDescent="0.25">
      <c r="A2" s="715"/>
      <c r="B2" s="608" t="str">
        <f>"U.S. Energy Information Administration  |  Short-Term Energy Outlook - "&amp;Dates!$D$1</f>
        <v>U.S. Energy Information Administration  |  Short-Term Energy Outlook - June 2023</v>
      </c>
      <c r="C2" s="542"/>
      <c r="D2" s="542"/>
      <c r="E2" s="542"/>
      <c r="F2" s="542"/>
      <c r="G2" s="542"/>
      <c r="H2" s="542"/>
      <c r="I2" s="542"/>
      <c r="J2" s="542"/>
      <c r="K2" s="542"/>
      <c r="L2" s="542"/>
      <c r="M2" s="542"/>
      <c r="N2" s="542"/>
      <c r="O2" s="542"/>
      <c r="P2" s="542"/>
      <c r="Q2" s="542"/>
    </row>
    <row r="3" spans="1:74" ht="12.75" customHeight="1" x14ac:dyDescent="0.25">
      <c r="A3" s="596" t="s">
        <v>1326</v>
      </c>
      <c r="B3" s="546"/>
      <c r="C3" s="716">
        <f>Dates!$D$3</f>
        <v>2019</v>
      </c>
      <c r="D3" s="717"/>
      <c r="E3" s="717"/>
      <c r="F3" s="717"/>
      <c r="G3" s="717"/>
      <c r="H3" s="717"/>
      <c r="I3" s="717"/>
      <c r="J3" s="717"/>
      <c r="K3" s="717"/>
      <c r="L3" s="717"/>
      <c r="M3" s="717"/>
      <c r="N3" s="718"/>
      <c r="O3" s="716">
        <f>C3+1</f>
        <v>2020</v>
      </c>
      <c r="P3" s="717"/>
      <c r="Q3" s="717"/>
      <c r="R3" s="717"/>
      <c r="S3" s="717"/>
      <c r="T3" s="717"/>
      <c r="U3" s="717"/>
      <c r="V3" s="717"/>
      <c r="W3" s="717"/>
      <c r="X3" s="717"/>
      <c r="Y3" s="717"/>
      <c r="Z3" s="718"/>
      <c r="AA3" s="716">
        <f>O3+1</f>
        <v>2021</v>
      </c>
      <c r="AB3" s="717"/>
      <c r="AC3" s="717"/>
      <c r="AD3" s="717"/>
      <c r="AE3" s="717"/>
      <c r="AF3" s="717"/>
      <c r="AG3" s="717"/>
      <c r="AH3" s="717"/>
      <c r="AI3" s="717"/>
      <c r="AJ3" s="717"/>
      <c r="AK3" s="717"/>
      <c r="AL3" s="718"/>
      <c r="AM3" s="716">
        <f>AA3+1</f>
        <v>2022</v>
      </c>
      <c r="AN3" s="717"/>
      <c r="AO3" s="717"/>
      <c r="AP3" s="717"/>
      <c r="AQ3" s="717"/>
      <c r="AR3" s="717"/>
      <c r="AS3" s="717"/>
      <c r="AT3" s="717"/>
      <c r="AU3" s="717"/>
      <c r="AV3" s="717"/>
      <c r="AW3" s="717"/>
      <c r="AX3" s="718"/>
      <c r="AY3" s="716">
        <f>AM3+1</f>
        <v>2023</v>
      </c>
      <c r="AZ3" s="717"/>
      <c r="BA3" s="717"/>
      <c r="BB3" s="717"/>
      <c r="BC3" s="717"/>
      <c r="BD3" s="717"/>
      <c r="BE3" s="717"/>
      <c r="BF3" s="717"/>
      <c r="BG3" s="717"/>
      <c r="BH3" s="717"/>
      <c r="BI3" s="717"/>
      <c r="BJ3" s="718"/>
      <c r="BK3" s="716">
        <f>AY3+1</f>
        <v>2024</v>
      </c>
      <c r="BL3" s="717"/>
      <c r="BM3" s="717"/>
      <c r="BN3" s="717"/>
      <c r="BO3" s="717"/>
      <c r="BP3" s="717"/>
      <c r="BQ3" s="717"/>
      <c r="BR3" s="717"/>
      <c r="BS3" s="717"/>
      <c r="BT3" s="717"/>
      <c r="BU3" s="717"/>
      <c r="BV3" s="718"/>
    </row>
    <row r="4" spans="1:74" ht="12.75" customHeight="1" x14ac:dyDescent="0.25">
      <c r="A4" s="622" t="str">
        <f>Dates!$D$2</f>
        <v>Monday June 5, 2023</v>
      </c>
      <c r="B4" s="547"/>
      <c r="C4" s="609" t="s">
        <v>453</v>
      </c>
      <c r="D4" s="609" t="s">
        <v>454</v>
      </c>
      <c r="E4" s="609" t="s">
        <v>455</v>
      </c>
      <c r="F4" s="609" t="s">
        <v>456</v>
      </c>
      <c r="G4" s="609" t="s">
        <v>457</v>
      </c>
      <c r="H4" s="609" t="s">
        <v>458</v>
      </c>
      <c r="I4" s="609" t="s">
        <v>459</v>
      </c>
      <c r="J4" s="609" t="s">
        <v>460</v>
      </c>
      <c r="K4" s="609" t="s">
        <v>461</v>
      </c>
      <c r="L4" s="609" t="s">
        <v>462</v>
      </c>
      <c r="M4" s="609" t="s">
        <v>463</v>
      </c>
      <c r="N4" s="609" t="s">
        <v>464</v>
      </c>
      <c r="O4" s="609" t="s">
        <v>453</v>
      </c>
      <c r="P4" s="609" t="s">
        <v>454</v>
      </c>
      <c r="Q4" s="609" t="s">
        <v>455</v>
      </c>
      <c r="R4" s="609" t="s">
        <v>456</v>
      </c>
      <c r="S4" s="609" t="s">
        <v>457</v>
      </c>
      <c r="T4" s="609" t="s">
        <v>458</v>
      </c>
      <c r="U4" s="609" t="s">
        <v>459</v>
      </c>
      <c r="V4" s="609" t="s">
        <v>460</v>
      </c>
      <c r="W4" s="609" t="s">
        <v>461</v>
      </c>
      <c r="X4" s="609" t="s">
        <v>462</v>
      </c>
      <c r="Y4" s="609" t="s">
        <v>463</v>
      </c>
      <c r="Z4" s="609" t="s">
        <v>464</v>
      </c>
      <c r="AA4" s="609" t="s">
        <v>453</v>
      </c>
      <c r="AB4" s="609" t="s">
        <v>454</v>
      </c>
      <c r="AC4" s="609" t="s">
        <v>455</v>
      </c>
      <c r="AD4" s="609" t="s">
        <v>456</v>
      </c>
      <c r="AE4" s="609" t="s">
        <v>457</v>
      </c>
      <c r="AF4" s="609" t="s">
        <v>458</v>
      </c>
      <c r="AG4" s="609" t="s">
        <v>459</v>
      </c>
      <c r="AH4" s="609" t="s">
        <v>460</v>
      </c>
      <c r="AI4" s="609" t="s">
        <v>461</v>
      </c>
      <c r="AJ4" s="609" t="s">
        <v>462</v>
      </c>
      <c r="AK4" s="609" t="s">
        <v>463</v>
      </c>
      <c r="AL4" s="609" t="s">
        <v>464</v>
      </c>
      <c r="AM4" s="609" t="s">
        <v>453</v>
      </c>
      <c r="AN4" s="609" t="s">
        <v>454</v>
      </c>
      <c r="AO4" s="609" t="s">
        <v>455</v>
      </c>
      <c r="AP4" s="609" t="s">
        <v>456</v>
      </c>
      <c r="AQ4" s="609" t="s">
        <v>457</v>
      </c>
      <c r="AR4" s="609" t="s">
        <v>458</v>
      </c>
      <c r="AS4" s="609" t="s">
        <v>459</v>
      </c>
      <c r="AT4" s="609" t="s">
        <v>460</v>
      </c>
      <c r="AU4" s="609" t="s">
        <v>461</v>
      </c>
      <c r="AV4" s="609" t="s">
        <v>462</v>
      </c>
      <c r="AW4" s="609" t="s">
        <v>463</v>
      </c>
      <c r="AX4" s="609" t="s">
        <v>464</v>
      </c>
      <c r="AY4" s="609" t="s">
        <v>453</v>
      </c>
      <c r="AZ4" s="609" t="s">
        <v>454</v>
      </c>
      <c r="BA4" s="609" t="s">
        <v>455</v>
      </c>
      <c r="BB4" s="609" t="s">
        <v>456</v>
      </c>
      <c r="BC4" s="609" t="s">
        <v>457</v>
      </c>
      <c r="BD4" s="609" t="s">
        <v>458</v>
      </c>
      <c r="BE4" s="609" t="s">
        <v>459</v>
      </c>
      <c r="BF4" s="609" t="s">
        <v>460</v>
      </c>
      <c r="BG4" s="609" t="s">
        <v>461</v>
      </c>
      <c r="BH4" s="609" t="s">
        <v>462</v>
      </c>
      <c r="BI4" s="609" t="s">
        <v>463</v>
      </c>
      <c r="BJ4" s="609" t="s">
        <v>464</v>
      </c>
      <c r="BK4" s="609" t="s">
        <v>453</v>
      </c>
      <c r="BL4" s="609" t="s">
        <v>454</v>
      </c>
      <c r="BM4" s="609" t="s">
        <v>455</v>
      </c>
      <c r="BN4" s="609" t="s">
        <v>456</v>
      </c>
      <c r="BO4" s="609" t="s">
        <v>457</v>
      </c>
      <c r="BP4" s="609" t="s">
        <v>458</v>
      </c>
      <c r="BQ4" s="609" t="s">
        <v>459</v>
      </c>
      <c r="BR4" s="609" t="s">
        <v>460</v>
      </c>
      <c r="BS4" s="609" t="s">
        <v>461</v>
      </c>
      <c r="BT4" s="609" t="s">
        <v>462</v>
      </c>
      <c r="BU4" s="609" t="s">
        <v>463</v>
      </c>
      <c r="BV4" s="609" t="s">
        <v>464</v>
      </c>
    </row>
    <row r="5" spans="1:74" ht="12" customHeight="1" x14ac:dyDescent="0.25">
      <c r="A5" s="545"/>
      <c r="B5" s="544"/>
      <c r="C5" s="542"/>
      <c r="D5" s="542"/>
      <c r="E5" s="542"/>
      <c r="F5" s="542"/>
      <c r="G5" s="542"/>
      <c r="H5" s="542"/>
      <c r="I5" s="542"/>
      <c r="J5" s="542"/>
      <c r="K5" s="542"/>
      <c r="L5" s="542"/>
      <c r="M5" s="542"/>
      <c r="N5" s="542"/>
      <c r="O5" s="542"/>
      <c r="P5" s="542"/>
      <c r="Q5" s="542"/>
      <c r="BG5" s="607"/>
      <c r="BH5" s="607"/>
      <c r="BI5" s="607"/>
    </row>
    <row r="6" spans="1:74" ht="12" customHeight="1" x14ac:dyDescent="0.25">
      <c r="A6" s="545"/>
      <c r="B6" s="544"/>
      <c r="C6" s="542"/>
      <c r="D6" s="542"/>
      <c r="E6" s="542"/>
      <c r="F6" s="542"/>
      <c r="G6" s="542"/>
      <c r="H6" s="542"/>
      <c r="I6" s="542"/>
      <c r="J6" s="542"/>
      <c r="K6" s="542"/>
      <c r="L6" s="542"/>
      <c r="M6" s="542"/>
      <c r="N6" s="542"/>
      <c r="O6" s="542"/>
      <c r="P6" s="542"/>
      <c r="Q6" s="542"/>
      <c r="BG6" s="607"/>
      <c r="BH6" s="607"/>
      <c r="BI6" s="607"/>
    </row>
    <row r="7" spans="1:74" ht="12" customHeight="1" x14ac:dyDescent="0.25">
      <c r="A7" s="545"/>
      <c r="B7" s="543"/>
      <c r="C7" s="610"/>
      <c r="D7" s="610"/>
      <c r="E7" s="610"/>
      <c r="F7" s="610"/>
      <c r="G7" s="610"/>
      <c r="H7" s="610"/>
      <c r="I7" s="610"/>
      <c r="J7" s="610"/>
      <c r="K7" s="610"/>
      <c r="L7" s="610"/>
      <c r="M7" s="610"/>
      <c r="N7" s="610"/>
      <c r="O7" s="610"/>
      <c r="P7" s="610"/>
      <c r="Q7" s="610"/>
      <c r="R7" s="610"/>
      <c r="S7" s="610"/>
      <c r="T7" s="610"/>
      <c r="U7" s="610"/>
      <c r="V7" s="610"/>
      <c r="W7" s="610"/>
      <c r="X7" s="610"/>
      <c r="Y7" s="610"/>
      <c r="Z7" s="610"/>
      <c r="AA7" s="610"/>
      <c r="AB7" s="610"/>
      <c r="AC7" s="610"/>
      <c r="AD7" s="610"/>
      <c r="AE7" s="610"/>
      <c r="AF7" s="610"/>
      <c r="AG7" s="610"/>
      <c r="AH7" s="610"/>
      <c r="AI7" s="610"/>
      <c r="AJ7" s="610"/>
      <c r="AK7" s="610"/>
      <c r="AL7" s="610"/>
      <c r="AM7" s="610"/>
      <c r="AN7" s="610"/>
      <c r="AO7" s="610"/>
      <c r="AP7" s="610"/>
      <c r="AQ7" s="610"/>
      <c r="AR7" s="610"/>
      <c r="AS7" s="610"/>
      <c r="AT7" s="610"/>
      <c r="AU7" s="610"/>
      <c r="AV7" s="610"/>
      <c r="AW7" s="610"/>
      <c r="AX7" s="610"/>
      <c r="AY7" s="610"/>
      <c r="AZ7" s="610"/>
      <c r="BA7" s="611"/>
      <c r="BB7" s="611"/>
      <c r="BC7" s="611"/>
      <c r="BD7" s="611"/>
      <c r="BE7" s="611"/>
      <c r="BF7" s="611"/>
      <c r="BG7" s="611"/>
      <c r="BH7" s="611"/>
      <c r="BI7" s="611"/>
      <c r="BJ7" s="611"/>
      <c r="BK7" s="611"/>
      <c r="BL7" s="611"/>
      <c r="BM7" s="611"/>
      <c r="BN7" s="611"/>
      <c r="BO7" s="611"/>
      <c r="BP7" s="611"/>
      <c r="BQ7" s="611"/>
      <c r="BR7" s="611"/>
      <c r="BS7" s="611"/>
      <c r="BT7" s="611"/>
      <c r="BU7" s="611"/>
      <c r="BV7" s="611"/>
    </row>
    <row r="8" spans="1:74" ht="12" customHeight="1" x14ac:dyDescent="0.25">
      <c r="A8" s="545"/>
      <c r="B8" s="543"/>
      <c r="C8" s="610"/>
      <c r="D8" s="610"/>
      <c r="E8" s="610"/>
      <c r="F8" s="610"/>
      <c r="G8" s="610"/>
      <c r="H8" s="610"/>
      <c r="I8" s="610"/>
      <c r="J8" s="610"/>
      <c r="K8" s="610"/>
      <c r="L8" s="610"/>
      <c r="M8" s="610"/>
      <c r="N8" s="610"/>
      <c r="O8" s="610"/>
      <c r="P8" s="610"/>
      <c r="Q8" s="610"/>
      <c r="R8" s="610"/>
      <c r="S8" s="610"/>
      <c r="T8" s="610"/>
      <c r="U8" s="610"/>
      <c r="V8" s="610"/>
      <c r="W8" s="610"/>
      <c r="X8" s="610"/>
      <c r="Y8" s="610"/>
      <c r="Z8" s="610"/>
      <c r="AA8" s="610"/>
      <c r="AB8" s="610"/>
      <c r="AC8" s="610"/>
      <c r="AD8" s="610"/>
      <c r="AE8" s="610"/>
      <c r="AF8" s="610"/>
      <c r="AG8" s="610"/>
      <c r="AH8" s="610"/>
      <c r="AI8" s="610"/>
      <c r="AJ8" s="610"/>
      <c r="AK8" s="610"/>
      <c r="AL8" s="610"/>
      <c r="AM8" s="610"/>
      <c r="AN8" s="610"/>
      <c r="AO8" s="610"/>
      <c r="AP8" s="610"/>
      <c r="AQ8" s="610"/>
      <c r="AR8" s="610"/>
      <c r="AS8" s="610"/>
      <c r="AT8" s="610"/>
      <c r="AU8" s="610"/>
      <c r="AV8" s="610"/>
      <c r="AW8" s="610"/>
      <c r="AX8" s="610"/>
      <c r="AY8" s="610"/>
      <c r="AZ8" s="610"/>
      <c r="BA8" s="611"/>
      <c r="BB8" s="611"/>
      <c r="BC8" s="611"/>
      <c r="BD8" s="611"/>
      <c r="BE8" s="611"/>
      <c r="BF8" s="611"/>
      <c r="BG8" s="611"/>
      <c r="BH8" s="611"/>
      <c r="BI8" s="611"/>
      <c r="BJ8" s="611"/>
      <c r="BK8" s="611"/>
      <c r="BL8" s="611"/>
      <c r="BM8" s="611"/>
      <c r="BN8" s="611"/>
      <c r="BO8" s="611"/>
      <c r="BP8" s="611"/>
      <c r="BQ8" s="611"/>
      <c r="BR8" s="611"/>
      <c r="BS8" s="611"/>
      <c r="BT8" s="611"/>
      <c r="BU8" s="611"/>
      <c r="BV8" s="611"/>
    </row>
    <row r="9" spans="1:74" ht="12" customHeight="1" x14ac:dyDescent="0.25">
      <c r="A9" s="545"/>
      <c r="B9" s="543"/>
      <c r="C9" s="713" t="s">
        <v>1418</v>
      </c>
      <c r="D9" s="713"/>
      <c r="E9" s="713"/>
      <c r="F9" s="713"/>
      <c r="G9" s="713"/>
      <c r="H9" s="713"/>
      <c r="I9" s="713"/>
      <c r="J9" s="713"/>
      <c r="K9" s="713"/>
      <c r="L9" s="713"/>
      <c r="M9" s="713"/>
      <c r="N9" s="713"/>
      <c r="O9" s="713"/>
      <c r="P9" s="713"/>
      <c r="Q9" s="713"/>
      <c r="R9" s="610"/>
      <c r="S9" s="610"/>
      <c r="T9" s="610"/>
      <c r="U9" s="610"/>
      <c r="V9" s="610"/>
      <c r="W9" s="610"/>
      <c r="X9" s="610"/>
      <c r="Y9" s="610"/>
      <c r="Z9" s="610"/>
      <c r="AA9" s="610"/>
      <c r="AB9" s="610"/>
      <c r="AC9" s="610"/>
      <c r="AD9" s="610"/>
      <c r="AE9" s="610"/>
      <c r="AF9" s="610"/>
      <c r="AG9" s="610"/>
      <c r="AH9" s="610"/>
      <c r="AI9" s="610"/>
      <c r="AJ9" s="610"/>
      <c r="AK9" s="610"/>
      <c r="AL9" s="610"/>
      <c r="AM9" s="610"/>
      <c r="AN9" s="610"/>
      <c r="AO9" s="610"/>
      <c r="AP9" s="610"/>
      <c r="AQ9" s="610"/>
      <c r="AR9" s="610"/>
      <c r="AS9" s="610"/>
      <c r="AT9" s="610"/>
      <c r="AU9" s="610"/>
      <c r="AV9" s="610"/>
      <c r="AW9" s="610"/>
      <c r="AX9" s="610"/>
      <c r="AY9" s="610"/>
      <c r="AZ9" s="610"/>
      <c r="BA9" s="611"/>
      <c r="BB9" s="611"/>
      <c r="BC9" s="611"/>
      <c r="BD9" s="611"/>
      <c r="BE9" s="611"/>
      <c r="BF9" s="611"/>
      <c r="BG9" s="611"/>
      <c r="BH9" s="611"/>
      <c r="BI9" s="611"/>
      <c r="BJ9" s="611"/>
      <c r="BK9" s="611"/>
      <c r="BL9" s="611"/>
      <c r="BM9" s="611"/>
      <c r="BN9" s="611"/>
      <c r="BO9" s="611"/>
      <c r="BP9" s="611"/>
      <c r="BQ9" s="611"/>
      <c r="BR9" s="611"/>
      <c r="BS9" s="611"/>
      <c r="BT9" s="611"/>
      <c r="BU9" s="611"/>
      <c r="BV9" s="611"/>
    </row>
    <row r="10" spans="1:74" ht="12" customHeight="1" x14ac:dyDescent="0.25">
      <c r="A10" s="545"/>
      <c r="B10" s="543"/>
      <c r="C10" s="619"/>
      <c r="D10" s="714" t="s">
        <v>1419</v>
      </c>
      <c r="E10" s="714"/>
      <c r="F10" s="714"/>
      <c r="G10" s="714"/>
      <c r="H10" s="714"/>
      <c r="I10" s="714"/>
      <c r="J10" s="621" t="s">
        <v>1420</v>
      </c>
      <c r="K10" s="619"/>
      <c r="L10" s="619"/>
      <c r="M10" s="619"/>
      <c r="N10" s="619"/>
      <c r="O10" s="620"/>
      <c r="P10" s="611"/>
      <c r="Q10" s="611"/>
      <c r="R10" s="610"/>
      <c r="S10" s="610"/>
      <c r="T10" s="610"/>
      <c r="U10" s="610"/>
      <c r="V10" s="610"/>
      <c r="W10" s="610"/>
      <c r="X10" s="610"/>
      <c r="Y10" s="610"/>
      <c r="Z10" s="610"/>
      <c r="AA10" s="610"/>
      <c r="AB10" s="610"/>
      <c r="AC10" s="610"/>
      <c r="AD10" s="610"/>
      <c r="AE10" s="610"/>
      <c r="AF10" s="610"/>
      <c r="AG10" s="610"/>
      <c r="AH10" s="610"/>
      <c r="AI10" s="610"/>
      <c r="AJ10" s="610"/>
      <c r="AK10" s="610"/>
      <c r="AL10" s="610"/>
      <c r="AM10" s="610"/>
      <c r="AN10" s="610"/>
      <c r="AO10" s="610"/>
      <c r="AP10" s="610"/>
      <c r="AQ10" s="610"/>
      <c r="AR10" s="610"/>
      <c r="AS10" s="610"/>
      <c r="AT10" s="610"/>
      <c r="AU10" s="610"/>
      <c r="AV10" s="610"/>
      <c r="AW10" s="610"/>
      <c r="AX10" s="610"/>
      <c r="AY10" s="610"/>
      <c r="AZ10" s="610"/>
      <c r="BA10" s="611"/>
      <c r="BB10" s="611"/>
      <c r="BC10" s="611"/>
      <c r="BD10" s="611"/>
      <c r="BE10" s="611"/>
      <c r="BF10" s="611"/>
      <c r="BG10" s="611"/>
      <c r="BH10" s="611"/>
      <c r="BI10" s="611"/>
      <c r="BJ10" s="611"/>
      <c r="BK10" s="611"/>
      <c r="BL10" s="611"/>
      <c r="BM10" s="611"/>
      <c r="BN10" s="611"/>
      <c r="BO10" s="611"/>
      <c r="BP10" s="611"/>
      <c r="BQ10" s="611"/>
      <c r="BR10" s="611"/>
      <c r="BS10" s="611"/>
      <c r="BT10" s="611"/>
      <c r="BU10" s="611"/>
      <c r="BV10" s="611"/>
    </row>
    <row r="11" spans="1:74" ht="12" customHeight="1" x14ac:dyDescent="0.25">
      <c r="A11" s="545"/>
      <c r="B11" s="543"/>
      <c r="C11" s="619"/>
      <c r="D11" s="714" t="s">
        <v>1421</v>
      </c>
      <c r="E11" s="714"/>
      <c r="F11" s="714"/>
      <c r="G11" s="714"/>
      <c r="H11" s="714"/>
      <c r="I11" s="714"/>
      <c r="J11" s="621" t="s">
        <v>1422</v>
      </c>
      <c r="K11" s="619"/>
      <c r="L11" s="619"/>
      <c r="M11" s="619"/>
      <c r="N11" s="619"/>
      <c r="O11" s="620"/>
      <c r="P11" s="611"/>
      <c r="Q11" s="611"/>
      <c r="R11" s="610"/>
      <c r="S11" s="610"/>
      <c r="T11" s="610"/>
      <c r="U11" s="610"/>
      <c r="V11" s="610"/>
      <c r="W11" s="610"/>
      <c r="X11" s="610"/>
      <c r="Y11" s="610"/>
      <c r="Z11" s="610"/>
      <c r="AA11" s="610"/>
      <c r="AB11" s="610"/>
      <c r="AC11" s="610"/>
      <c r="AD11" s="610"/>
      <c r="AE11" s="610"/>
      <c r="AF11" s="610"/>
      <c r="AG11" s="610"/>
      <c r="AH11" s="610"/>
      <c r="AI11" s="610"/>
      <c r="AJ11" s="610"/>
      <c r="AK11" s="610"/>
      <c r="AL11" s="610"/>
      <c r="AM11" s="610"/>
      <c r="AN11" s="610"/>
      <c r="AO11" s="610"/>
      <c r="AP11" s="610"/>
      <c r="AQ11" s="610"/>
      <c r="AR11" s="610"/>
      <c r="AS11" s="610"/>
      <c r="AT11" s="610"/>
      <c r="AU11" s="610"/>
      <c r="AV11" s="610"/>
      <c r="AW11" s="610"/>
      <c r="AX11" s="610"/>
      <c r="AY11" s="610"/>
      <c r="AZ11" s="610"/>
      <c r="BA11" s="611"/>
      <c r="BB11" s="611"/>
      <c r="BC11" s="611"/>
      <c r="BD11" s="611"/>
      <c r="BE11" s="611"/>
      <c r="BF11" s="611"/>
      <c r="BG11" s="611"/>
      <c r="BH11" s="611"/>
      <c r="BI11" s="611"/>
      <c r="BJ11" s="611"/>
      <c r="BK11" s="611"/>
      <c r="BL11" s="611"/>
      <c r="BM11" s="611"/>
      <c r="BN11" s="611"/>
      <c r="BO11" s="611"/>
      <c r="BP11" s="611"/>
      <c r="BQ11" s="611"/>
      <c r="BR11" s="611"/>
      <c r="BS11" s="611"/>
      <c r="BT11" s="611"/>
      <c r="BU11" s="611"/>
      <c r="BV11" s="611"/>
    </row>
    <row r="12" spans="1:74" ht="12" customHeight="1" x14ac:dyDescent="0.25">
      <c r="A12" s="545"/>
      <c r="B12" s="543"/>
      <c r="C12" s="610"/>
      <c r="D12" s="610"/>
      <c r="E12" s="610"/>
      <c r="F12" s="610"/>
      <c r="G12" s="610"/>
      <c r="H12" s="610"/>
      <c r="I12" s="610"/>
      <c r="J12" s="610"/>
      <c r="K12" s="610"/>
      <c r="L12" s="610"/>
      <c r="M12" s="610"/>
      <c r="N12" s="610"/>
      <c r="O12" s="610"/>
      <c r="P12" s="610"/>
      <c r="Q12" s="610"/>
      <c r="R12" s="610"/>
      <c r="S12" s="610"/>
      <c r="T12" s="610"/>
      <c r="U12" s="610"/>
      <c r="V12" s="610"/>
      <c r="W12" s="610"/>
      <c r="X12" s="610"/>
      <c r="Y12" s="610"/>
      <c r="Z12" s="610"/>
      <c r="AA12" s="610"/>
      <c r="AB12" s="610"/>
      <c r="AC12" s="610"/>
      <c r="AD12" s="610"/>
      <c r="AE12" s="610"/>
      <c r="AF12" s="610"/>
      <c r="AG12" s="610"/>
      <c r="AH12" s="610"/>
      <c r="AI12" s="610"/>
      <c r="AJ12" s="610"/>
      <c r="AK12" s="610"/>
      <c r="AL12" s="610"/>
      <c r="AM12" s="610"/>
      <c r="AN12" s="610"/>
      <c r="AO12" s="610"/>
      <c r="AP12" s="610"/>
      <c r="AQ12" s="610"/>
      <c r="AR12" s="610"/>
      <c r="AS12" s="610"/>
      <c r="AT12" s="610"/>
      <c r="AU12" s="610"/>
      <c r="AV12" s="610"/>
      <c r="AW12" s="610"/>
      <c r="AX12" s="610"/>
      <c r="AY12" s="610"/>
      <c r="AZ12" s="610"/>
      <c r="BA12" s="611"/>
      <c r="BB12" s="611"/>
      <c r="BC12" s="611"/>
      <c r="BD12" s="611"/>
      <c r="BE12" s="611"/>
      <c r="BF12" s="611"/>
      <c r="BG12" s="611"/>
      <c r="BH12" s="611"/>
      <c r="BI12" s="611"/>
      <c r="BJ12" s="611"/>
      <c r="BK12" s="611"/>
      <c r="BL12" s="611"/>
      <c r="BM12" s="611"/>
      <c r="BN12" s="611"/>
      <c r="BO12" s="611"/>
      <c r="BP12" s="611"/>
      <c r="BQ12" s="611"/>
      <c r="BR12" s="611"/>
      <c r="BS12" s="611"/>
      <c r="BT12" s="611"/>
      <c r="BU12" s="611"/>
      <c r="BV12" s="611"/>
    </row>
    <row r="13" spans="1:74" ht="12" customHeight="1" x14ac:dyDescent="0.25">
      <c r="A13" s="545"/>
      <c r="B13" s="543"/>
      <c r="C13" s="610"/>
      <c r="D13" s="610"/>
      <c r="E13" s="610"/>
      <c r="F13" s="610"/>
      <c r="G13" s="610"/>
      <c r="H13" s="610"/>
      <c r="I13" s="610"/>
      <c r="J13" s="610"/>
      <c r="K13" s="610"/>
      <c r="L13" s="610"/>
      <c r="M13" s="610"/>
      <c r="N13" s="610"/>
      <c r="O13" s="610"/>
      <c r="P13" s="610"/>
      <c r="Q13" s="610"/>
      <c r="R13" s="610"/>
      <c r="S13" s="610"/>
      <c r="T13" s="610"/>
      <c r="U13" s="610"/>
      <c r="V13" s="610"/>
      <c r="W13" s="610"/>
      <c r="X13" s="610"/>
      <c r="Y13" s="610"/>
      <c r="Z13" s="610"/>
      <c r="AA13" s="610"/>
      <c r="AB13" s="610"/>
      <c r="AC13" s="610"/>
      <c r="AD13" s="610"/>
      <c r="AE13" s="610"/>
      <c r="AF13" s="610"/>
      <c r="AG13" s="610"/>
      <c r="AH13" s="610"/>
      <c r="AI13" s="610"/>
      <c r="AJ13" s="610"/>
      <c r="AK13" s="610"/>
      <c r="AL13" s="610"/>
      <c r="AM13" s="610"/>
      <c r="AN13" s="610"/>
      <c r="AO13" s="610"/>
      <c r="AP13" s="610"/>
      <c r="AQ13" s="610"/>
      <c r="AR13" s="610"/>
      <c r="AS13" s="610"/>
      <c r="AT13" s="610"/>
      <c r="AU13" s="610"/>
      <c r="AV13" s="610"/>
      <c r="AW13" s="610"/>
      <c r="AX13" s="610"/>
      <c r="AY13" s="610"/>
      <c r="AZ13" s="610"/>
      <c r="BA13" s="611"/>
      <c r="BB13" s="611"/>
      <c r="BC13" s="611"/>
      <c r="BD13" s="611"/>
      <c r="BE13" s="611"/>
      <c r="BF13" s="611"/>
      <c r="BG13" s="611"/>
      <c r="BH13" s="611"/>
      <c r="BI13" s="611"/>
      <c r="BJ13" s="611"/>
      <c r="BK13" s="611"/>
      <c r="BL13" s="611"/>
      <c r="BM13" s="611"/>
      <c r="BN13" s="611"/>
      <c r="BO13" s="611"/>
      <c r="BP13" s="611"/>
      <c r="BQ13" s="611"/>
      <c r="BR13" s="611"/>
      <c r="BS13" s="611"/>
      <c r="BT13" s="611"/>
      <c r="BU13" s="611"/>
      <c r="BV13" s="611"/>
    </row>
    <row r="14" spans="1:74" ht="12" customHeight="1" x14ac:dyDescent="0.25">
      <c r="A14" s="545"/>
      <c r="B14" s="544"/>
      <c r="C14" s="544"/>
      <c r="D14" s="544"/>
      <c r="E14" s="544"/>
      <c r="F14" s="544"/>
      <c r="G14" s="544"/>
      <c r="H14" s="544"/>
      <c r="I14" s="544"/>
      <c r="J14" s="544"/>
      <c r="K14" s="544"/>
      <c r="L14" s="544"/>
      <c r="M14" s="544"/>
      <c r="N14" s="544"/>
      <c r="O14" s="544"/>
      <c r="P14" s="544"/>
      <c r="Q14" s="544"/>
      <c r="R14" s="544"/>
      <c r="S14" s="544"/>
      <c r="T14" s="544"/>
      <c r="U14" s="544"/>
      <c r="V14" s="544"/>
      <c r="W14" s="544"/>
      <c r="X14" s="544"/>
      <c r="Y14" s="544"/>
      <c r="Z14" s="544"/>
      <c r="AA14" s="544"/>
      <c r="AB14" s="544"/>
      <c r="AC14" s="544"/>
      <c r="AD14" s="544"/>
      <c r="AE14" s="544"/>
      <c r="AF14" s="544"/>
      <c r="AG14" s="544"/>
      <c r="AH14" s="544"/>
      <c r="AI14" s="544"/>
      <c r="AJ14" s="544"/>
      <c r="AK14" s="544"/>
      <c r="AL14" s="544"/>
      <c r="AM14" s="544"/>
      <c r="AN14" s="544"/>
      <c r="AO14" s="544"/>
      <c r="AP14" s="544"/>
      <c r="AQ14" s="544"/>
      <c r="AR14" s="544"/>
      <c r="AS14" s="544"/>
      <c r="AT14" s="544"/>
      <c r="AU14" s="544"/>
      <c r="AV14" s="544"/>
      <c r="AW14" s="544"/>
      <c r="AX14" s="544"/>
      <c r="AY14" s="544"/>
      <c r="AZ14" s="544"/>
      <c r="BA14" s="612"/>
      <c r="BB14" s="612"/>
      <c r="BC14" s="612"/>
      <c r="BD14" s="612"/>
      <c r="BE14" s="612"/>
      <c r="BF14" s="612"/>
      <c r="BG14" s="612"/>
      <c r="BH14" s="612"/>
      <c r="BI14" s="612"/>
      <c r="BJ14" s="612"/>
      <c r="BK14" s="612"/>
      <c r="BL14" s="612"/>
      <c r="BM14" s="612"/>
      <c r="BN14" s="612"/>
      <c r="BO14" s="612"/>
      <c r="BP14" s="612"/>
      <c r="BQ14" s="612"/>
      <c r="BR14" s="612"/>
      <c r="BS14" s="612"/>
      <c r="BT14" s="612"/>
      <c r="BU14" s="612"/>
      <c r="BV14" s="612"/>
    </row>
    <row r="15" spans="1:74" ht="12" customHeight="1" x14ac:dyDescent="0.25">
      <c r="A15" s="545"/>
      <c r="B15" s="543"/>
      <c r="C15" s="610"/>
      <c r="D15" s="610"/>
      <c r="E15" s="610"/>
      <c r="F15" s="610"/>
      <c r="G15" s="610"/>
      <c r="H15" s="610"/>
      <c r="I15" s="610"/>
      <c r="J15" s="610"/>
      <c r="K15" s="610"/>
      <c r="L15" s="610"/>
      <c r="M15" s="610"/>
      <c r="N15" s="610"/>
      <c r="O15" s="610"/>
      <c r="P15" s="610"/>
      <c r="Q15" s="610"/>
      <c r="R15" s="610"/>
      <c r="S15" s="610"/>
      <c r="T15" s="610"/>
      <c r="U15" s="610"/>
      <c r="V15" s="610"/>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1"/>
      <c r="BB15" s="611"/>
      <c r="BC15" s="611"/>
      <c r="BD15" s="611"/>
      <c r="BE15" s="611"/>
      <c r="BF15" s="611"/>
      <c r="BG15" s="611"/>
      <c r="BH15" s="611"/>
      <c r="BI15" s="611"/>
      <c r="BJ15" s="611"/>
      <c r="BK15" s="611"/>
      <c r="BL15" s="611"/>
      <c r="BM15" s="611"/>
      <c r="BN15" s="611"/>
      <c r="BO15" s="611"/>
      <c r="BP15" s="611"/>
      <c r="BQ15" s="611"/>
      <c r="BR15" s="611"/>
      <c r="BS15" s="611"/>
      <c r="BT15" s="611"/>
      <c r="BU15" s="611"/>
      <c r="BV15" s="611"/>
    </row>
    <row r="16" spans="1:74" ht="12" customHeight="1" x14ac:dyDescent="0.25">
      <c r="A16" s="545"/>
      <c r="B16" s="543"/>
      <c r="C16" s="610"/>
      <c r="D16" s="610"/>
      <c r="E16" s="610"/>
      <c r="F16" s="610"/>
      <c r="G16" s="610"/>
      <c r="H16" s="610"/>
      <c r="I16" s="610"/>
      <c r="J16" s="610"/>
      <c r="K16" s="610"/>
      <c r="L16" s="610"/>
      <c r="M16" s="610"/>
      <c r="N16" s="610"/>
      <c r="O16" s="610"/>
      <c r="P16" s="610"/>
      <c r="Q16" s="610"/>
      <c r="R16" s="610"/>
      <c r="S16" s="610"/>
      <c r="T16" s="610"/>
      <c r="U16" s="610"/>
      <c r="V16" s="610"/>
      <c r="W16" s="610"/>
      <c r="X16" s="610"/>
      <c r="Y16" s="610"/>
      <c r="Z16" s="610"/>
      <c r="AA16" s="610"/>
      <c r="AB16" s="610"/>
      <c r="AC16" s="610"/>
      <c r="AD16" s="610"/>
      <c r="AE16" s="610"/>
      <c r="AF16" s="610"/>
      <c r="AG16" s="610"/>
      <c r="AH16" s="610"/>
      <c r="AI16" s="610"/>
      <c r="AJ16" s="610"/>
      <c r="AK16" s="610"/>
      <c r="AL16" s="610"/>
      <c r="AM16" s="610"/>
      <c r="AN16" s="610"/>
      <c r="AO16" s="610"/>
      <c r="AP16" s="610"/>
      <c r="AQ16" s="610"/>
      <c r="AR16" s="610"/>
      <c r="AS16" s="610"/>
      <c r="AT16" s="610"/>
      <c r="AU16" s="610"/>
      <c r="AV16" s="610"/>
      <c r="AW16" s="610"/>
      <c r="AX16" s="610"/>
      <c r="AY16" s="610"/>
      <c r="AZ16" s="610"/>
      <c r="BA16" s="611"/>
      <c r="BB16" s="611"/>
      <c r="BC16" s="611"/>
      <c r="BD16" s="611"/>
      <c r="BE16" s="611"/>
      <c r="BF16" s="611"/>
      <c r="BG16" s="611"/>
      <c r="BH16" s="611"/>
      <c r="BI16" s="611"/>
      <c r="BJ16" s="611"/>
      <c r="BK16" s="611"/>
      <c r="BL16" s="611"/>
      <c r="BM16" s="611"/>
      <c r="BN16" s="611"/>
      <c r="BO16" s="611"/>
      <c r="BP16" s="611"/>
      <c r="BQ16" s="611"/>
      <c r="BR16" s="611"/>
      <c r="BS16" s="611"/>
      <c r="BT16" s="611"/>
      <c r="BU16" s="611"/>
      <c r="BV16" s="611"/>
    </row>
    <row r="17" spans="1:74" ht="12" customHeight="1" x14ac:dyDescent="0.25">
      <c r="A17" s="545"/>
      <c r="B17" s="543"/>
      <c r="C17" s="610"/>
      <c r="D17" s="610"/>
      <c r="E17" s="610"/>
      <c r="F17" s="610"/>
      <c r="G17" s="610"/>
      <c r="H17" s="610"/>
      <c r="I17" s="610"/>
      <c r="J17" s="610"/>
      <c r="K17" s="610"/>
      <c r="L17" s="610"/>
      <c r="M17" s="610"/>
      <c r="N17" s="610"/>
      <c r="O17" s="610"/>
      <c r="P17" s="610"/>
      <c r="Q17" s="610"/>
      <c r="R17" s="610"/>
      <c r="S17" s="610"/>
      <c r="T17" s="610"/>
      <c r="U17" s="610"/>
      <c r="V17" s="610"/>
      <c r="W17" s="610"/>
      <c r="X17" s="610"/>
      <c r="Y17" s="610"/>
      <c r="Z17" s="610"/>
      <c r="AA17" s="610"/>
      <c r="AB17" s="610"/>
      <c r="AC17" s="610"/>
      <c r="AD17" s="610"/>
      <c r="AE17" s="610"/>
      <c r="AF17" s="610"/>
      <c r="AG17" s="610"/>
      <c r="AH17" s="610"/>
      <c r="AI17" s="610"/>
      <c r="AJ17" s="610"/>
      <c r="AK17" s="610"/>
      <c r="AL17" s="610"/>
      <c r="AM17" s="610"/>
      <c r="AN17" s="610"/>
      <c r="AO17" s="610"/>
      <c r="AP17" s="610"/>
      <c r="AQ17" s="610"/>
      <c r="AR17" s="610"/>
      <c r="AS17" s="610"/>
      <c r="AT17" s="610"/>
      <c r="AU17" s="610"/>
      <c r="AV17" s="610"/>
      <c r="AW17" s="610"/>
      <c r="AX17" s="610"/>
      <c r="AY17" s="610"/>
      <c r="AZ17" s="610"/>
      <c r="BA17" s="611"/>
      <c r="BB17" s="611"/>
      <c r="BC17" s="611"/>
      <c r="BD17" s="611"/>
      <c r="BE17" s="611"/>
      <c r="BF17" s="611"/>
      <c r="BG17" s="611"/>
      <c r="BH17" s="611"/>
      <c r="BI17" s="611"/>
      <c r="BJ17" s="611"/>
      <c r="BK17" s="611"/>
      <c r="BL17" s="611"/>
      <c r="BM17" s="611"/>
      <c r="BN17" s="611"/>
      <c r="BO17" s="611"/>
      <c r="BP17" s="611"/>
      <c r="BQ17" s="611"/>
      <c r="BR17" s="611"/>
      <c r="BS17" s="611"/>
      <c r="BT17" s="611"/>
      <c r="BU17" s="611"/>
      <c r="BV17" s="611"/>
    </row>
    <row r="18" spans="1:74" ht="12" customHeight="1" x14ac:dyDescent="0.25">
      <c r="A18" s="545"/>
      <c r="B18" s="543"/>
      <c r="C18" s="610"/>
      <c r="D18" s="610"/>
      <c r="E18" s="610"/>
      <c r="F18" s="610"/>
      <c r="G18" s="610"/>
      <c r="H18" s="610"/>
      <c r="I18" s="610"/>
      <c r="J18" s="610"/>
      <c r="K18" s="610"/>
      <c r="L18" s="610"/>
      <c r="M18" s="610"/>
      <c r="N18" s="610"/>
      <c r="O18" s="610"/>
      <c r="P18" s="610"/>
      <c r="Q18" s="610"/>
      <c r="R18" s="610"/>
      <c r="S18" s="610"/>
      <c r="T18" s="610"/>
      <c r="U18" s="610"/>
      <c r="V18" s="610"/>
      <c r="W18" s="610"/>
      <c r="X18" s="610"/>
      <c r="Y18" s="610"/>
      <c r="Z18" s="610"/>
      <c r="AA18" s="610"/>
      <c r="AB18" s="610"/>
      <c r="AC18" s="610"/>
      <c r="AD18" s="610"/>
      <c r="AE18" s="610"/>
      <c r="AF18" s="610"/>
      <c r="AG18" s="610"/>
      <c r="AH18" s="610"/>
      <c r="AI18" s="610"/>
      <c r="AJ18" s="610"/>
      <c r="AK18" s="610"/>
      <c r="AL18" s="610"/>
      <c r="AM18" s="610"/>
      <c r="AN18" s="610"/>
      <c r="AO18" s="610"/>
      <c r="AP18" s="610"/>
      <c r="AQ18" s="610"/>
      <c r="AR18" s="610"/>
      <c r="AS18" s="610"/>
      <c r="AT18" s="610"/>
      <c r="AU18" s="610"/>
      <c r="AV18" s="610"/>
      <c r="AW18" s="610"/>
      <c r="AX18" s="610"/>
      <c r="AY18" s="610"/>
      <c r="AZ18" s="610"/>
      <c r="BA18" s="611"/>
      <c r="BB18" s="611"/>
      <c r="BC18" s="611"/>
      <c r="BD18" s="611"/>
      <c r="BE18" s="611"/>
      <c r="BF18" s="611"/>
      <c r="BG18" s="611"/>
      <c r="BH18" s="611"/>
      <c r="BI18" s="611"/>
      <c r="BJ18" s="611"/>
      <c r="BK18" s="611"/>
      <c r="BL18" s="611"/>
      <c r="BM18" s="611"/>
      <c r="BN18" s="611"/>
      <c r="BO18" s="611"/>
      <c r="BP18" s="611"/>
      <c r="BQ18" s="611"/>
      <c r="BR18" s="611"/>
      <c r="BS18" s="611"/>
      <c r="BT18" s="611"/>
      <c r="BU18" s="611"/>
      <c r="BV18" s="611"/>
    </row>
    <row r="19" spans="1:74" ht="12" customHeight="1" x14ac:dyDescent="0.25">
      <c r="A19" s="545"/>
      <c r="B19" s="543"/>
      <c r="C19" s="610"/>
      <c r="D19" s="610"/>
      <c r="E19" s="610"/>
      <c r="F19" s="610"/>
      <c r="G19" s="610"/>
      <c r="H19" s="610"/>
      <c r="I19" s="610"/>
      <c r="J19" s="610"/>
      <c r="K19" s="610"/>
      <c r="L19" s="610"/>
      <c r="M19" s="610"/>
      <c r="N19" s="610"/>
      <c r="O19" s="610"/>
      <c r="P19" s="610"/>
      <c r="Q19" s="610"/>
      <c r="R19" s="610"/>
      <c r="S19" s="610"/>
      <c r="T19" s="610"/>
      <c r="U19" s="610"/>
      <c r="V19" s="610"/>
      <c r="W19" s="610"/>
      <c r="X19" s="610"/>
      <c r="Y19" s="610"/>
      <c r="Z19" s="610"/>
      <c r="AA19" s="610"/>
      <c r="AB19" s="610"/>
      <c r="AC19" s="610"/>
      <c r="AD19" s="610"/>
      <c r="AE19" s="610"/>
      <c r="AF19" s="610"/>
      <c r="AG19" s="610"/>
      <c r="AH19" s="610"/>
      <c r="AI19" s="610"/>
      <c r="AJ19" s="610"/>
      <c r="AK19" s="610"/>
      <c r="AL19" s="610"/>
      <c r="AM19" s="610"/>
      <c r="AN19" s="610"/>
      <c r="AO19" s="610"/>
      <c r="AP19" s="610"/>
      <c r="AQ19" s="610"/>
      <c r="AR19" s="610"/>
      <c r="AS19" s="610"/>
      <c r="AT19" s="610"/>
      <c r="AU19" s="610"/>
      <c r="AV19" s="610"/>
      <c r="AW19" s="610"/>
      <c r="AX19" s="610"/>
      <c r="AY19" s="610"/>
      <c r="AZ19" s="610"/>
      <c r="BA19" s="611"/>
      <c r="BB19" s="611"/>
      <c r="BC19" s="611"/>
      <c r="BD19" s="611"/>
      <c r="BE19" s="611"/>
      <c r="BF19" s="611"/>
      <c r="BG19" s="611"/>
      <c r="BH19" s="611"/>
      <c r="BI19" s="611"/>
      <c r="BJ19" s="611"/>
      <c r="BK19" s="611"/>
      <c r="BL19" s="611"/>
      <c r="BM19" s="611"/>
      <c r="BN19" s="611"/>
      <c r="BO19" s="611"/>
      <c r="BP19" s="611"/>
      <c r="BQ19" s="611"/>
      <c r="BR19" s="611"/>
      <c r="BS19" s="611"/>
      <c r="BT19" s="611"/>
      <c r="BU19" s="611"/>
      <c r="BV19" s="611"/>
    </row>
    <row r="20" spans="1:74" ht="12" customHeight="1" x14ac:dyDescent="0.25">
      <c r="A20" s="545"/>
      <c r="B20" s="543"/>
      <c r="C20" s="610"/>
      <c r="D20" s="610"/>
      <c r="E20" s="610"/>
      <c r="F20" s="610"/>
      <c r="G20" s="610"/>
      <c r="H20" s="610"/>
      <c r="I20" s="610"/>
      <c r="J20" s="610"/>
      <c r="K20" s="610"/>
      <c r="L20" s="610"/>
      <c r="M20" s="610"/>
      <c r="N20" s="610"/>
      <c r="O20" s="610"/>
      <c r="P20" s="610"/>
      <c r="Q20" s="610"/>
      <c r="R20" s="610"/>
      <c r="S20" s="610"/>
      <c r="T20" s="610"/>
      <c r="U20" s="610"/>
      <c r="V20" s="610"/>
      <c r="W20" s="610"/>
      <c r="X20" s="610"/>
      <c r="Y20" s="610"/>
      <c r="Z20" s="610"/>
      <c r="AA20" s="610"/>
      <c r="AB20" s="610"/>
      <c r="AC20" s="610"/>
      <c r="AD20" s="610"/>
      <c r="AE20" s="610"/>
      <c r="AF20" s="610"/>
      <c r="AG20" s="610"/>
      <c r="AH20" s="610"/>
      <c r="AI20" s="610"/>
      <c r="AJ20" s="610"/>
      <c r="AK20" s="610"/>
      <c r="AL20" s="610"/>
      <c r="AM20" s="610"/>
      <c r="AN20" s="610"/>
      <c r="AO20" s="610"/>
      <c r="AP20" s="610"/>
      <c r="AQ20" s="610"/>
      <c r="AR20" s="610"/>
      <c r="AS20" s="610"/>
      <c r="AT20" s="610"/>
      <c r="AU20" s="610"/>
      <c r="AV20" s="610"/>
      <c r="AW20" s="610"/>
      <c r="AX20" s="610"/>
      <c r="AY20" s="610"/>
      <c r="AZ20" s="610"/>
      <c r="BA20" s="611"/>
      <c r="BB20" s="611"/>
      <c r="BC20" s="611"/>
      <c r="BD20" s="611"/>
      <c r="BE20" s="611"/>
      <c r="BF20" s="611"/>
      <c r="BG20" s="611"/>
      <c r="BH20" s="611"/>
      <c r="BI20" s="611"/>
      <c r="BJ20" s="611"/>
      <c r="BK20" s="611"/>
      <c r="BL20" s="611"/>
      <c r="BM20" s="611"/>
      <c r="BN20" s="611"/>
      <c r="BO20" s="611"/>
      <c r="BP20" s="611"/>
      <c r="BQ20" s="611"/>
      <c r="BR20" s="611"/>
      <c r="BS20" s="611"/>
      <c r="BT20" s="611"/>
      <c r="BU20" s="611"/>
      <c r="BV20" s="611"/>
    </row>
    <row r="21" spans="1:74" ht="12" customHeight="1" x14ac:dyDescent="0.25">
      <c r="A21" s="545"/>
      <c r="B21" s="543"/>
      <c r="C21" s="610"/>
      <c r="D21" s="610"/>
      <c r="E21" s="610"/>
      <c r="F21" s="610"/>
      <c r="G21" s="610"/>
      <c r="H21" s="610"/>
      <c r="I21" s="610"/>
      <c r="J21" s="610"/>
      <c r="K21" s="610"/>
      <c r="L21" s="610"/>
      <c r="M21" s="610"/>
      <c r="N21" s="610"/>
      <c r="O21" s="610"/>
      <c r="P21" s="610"/>
      <c r="Q21" s="610"/>
      <c r="R21" s="610"/>
      <c r="S21" s="610"/>
      <c r="T21" s="610"/>
      <c r="U21" s="610"/>
      <c r="V21" s="610"/>
      <c r="W21" s="610"/>
      <c r="X21" s="610"/>
      <c r="Y21" s="610"/>
      <c r="Z21" s="610"/>
      <c r="AA21" s="610"/>
      <c r="AB21" s="610"/>
      <c r="AC21" s="610"/>
      <c r="AD21" s="610"/>
      <c r="AE21" s="610"/>
      <c r="AF21" s="610"/>
      <c r="AG21" s="610"/>
      <c r="AH21" s="610"/>
      <c r="AI21" s="610"/>
      <c r="AJ21" s="610"/>
      <c r="AK21" s="610"/>
      <c r="AL21" s="610"/>
      <c r="AM21" s="610"/>
      <c r="AN21" s="610"/>
      <c r="AO21" s="610"/>
      <c r="AP21" s="610"/>
      <c r="AQ21" s="610"/>
      <c r="AR21" s="610"/>
      <c r="AS21" s="610"/>
      <c r="AT21" s="610"/>
      <c r="AU21" s="610"/>
      <c r="AV21" s="610"/>
      <c r="AW21" s="610"/>
      <c r="AX21" s="610"/>
      <c r="AY21" s="610"/>
      <c r="AZ21" s="610"/>
      <c r="BA21" s="611"/>
      <c r="BB21" s="611"/>
      <c r="BC21" s="611"/>
      <c r="BD21" s="611"/>
      <c r="BE21" s="611"/>
      <c r="BF21" s="611"/>
      <c r="BG21" s="611"/>
      <c r="BH21" s="611"/>
      <c r="BI21" s="611"/>
      <c r="BJ21" s="611"/>
      <c r="BK21" s="611"/>
      <c r="BL21" s="611"/>
      <c r="BM21" s="611"/>
      <c r="BN21" s="611"/>
      <c r="BO21" s="611"/>
      <c r="BP21" s="611"/>
      <c r="BQ21" s="611"/>
      <c r="BR21" s="611"/>
      <c r="BS21" s="611"/>
      <c r="BT21" s="611"/>
      <c r="BU21" s="611"/>
      <c r="BV21" s="611"/>
    </row>
    <row r="22" spans="1:74" ht="12" customHeight="1" x14ac:dyDescent="0.25">
      <c r="A22" s="545"/>
      <c r="B22" s="543"/>
      <c r="C22" s="610"/>
      <c r="D22" s="610"/>
      <c r="E22" s="610"/>
      <c r="F22" s="610"/>
      <c r="G22" s="610"/>
      <c r="H22" s="610"/>
      <c r="I22" s="610"/>
      <c r="J22" s="610"/>
      <c r="K22" s="610"/>
      <c r="L22" s="610"/>
      <c r="M22" s="610"/>
      <c r="N22" s="610"/>
      <c r="O22" s="610"/>
      <c r="P22" s="610"/>
      <c r="Q22" s="610"/>
      <c r="R22" s="610"/>
      <c r="S22" s="610"/>
      <c r="T22" s="610"/>
      <c r="U22" s="610"/>
      <c r="V22" s="610"/>
      <c r="W22" s="610"/>
      <c r="X22" s="610"/>
      <c r="Y22" s="610"/>
      <c r="Z22" s="610"/>
      <c r="AA22" s="610"/>
      <c r="AB22" s="610"/>
      <c r="AC22" s="610"/>
      <c r="AD22" s="610"/>
      <c r="AE22" s="610"/>
      <c r="AF22" s="610"/>
      <c r="AG22" s="610"/>
      <c r="AH22" s="610"/>
      <c r="AI22" s="610"/>
      <c r="AJ22" s="610"/>
      <c r="AK22" s="610"/>
      <c r="AL22" s="610"/>
      <c r="AM22" s="610"/>
      <c r="AN22" s="610"/>
      <c r="AO22" s="610"/>
      <c r="AP22" s="610"/>
      <c r="AQ22" s="610"/>
      <c r="AR22" s="610"/>
      <c r="AS22" s="610"/>
      <c r="AT22" s="610"/>
      <c r="AU22" s="610"/>
      <c r="AV22" s="610"/>
      <c r="AW22" s="610"/>
      <c r="AX22" s="610"/>
      <c r="AY22" s="610"/>
      <c r="AZ22" s="610"/>
      <c r="BA22" s="611"/>
      <c r="BB22" s="611"/>
      <c r="BC22" s="611"/>
      <c r="BD22" s="611"/>
      <c r="BE22" s="611"/>
      <c r="BF22" s="611"/>
      <c r="BG22" s="611"/>
      <c r="BH22" s="611"/>
      <c r="BI22" s="611"/>
      <c r="BJ22" s="611"/>
      <c r="BK22" s="611"/>
      <c r="BL22" s="611"/>
      <c r="BM22" s="611"/>
      <c r="BN22" s="611"/>
      <c r="BO22" s="611"/>
      <c r="BP22" s="611"/>
      <c r="BQ22" s="611"/>
      <c r="BR22" s="611"/>
      <c r="BS22" s="611"/>
      <c r="BT22" s="611"/>
      <c r="BU22" s="611"/>
      <c r="BV22" s="611"/>
    </row>
    <row r="23" spans="1:74" ht="12" customHeight="1" x14ac:dyDescent="0.25">
      <c r="A23" s="545"/>
      <c r="B23" s="543"/>
      <c r="C23" s="610"/>
      <c r="D23" s="610"/>
      <c r="E23" s="610"/>
      <c r="F23" s="610"/>
      <c r="G23" s="610"/>
      <c r="H23" s="610"/>
      <c r="I23" s="610"/>
      <c r="J23" s="610"/>
      <c r="K23" s="610"/>
      <c r="L23" s="610"/>
      <c r="M23" s="610"/>
      <c r="N23" s="610"/>
      <c r="O23" s="610"/>
      <c r="P23" s="610"/>
      <c r="Q23" s="610"/>
      <c r="R23" s="610"/>
      <c r="S23" s="610"/>
      <c r="T23" s="610"/>
      <c r="U23" s="610"/>
      <c r="V23" s="610"/>
      <c r="W23" s="610"/>
      <c r="X23" s="610"/>
      <c r="Y23" s="610"/>
      <c r="Z23" s="610"/>
      <c r="AA23" s="610"/>
      <c r="AB23" s="610"/>
      <c r="AC23" s="610"/>
      <c r="AD23" s="610"/>
      <c r="AE23" s="610"/>
      <c r="AF23" s="610"/>
      <c r="AG23" s="610"/>
      <c r="AH23" s="610"/>
      <c r="AI23" s="610"/>
      <c r="AJ23" s="610"/>
      <c r="AK23" s="610"/>
      <c r="AL23" s="610"/>
      <c r="AM23" s="610"/>
      <c r="AN23" s="610"/>
      <c r="AO23" s="610"/>
      <c r="AP23" s="610"/>
      <c r="AQ23" s="610"/>
      <c r="AR23" s="610"/>
      <c r="AS23" s="610"/>
      <c r="AT23" s="610"/>
      <c r="AU23" s="610"/>
      <c r="AV23" s="610"/>
      <c r="AW23" s="610"/>
      <c r="AX23" s="610"/>
      <c r="AY23" s="610"/>
      <c r="AZ23" s="610"/>
      <c r="BA23" s="611"/>
      <c r="BB23" s="611"/>
      <c r="BC23" s="611"/>
      <c r="BD23" s="611"/>
      <c r="BE23" s="611"/>
      <c r="BF23" s="611"/>
      <c r="BG23" s="611"/>
      <c r="BH23" s="611"/>
      <c r="BI23" s="611"/>
      <c r="BJ23" s="611"/>
      <c r="BK23" s="611"/>
      <c r="BL23" s="611"/>
      <c r="BM23" s="611"/>
      <c r="BN23" s="611"/>
      <c r="BO23" s="611"/>
      <c r="BP23" s="611"/>
      <c r="BQ23" s="611"/>
      <c r="BR23" s="611"/>
      <c r="BS23" s="611"/>
      <c r="BT23" s="611"/>
      <c r="BU23" s="611"/>
      <c r="BV23" s="611"/>
    </row>
    <row r="24" spans="1:74" ht="12" customHeight="1" x14ac:dyDescent="0.25">
      <c r="A24" s="545"/>
      <c r="B24" s="543"/>
      <c r="C24" s="610"/>
      <c r="D24" s="610"/>
      <c r="E24" s="610"/>
      <c r="F24" s="610"/>
      <c r="G24" s="610"/>
      <c r="H24" s="610"/>
      <c r="I24" s="610"/>
      <c r="J24" s="610"/>
      <c r="K24" s="610"/>
      <c r="L24" s="610"/>
      <c r="M24" s="610"/>
      <c r="N24" s="610"/>
      <c r="O24" s="610"/>
      <c r="P24" s="610"/>
      <c r="Q24" s="610"/>
      <c r="R24" s="610"/>
      <c r="S24" s="610"/>
      <c r="T24" s="610"/>
      <c r="U24" s="610"/>
      <c r="V24" s="610"/>
      <c r="W24" s="610"/>
      <c r="X24" s="610"/>
      <c r="Y24" s="610"/>
      <c r="Z24" s="610"/>
      <c r="AA24" s="610"/>
      <c r="AB24" s="610"/>
      <c r="AC24" s="610"/>
      <c r="AD24" s="610"/>
      <c r="AE24" s="610"/>
      <c r="AF24" s="610"/>
      <c r="AG24" s="610"/>
      <c r="AH24" s="610"/>
      <c r="AI24" s="610"/>
      <c r="AJ24" s="610"/>
      <c r="AK24" s="610"/>
      <c r="AL24" s="610"/>
      <c r="AM24" s="610"/>
      <c r="AN24" s="610"/>
      <c r="AO24" s="610"/>
      <c r="AP24" s="610"/>
      <c r="AQ24" s="610"/>
      <c r="AR24" s="610"/>
      <c r="AS24" s="610"/>
      <c r="AT24" s="610"/>
      <c r="AU24" s="610"/>
      <c r="AV24" s="610"/>
      <c r="AW24" s="610"/>
      <c r="AX24" s="610"/>
      <c r="AY24" s="610"/>
      <c r="AZ24" s="610"/>
      <c r="BA24" s="611"/>
      <c r="BB24" s="611"/>
      <c r="BC24" s="611"/>
      <c r="BD24" s="611"/>
      <c r="BE24" s="611"/>
      <c r="BF24" s="611"/>
      <c r="BG24" s="611"/>
      <c r="BH24" s="611"/>
      <c r="BI24" s="611"/>
      <c r="BJ24" s="611"/>
      <c r="BK24" s="611"/>
      <c r="BL24" s="611"/>
      <c r="BM24" s="611"/>
      <c r="BN24" s="611"/>
      <c r="BO24" s="611"/>
      <c r="BP24" s="611"/>
      <c r="BQ24" s="611"/>
      <c r="BR24" s="611"/>
      <c r="BS24" s="611"/>
      <c r="BT24" s="611"/>
      <c r="BU24" s="611"/>
      <c r="BV24" s="611"/>
    </row>
    <row r="25" spans="1:74" ht="12" customHeight="1" x14ac:dyDescent="0.25">
      <c r="A25" s="545"/>
      <c r="B25" s="542"/>
      <c r="C25" s="544"/>
      <c r="D25" s="544"/>
      <c r="E25" s="544"/>
      <c r="F25" s="544"/>
      <c r="G25" s="544"/>
      <c r="H25" s="544"/>
      <c r="I25" s="544"/>
      <c r="J25" s="544"/>
      <c r="K25" s="544"/>
      <c r="L25" s="544"/>
      <c r="M25" s="544"/>
      <c r="N25" s="544"/>
      <c r="O25" s="544"/>
      <c r="P25" s="544"/>
      <c r="Q25" s="544"/>
      <c r="R25" s="607"/>
      <c r="S25" s="607"/>
      <c r="T25" s="607"/>
      <c r="U25" s="607"/>
      <c r="V25" s="607"/>
      <c r="W25" s="607"/>
      <c r="X25" s="607"/>
      <c r="Y25" s="607"/>
      <c r="Z25" s="607"/>
      <c r="AA25" s="607"/>
      <c r="AB25" s="607"/>
      <c r="AC25" s="607"/>
      <c r="AD25" s="607"/>
      <c r="AE25" s="607"/>
      <c r="AF25" s="607"/>
      <c r="AG25" s="607"/>
      <c r="AH25" s="607"/>
      <c r="AI25" s="607"/>
      <c r="AJ25" s="607"/>
      <c r="AK25" s="607"/>
      <c r="AL25" s="607"/>
      <c r="AM25" s="607"/>
      <c r="AN25" s="607"/>
      <c r="AO25" s="607"/>
      <c r="AP25" s="607"/>
      <c r="AQ25" s="607"/>
      <c r="AR25" s="607"/>
      <c r="AS25" s="607"/>
      <c r="AT25" s="607"/>
      <c r="AU25" s="607"/>
      <c r="AV25" s="607"/>
      <c r="AW25" s="607"/>
      <c r="AX25" s="607"/>
      <c r="AY25" s="607"/>
      <c r="AZ25" s="607"/>
      <c r="BA25" s="613"/>
      <c r="BB25" s="613"/>
      <c r="BC25" s="613"/>
      <c r="BD25" s="613"/>
      <c r="BE25" s="613"/>
      <c r="BF25" s="613"/>
      <c r="BG25" s="613"/>
      <c r="BH25" s="613"/>
      <c r="BI25" s="613"/>
      <c r="BJ25" s="613"/>
      <c r="BK25" s="613"/>
      <c r="BL25" s="613"/>
      <c r="BM25" s="613"/>
      <c r="BN25" s="613"/>
      <c r="BO25" s="613"/>
      <c r="BP25" s="613"/>
      <c r="BQ25" s="613"/>
      <c r="BR25" s="613"/>
      <c r="BS25" s="613"/>
      <c r="BT25" s="613"/>
      <c r="BU25" s="613"/>
      <c r="BV25" s="613"/>
    </row>
    <row r="26" spans="1:74" ht="12" customHeight="1" x14ac:dyDescent="0.25">
      <c r="A26" s="545"/>
      <c r="B26" s="544"/>
      <c r="C26" s="544"/>
      <c r="D26" s="544"/>
      <c r="E26" s="544"/>
      <c r="F26" s="544"/>
      <c r="G26" s="544"/>
      <c r="H26" s="544"/>
      <c r="I26" s="544"/>
      <c r="J26" s="544"/>
      <c r="K26" s="544"/>
      <c r="L26" s="544"/>
      <c r="M26" s="544"/>
      <c r="N26" s="544"/>
      <c r="O26" s="544"/>
      <c r="P26" s="544"/>
      <c r="Q26" s="544"/>
      <c r="R26" s="607"/>
      <c r="S26" s="607"/>
      <c r="T26" s="607"/>
      <c r="U26" s="607"/>
      <c r="V26" s="607"/>
      <c r="W26" s="607"/>
      <c r="X26" s="607"/>
      <c r="Y26" s="607"/>
      <c r="Z26" s="607"/>
      <c r="AA26" s="607"/>
      <c r="AB26" s="607"/>
      <c r="AC26" s="607"/>
      <c r="AD26" s="607"/>
      <c r="AE26" s="607"/>
      <c r="AF26" s="607"/>
      <c r="AG26" s="607"/>
      <c r="AH26" s="607"/>
      <c r="AI26" s="607"/>
      <c r="AJ26" s="607"/>
      <c r="AK26" s="607"/>
      <c r="AL26" s="607"/>
      <c r="AM26" s="607"/>
      <c r="AN26" s="607"/>
      <c r="AO26" s="607"/>
      <c r="AP26" s="607"/>
      <c r="AQ26" s="607"/>
      <c r="AR26" s="607"/>
      <c r="AS26" s="607"/>
      <c r="AT26" s="607"/>
      <c r="AU26" s="607"/>
      <c r="AV26" s="607"/>
      <c r="AW26" s="607"/>
      <c r="AX26" s="607"/>
      <c r="AY26" s="607"/>
      <c r="AZ26" s="607"/>
      <c r="BA26" s="613"/>
      <c r="BB26" s="613"/>
      <c r="BC26" s="613"/>
      <c r="BD26" s="613"/>
      <c r="BE26" s="613"/>
      <c r="BF26" s="613"/>
      <c r="BG26" s="613"/>
      <c r="BH26" s="613"/>
      <c r="BI26" s="613"/>
      <c r="BJ26" s="613"/>
      <c r="BK26" s="613"/>
      <c r="BL26" s="613"/>
      <c r="BM26" s="613"/>
      <c r="BN26" s="613"/>
      <c r="BO26" s="613"/>
      <c r="BP26" s="613"/>
      <c r="BQ26" s="613"/>
      <c r="BR26" s="613"/>
      <c r="BS26" s="613"/>
      <c r="BT26" s="613"/>
      <c r="BU26" s="613"/>
      <c r="BV26" s="613"/>
    </row>
    <row r="27" spans="1:74" ht="12" customHeight="1" x14ac:dyDescent="0.25">
      <c r="A27" s="545"/>
      <c r="B27" s="544"/>
      <c r="C27" s="544"/>
      <c r="D27" s="544"/>
      <c r="E27" s="544"/>
      <c r="F27" s="544"/>
      <c r="G27" s="544"/>
      <c r="H27" s="544"/>
      <c r="I27" s="544"/>
      <c r="J27" s="544"/>
      <c r="K27" s="544"/>
      <c r="L27" s="544"/>
      <c r="M27" s="544"/>
      <c r="N27" s="544"/>
      <c r="O27" s="544"/>
      <c r="P27" s="544"/>
      <c r="Q27" s="544"/>
      <c r="R27" s="607"/>
      <c r="S27" s="607"/>
      <c r="T27" s="607"/>
      <c r="U27" s="607"/>
      <c r="V27" s="607"/>
      <c r="W27" s="607"/>
      <c r="X27" s="607"/>
      <c r="Y27" s="607"/>
      <c r="Z27" s="607"/>
      <c r="AA27" s="607"/>
      <c r="AB27" s="607"/>
      <c r="AC27" s="607"/>
      <c r="AD27" s="607"/>
      <c r="AE27" s="607"/>
      <c r="AF27" s="607"/>
      <c r="AG27" s="607"/>
      <c r="AH27" s="607"/>
      <c r="AI27" s="607"/>
      <c r="AJ27" s="607"/>
      <c r="AK27" s="607"/>
      <c r="AL27" s="607"/>
      <c r="AM27" s="607"/>
      <c r="AN27" s="607"/>
      <c r="AO27" s="607"/>
      <c r="AP27" s="607"/>
      <c r="AQ27" s="607"/>
      <c r="AR27" s="607"/>
      <c r="AS27" s="607"/>
      <c r="AT27" s="607"/>
      <c r="AU27" s="607"/>
      <c r="AV27" s="607"/>
      <c r="AW27" s="607"/>
      <c r="AX27" s="607"/>
      <c r="AY27" s="607"/>
      <c r="AZ27" s="607"/>
      <c r="BA27" s="613"/>
      <c r="BB27" s="613"/>
      <c r="BC27" s="613"/>
      <c r="BD27" s="613"/>
      <c r="BE27" s="613"/>
      <c r="BF27" s="613"/>
      <c r="BG27" s="613"/>
      <c r="BH27" s="613"/>
      <c r="BI27" s="613"/>
      <c r="BJ27" s="613"/>
      <c r="BK27" s="613"/>
      <c r="BL27" s="613"/>
      <c r="BM27" s="613"/>
      <c r="BN27" s="613"/>
      <c r="BO27" s="613"/>
      <c r="BP27" s="613"/>
      <c r="BQ27" s="613"/>
      <c r="BR27" s="613"/>
      <c r="BS27" s="613"/>
      <c r="BT27" s="613"/>
      <c r="BU27" s="613"/>
      <c r="BV27" s="613"/>
    </row>
    <row r="28" spans="1:74" ht="12" customHeight="1" x14ac:dyDescent="0.25">
      <c r="A28" s="545"/>
      <c r="B28" s="543"/>
      <c r="C28" s="614"/>
      <c r="D28" s="614"/>
      <c r="E28" s="614"/>
      <c r="F28" s="614"/>
      <c r="G28" s="614"/>
      <c r="H28" s="614"/>
      <c r="I28" s="614"/>
      <c r="J28" s="614"/>
      <c r="K28" s="614"/>
      <c r="L28" s="614"/>
      <c r="M28" s="614"/>
      <c r="N28" s="614"/>
      <c r="O28" s="614"/>
      <c r="P28" s="614"/>
      <c r="Q28" s="614"/>
      <c r="R28" s="614"/>
      <c r="S28" s="614"/>
      <c r="T28" s="614"/>
      <c r="U28" s="614"/>
      <c r="V28" s="614"/>
      <c r="W28" s="614"/>
      <c r="X28" s="614"/>
      <c r="Y28" s="614"/>
      <c r="Z28" s="614"/>
      <c r="AA28" s="614"/>
      <c r="AB28" s="614"/>
      <c r="AC28" s="614"/>
      <c r="AD28" s="614"/>
      <c r="AE28" s="614"/>
      <c r="AF28" s="614"/>
      <c r="AG28" s="614"/>
      <c r="AH28" s="614"/>
      <c r="AI28" s="614"/>
      <c r="AJ28" s="614"/>
      <c r="AK28" s="614"/>
      <c r="AL28" s="614"/>
      <c r="AM28" s="614"/>
      <c r="AN28" s="614"/>
      <c r="AO28" s="614"/>
      <c r="AP28" s="614"/>
      <c r="AQ28" s="614"/>
      <c r="AR28" s="614"/>
      <c r="AS28" s="614"/>
      <c r="AT28" s="614"/>
      <c r="AU28" s="614"/>
      <c r="AV28" s="614"/>
      <c r="AW28" s="614"/>
      <c r="AX28" s="614"/>
      <c r="AY28" s="614"/>
      <c r="AZ28" s="614"/>
      <c r="BA28" s="615"/>
      <c r="BB28" s="615"/>
      <c r="BC28" s="615"/>
      <c r="BD28" s="615"/>
      <c r="BE28" s="615"/>
      <c r="BF28" s="615"/>
      <c r="BG28" s="615"/>
      <c r="BH28" s="615"/>
      <c r="BI28" s="615"/>
      <c r="BJ28" s="615"/>
      <c r="BK28" s="615"/>
      <c r="BL28" s="615"/>
      <c r="BM28" s="615"/>
      <c r="BN28" s="615"/>
      <c r="BO28" s="615"/>
      <c r="BP28" s="615"/>
      <c r="BQ28" s="615"/>
      <c r="BR28" s="615"/>
      <c r="BS28" s="615"/>
      <c r="BT28" s="615"/>
      <c r="BU28" s="615"/>
      <c r="BV28" s="615"/>
    </row>
    <row r="29" spans="1:74" ht="12" customHeight="1" x14ac:dyDescent="0.25">
      <c r="A29" s="545"/>
      <c r="B29" s="543"/>
      <c r="C29" s="614"/>
      <c r="D29" s="614"/>
      <c r="E29" s="614"/>
      <c r="F29" s="614"/>
      <c r="G29" s="614"/>
      <c r="H29" s="614"/>
      <c r="I29" s="614"/>
      <c r="J29" s="614"/>
      <c r="K29" s="614"/>
      <c r="L29" s="614"/>
      <c r="M29" s="614"/>
      <c r="N29" s="614"/>
      <c r="O29" s="614"/>
      <c r="P29" s="614"/>
      <c r="Q29" s="614"/>
      <c r="R29" s="614"/>
      <c r="S29" s="614"/>
      <c r="T29" s="614"/>
      <c r="U29" s="614"/>
      <c r="V29" s="614"/>
      <c r="W29" s="614"/>
      <c r="X29" s="614"/>
      <c r="Y29" s="614"/>
      <c r="Z29" s="614"/>
      <c r="AA29" s="614"/>
      <c r="AB29" s="614"/>
      <c r="AC29" s="614"/>
      <c r="AD29" s="614"/>
      <c r="AE29" s="614"/>
      <c r="AF29" s="614"/>
      <c r="AG29" s="614"/>
      <c r="AH29" s="614"/>
      <c r="AI29" s="614"/>
      <c r="AJ29" s="614"/>
      <c r="AK29" s="614"/>
      <c r="AL29" s="614"/>
      <c r="AM29" s="614"/>
      <c r="AN29" s="614"/>
      <c r="AO29" s="614"/>
      <c r="AP29" s="614"/>
      <c r="AQ29" s="614"/>
      <c r="AR29" s="614"/>
      <c r="AS29" s="614"/>
      <c r="AT29" s="614"/>
      <c r="AU29" s="614"/>
      <c r="AV29" s="614"/>
      <c r="AW29" s="614"/>
      <c r="AX29" s="614"/>
      <c r="AY29" s="614"/>
      <c r="AZ29" s="614"/>
      <c r="BA29" s="615"/>
      <c r="BB29" s="615"/>
      <c r="BC29" s="615"/>
      <c r="BD29" s="615"/>
      <c r="BE29" s="615"/>
      <c r="BF29" s="615"/>
      <c r="BG29" s="615"/>
      <c r="BH29" s="615"/>
      <c r="BI29" s="615"/>
      <c r="BJ29" s="615"/>
      <c r="BK29" s="615"/>
      <c r="BL29" s="615"/>
      <c r="BM29" s="615"/>
      <c r="BN29" s="615"/>
      <c r="BO29" s="615"/>
      <c r="BP29" s="615"/>
      <c r="BQ29" s="615"/>
      <c r="BR29" s="615"/>
      <c r="BS29" s="615"/>
      <c r="BT29" s="615"/>
      <c r="BU29" s="615"/>
      <c r="BV29" s="615"/>
    </row>
    <row r="30" spans="1:74" ht="12" customHeight="1" x14ac:dyDescent="0.25">
      <c r="A30" s="545"/>
      <c r="B30" s="543"/>
      <c r="C30" s="614"/>
      <c r="D30" s="614"/>
      <c r="E30" s="614"/>
      <c r="F30" s="614"/>
      <c r="G30" s="614"/>
      <c r="H30" s="614"/>
      <c r="I30" s="614"/>
      <c r="J30" s="614"/>
      <c r="K30" s="614"/>
      <c r="L30" s="614"/>
      <c r="M30" s="614"/>
      <c r="N30" s="614"/>
      <c r="O30" s="614"/>
      <c r="P30" s="614"/>
      <c r="Q30" s="614"/>
      <c r="R30" s="614"/>
      <c r="S30" s="614"/>
      <c r="T30" s="614"/>
      <c r="U30" s="614"/>
      <c r="V30" s="614"/>
      <c r="W30" s="614"/>
      <c r="X30" s="614"/>
      <c r="Y30" s="614"/>
      <c r="Z30" s="614"/>
      <c r="AA30" s="614"/>
      <c r="AB30" s="614"/>
      <c r="AC30" s="614"/>
      <c r="AD30" s="614"/>
      <c r="AE30" s="614"/>
      <c r="AF30" s="614"/>
      <c r="AG30" s="614"/>
      <c r="AH30" s="614"/>
      <c r="AI30" s="614"/>
      <c r="AJ30" s="614"/>
      <c r="AK30" s="614"/>
      <c r="AL30" s="614"/>
      <c r="AM30" s="614"/>
      <c r="AN30" s="614"/>
      <c r="AO30" s="614"/>
      <c r="AP30" s="614"/>
      <c r="AQ30" s="614"/>
      <c r="AR30" s="614"/>
      <c r="AS30" s="614"/>
      <c r="AT30" s="614"/>
      <c r="AU30" s="614"/>
      <c r="AV30" s="614"/>
      <c r="AW30" s="614"/>
      <c r="AX30" s="614"/>
      <c r="AY30" s="614"/>
      <c r="AZ30" s="614"/>
      <c r="BA30" s="615"/>
      <c r="BB30" s="615"/>
      <c r="BC30" s="615"/>
      <c r="BD30" s="615"/>
      <c r="BE30" s="615"/>
      <c r="BF30" s="615"/>
      <c r="BG30" s="615"/>
      <c r="BH30" s="615"/>
      <c r="BI30" s="615"/>
      <c r="BJ30" s="615"/>
      <c r="BK30" s="615"/>
      <c r="BL30" s="615"/>
      <c r="BM30" s="615"/>
      <c r="BN30" s="615"/>
      <c r="BO30" s="615"/>
      <c r="BP30" s="615"/>
      <c r="BQ30" s="615"/>
      <c r="BR30" s="615"/>
      <c r="BS30" s="615"/>
      <c r="BT30" s="615"/>
      <c r="BU30" s="615"/>
      <c r="BV30" s="615"/>
    </row>
    <row r="31" spans="1:74" ht="12" customHeight="1" x14ac:dyDescent="0.25">
      <c r="A31" s="545"/>
      <c r="B31" s="543"/>
      <c r="C31" s="614"/>
      <c r="D31" s="614"/>
      <c r="E31" s="614"/>
      <c r="F31" s="614"/>
      <c r="G31" s="614"/>
      <c r="H31" s="614"/>
      <c r="I31" s="614"/>
      <c r="J31" s="614"/>
      <c r="K31" s="614"/>
      <c r="L31" s="614"/>
      <c r="M31" s="614"/>
      <c r="N31" s="614"/>
      <c r="O31" s="614"/>
      <c r="P31" s="614"/>
      <c r="Q31" s="614"/>
      <c r="R31" s="614"/>
      <c r="S31" s="614"/>
      <c r="T31" s="614"/>
      <c r="U31" s="614"/>
      <c r="V31" s="614"/>
      <c r="W31" s="614"/>
      <c r="X31" s="614"/>
      <c r="Y31" s="614"/>
      <c r="Z31" s="614"/>
      <c r="AA31" s="614"/>
      <c r="AB31" s="614"/>
      <c r="AC31" s="614"/>
      <c r="AD31" s="614"/>
      <c r="AE31" s="614"/>
      <c r="AF31" s="614"/>
      <c r="AG31" s="614"/>
      <c r="AH31" s="614"/>
      <c r="AI31" s="614"/>
      <c r="AJ31" s="614"/>
      <c r="AK31" s="614"/>
      <c r="AL31" s="614"/>
      <c r="AM31" s="614"/>
      <c r="AN31" s="614"/>
      <c r="AO31" s="614"/>
      <c r="AP31" s="614"/>
      <c r="AQ31" s="614"/>
      <c r="AR31" s="614"/>
      <c r="AS31" s="614"/>
      <c r="AT31" s="614"/>
      <c r="AU31" s="614"/>
      <c r="AV31" s="614"/>
      <c r="AW31" s="614"/>
      <c r="AX31" s="614"/>
      <c r="AY31" s="614"/>
      <c r="AZ31" s="614"/>
      <c r="BA31" s="615"/>
      <c r="BB31" s="615"/>
      <c r="BC31" s="615"/>
      <c r="BD31" s="615"/>
      <c r="BE31" s="615"/>
      <c r="BF31" s="615"/>
      <c r="BG31" s="615"/>
      <c r="BH31" s="615"/>
      <c r="BI31" s="615"/>
      <c r="BJ31" s="615"/>
      <c r="BK31" s="615"/>
      <c r="BL31" s="615"/>
      <c r="BM31" s="615"/>
      <c r="BN31" s="615"/>
      <c r="BO31" s="615"/>
      <c r="BP31" s="615"/>
      <c r="BQ31" s="615"/>
      <c r="BR31" s="615"/>
      <c r="BS31" s="615"/>
      <c r="BT31" s="615"/>
      <c r="BU31" s="615"/>
      <c r="BV31" s="615"/>
    </row>
    <row r="32" spans="1:74" ht="12" customHeight="1" x14ac:dyDescent="0.25">
      <c r="A32" s="545"/>
      <c r="B32" s="543"/>
      <c r="C32" s="614"/>
      <c r="D32" s="614"/>
      <c r="E32" s="614"/>
      <c r="F32" s="614"/>
      <c r="G32" s="614"/>
      <c r="H32" s="614"/>
      <c r="I32" s="614"/>
      <c r="J32" s="614"/>
      <c r="K32" s="614"/>
      <c r="L32" s="614"/>
      <c r="M32" s="614"/>
      <c r="N32" s="614"/>
      <c r="O32" s="614"/>
      <c r="P32" s="614"/>
      <c r="Q32" s="614"/>
      <c r="R32" s="614"/>
      <c r="S32" s="614"/>
      <c r="T32" s="614"/>
      <c r="U32" s="614"/>
      <c r="V32" s="614"/>
      <c r="W32" s="614"/>
      <c r="X32" s="614"/>
      <c r="Y32" s="614"/>
      <c r="Z32" s="614"/>
      <c r="AA32" s="614"/>
      <c r="AB32" s="614"/>
      <c r="AC32" s="614"/>
      <c r="AD32" s="614"/>
      <c r="AE32" s="614"/>
      <c r="AF32" s="614"/>
      <c r="AG32" s="614"/>
      <c r="AH32" s="614"/>
      <c r="AI32" s="614"/>
      <c r="AJ32" s="614"/>
      <c r="AK32" s="614"/>
      <c r="AL32" s="614"/>
      <c r="AM32" s="614"/>
      <c r="AN32" s="614"/>
      <c r="AO32" s="614"/>
      <c r="AP32" s="614"/>
      <c r="AQ32" s="614"/>
      <c r="AR32" s="614"/>
      <c r="AS32" s="614"/>
      <c r="AT32" s="614"/>
      <c r="AU32" s="614"/>
      <c r="AV32" s="614"/>
      <c r="AW32" s="614"/>
      <c r="AX32" s="614"/>
      <c r="AY32" s="614"/>
      <c r="AZ32" s="614"/>
      <c r="BA32" s="615"/>
      <c r="BB32" s="615"/>
      <c r="BC32" s="615"/>
      <c r="BD32" s="615"/>
      <c r="BE32" s="615"/>
      <c r="BF32" s="615"/>
      <c r="BG32" s="615"/>
      <c r="BH32" s="615"/>
      <c r="BI32" s="615"/>
      <c r="BJ32" s="615"/>
      <c r="BK32" s="615"/>
      <c r="BL32" s="615"/>
      <c r="BM32" s="615"/>
      <c r="BN32" s="615"/>
      <c r="BO32" s="615"/>
      <c r="BP32" s="615"/>
      <c r="BQ32" s="615"/>
      <c r="BR32" s="615"/>
      <c r="BS32" s="615"/>
      <c r="BT32" s="615"/>
      <c r="BU32" s="615"/>
      <c r="BV32" s="615"/>
    </row>
    <row r="33" spans="1:74" ht="12" customHeight="1" x14ac:dyDescent="0.25">
      <c r="A33" s="545"/>
      <c r="B33" s="543"/>
      <c r="C33" s="614"/>
      <c r="D33" s="614"/>
      <c r="E33" s="614"/>
      <c r="F33" s="614"/>
      <c r="G33" s="614"/>
      <c r="H33" s="614"/>
      <c r="I33" s="614"/>
      <c r="J33" s="614"/>
      <c r="K33" s="614"/>
      <c r="L33" s="614"/>
      <c r="M33" s="614"/>
      <c r="N33" s="614"/>
      <c r="O33" s="614"/>
      <c r="P33" s="614"/>
      <c r="Q33" s="614"/>
      <c r="R33" s="614"/>
      <c r="S33" s="614"/>
      <c r="T33" s="614"/>
      <c r="U33" s="614"/>
      <c r="V33" s="614"/>
      <c r="W33" s="614"/>
      <c r="X33" s="614"/>
      <c r="Y33" s="614"/>
      <c r="Z33" s="614"/>
      <c r="AA33" s="614"/>
      <c r="AB33" s="614"/>
      <c r="AC33" s="614"/>
      <c r="AD33" s="614"/>
      <c r="AE33" s="614"/>
      <c r="AF33" s="614"/>
      <c r="AG33" s="614"/>
      <c r="AH33" s="614"/>
      <c r="AI33" s="614"/>
      <c r="AJ33" s="614"/>
      <c r="AK33" s="614"/>
      <c r="AL33" s="614"/>
      <c r="AM33" s="614"/>
      <c r="AN33" s="614"/>
      <c r="AO33" s="614"/>
      <c r="AP33" s="614"/>
      <c r="AQ33" s="614"/>
      <c r="AR33" s="614"/>
      <c r="AS33" s="614"/>
      <c r="AT33" s="614"/>
      <c r="AU33" s="614"/>
      <c r="AV33" s="614"/>
      <c r="AW33" s="614"/>
      <c r="AX33" s="614"/>
      <c r="AY33" s="614"/>
      <c r="AZ33" s="614"/>
      <c r="BA33" s="615"/>
      <c r="BB33" s="615"/>
      <c r="BC33" s="615"/>
      <c r="BD33" s="615"/>
      <c r="BE33" s="615"/>
      <c r="BF33" s="615"/>
      <c r="BG33" s="615"/>
      <c r="BH33" s="615"/>
      <c r="BI33" s="615"/>
      <c r="BJ33" s="615"/>
      <c r="BK33" s="615"/>
      <c r="BL33" s="615"/>
      <c r="BM33" s="615"/>
      <c r="BN33" s="615"/>
      <c r="BO33" s="615"/>
      <c r="BP33" s="615"/>
      <c r="BQ33" s="615"/>
      <c r="BR33" s="615"/>
      <c r="BS33" s="615"/>
      <c r="BT33" s="615"/>
      <c r="BU33" s="615"/>
      <c r="BV33" s="615"/>
    </row>
    <row r="34" spans="1:74" ht="12" customHeight="1" x14ac:dyDescent="0.25">
      <c r="A34" s="545"/>
      <c r="B34" s="543"/>
      <c r="C34" s="614"/>
      <c r="D34" s="614"/>
      <c r="E34" s="614"/>
      <c r="F34" s="614"/>
      <c r="G34" s="614"/>
      <c r="H34" s="614"/>
      <c r="I34" s="614"/>
      <c r="J34" s="614"/>
      <c r="K34" s="614"/>
      <c r="L34" s="614"/>
      <c r="M34" s="614"/>
      <c r="N34" s="614"/>
      <c r="O34" s="614"/>
      <c r="P34" s="614"/>
      <c r="Q34" s="614"/>
      <c r="R34" s="614"/>
      <c r="S34" s="614"/>
      <c r="T34" s="614"/>
      <c r="U34" s="614"/>
      <c r="V34" s="614"/>
      <c r="W34" s="614"/>
      <c r="X34" s="614"/>
      <c r="Y34" s="614"/>
      <c r="Z34" s="614"/>
      <c r="AA34" s="614"/>
      <c r="AB34" s="614"/>
      <c r="AC34" s="614"/>
      <c r="AD34" s="614"/>
      <c r="AE34" s="614"/>
      <c r="AF34" s="614"/>
      <c r="AG34" s="614"/>
      <c r="AH34" s="614"/>
      <c r="AI34" s="614"/>
      <c r="AJ34" s="614"/>
      <c r="AK34" s="614"/>
      <c r="AL34" s="614"/>
      <c r="AM34" s="614"/>
      <c r="AN34" s="614"/>
      <c r="AO34" s="614"/>
      <c r="AP34" s="614"/>
      <c r="AQ34" s="614"/>
      <c r="AR34" s="614"/>
      <c r="AS34" s="614"/>
      <c r="AT34" s="614"/>
      <c r="AU34" s="614"/>
      <c r="AV34" s="614"/>
      <c r="AW34" s="614"/>
      <c r="AX34" s="614"/>
      <c r="AY34" s="614"/>
      <c r="AZ34" s="614"/>
      <c r="BA34" s="615"/>
      <c r="BB34" s="615"/>
      <c r="BC34" s="615"/>
      <c r="BD34" s="615"/>
      <c r="BE34" s="615"/>
      <c r="BF34" s="615"/>
      <c r="BG34" s="615"/>
      <c r="BH34" s="615"/>
      <c r="BI34" s="615"/>
      <c r="BJ34" s="615"/>
      <c r="BK34" s="615"/>
      <c r="BL34" s="615"/>
      <c r="BM34" s="615"/>
      <c r="BN34" s="615"/>
      <c r="BO34" s="615"/>
      <c r="BP34" s="615"/>
      <c r="BQ34" s="615"/>
      <c r="BR34" s="615"/>
      <c r="BS34" s="615"/>
      <c r="BT34" s="615"/>
      <c r="BU34" s="615"/>
      <c r="BV34" s="615"/>
    </row>
    <row r="35" spans="1:74" ht="12" customHeight="1" x14ac:dyDescent="0.25">
      <c r="A35" s="545"/>
      <c r="B35" s="544"/>
      <c r="C35" s="614"/>
      <c r="D35" s="614"/>
      <c r="E35" s="614"/>
      <c r="F35" s="614"/>
      <c r="G35" s="614"/>
      <c r="H35" s="614"/>
      <c r="I35" s="614"/>
      <c r="J35" s="614"/>
      <c r="K35" s="614"/>
      <c r="L35" s="614"/>
      <c r="M35" s="614"/>
      <c r="N35" s="614"/>
      <c r="O35" s="614"/>
      <c r="P35" s="614"/>
      <c r="Q35" s="614"/>
      <c r="R35" s="614"/>
      <c r="S35" s="614"/>
      <c r="T35" s="614"/>
      <c r="U35" s="614"/>
      <c r="V35" s="614"/>
      <c r="W35" s="614"/>
      <c r="X35" s="614"/>
      <c r="Y35" s="614"/>
      <c r="Z35" s="614"/>
      <c r="AA35" s="614"/>
      <c r="AB35" s="614"/>
      <c r="AC35" s="614"/>
      <c r="AD35" s="614"/>
      <c r="AE35" s="614"/>
      <c r="AF35" s="614"/>
      <c r="AG35" s="614"/>
      <c r="AH35" s="614"/>
      <c r="AI35" s="614"/>
      <c r="AJ35" s="614"/>
      <c r="AK35" s="614"/>
      <c r="AL35" s="614"/>
      <c r="AM35" s="614"/>
      <c r="AN35" s="614"/>
      <c r="AO35" s="614"/>
      <c r="AP35" s="614"/>
      <c r="AQ35" s="614"/>
      <c r="AR35" s="614"/>
      <c r="AS35" s="614"/>
      <c r="AT35" s="614"/>
      <c r="AU35" s="614"/>
      <c r="AV35" s="614"/>
      <c r="AW35" s="614"/>
      <c r="AX35" s="614"/>
      <c r="AY35" s="614"/>
      <c r="AZ35" s="614"/>
      <c r="BA35" s="615"/>
      <c r="BB35" s="615"/>
      <c r="BC35" s="615"/>
      <c r="BD35" s="615"/>
      <c r="BE35" s="615"/>
      <c r="BF35" s="615"/>
      <c r="BG35" s="615"/>
      <c r="BH35" s="615"/>
      <c r="BI35" s="615"/>
      <c r="BJ35" s="615"/>
      <c r="BK35" s="615"/>
      <c r="BL35" s="615"/>
      <c r="BM35" s="615"/>
      <c r="BN35" s="615"/>
      <c r="BO35" s="615"/>
      <c r="BP35" s="615"/>
      <c r="BQ35" s="615"/>
      <c r="BR35" s="615"/>
      <c r="BS35" s="615"/>
      <c r="BT35" s="615"/>
      <c r="BU35" s="615"/>
      <c r="BV35" s="615"/>
    </row>
    <row r="36" spans="1:74" ht="12" customHeight="1" x14ac:dyDescent="0.25">
      <c r="A36" s="545"/>
      <c r="B36" s="543"/>
      <c r="C36" s="614"/>
      <c r="D36" s="614"/>
      <c r="E36" s="614"/>
      <c r="F36" s="614"/>
      <c r="G36" s="614"/>
      <c r="H36" s="614"/>
      <c r="I36" s="614"/>
      <c r="J36" s="614"/>
      <c r="K36" s="614"/>
      <c r="L36" s="614"/>
      <c r="M36" s="614"/>
      <c r="N36" s="614"/>
      <c r="O36" s="614"/>
      <c r="P36" s="614"/>
      <c r="Q36" s="614"/>
      <c r="R36" s="614"/>
      <c r="S36" s="614"/>
      <c r="T36" s="614"/>
      <c r="U36" s="614"/>
      <c r="V36" s="614"/>
      <c r="W36" s="614"/>
      <c r="X36" s="614"/>
      <c r="Y36" s="614"/>
      <c r="Z36" s="614"/>
      <c r="AA36" s="614"/>
      <c r="AB36" s="614"/>
      <c r="AC36" s="614"/>
      <c r="AD36" s="614"/>
      <c r="AE36" s="614"/>
      <c r="AF36" s="614"/>
      <c r="AG36" s="614"/>
      <c r="AH36" s="614"/>
      <c r="AI36" s="614"/>
      <c r="AJ36" s="614"/>
      <c r="AK36" s="614"/>
      <c r="AL36" s="614"/>
      <c r="AM36" s="614"/>
      <c r="AN36" s="614"/>
      <c r="AO36" s="614"/>
      <c r="AP36" s="614"/>
      <c r="AQ36" s="614"/>
      <c r="AR36" s="614"/>
      <c r="AS36" s="614"/>
      <c r="AT36" s="614"/>
      <c r="AU36" s="614"/>
      <c r="AV36" s="614"/>
      <c r="AW36" s="614"/>
      <c r="AX36" s="614"/>
      <c r="AY36" s="614"/>
      <c r="AZ36" s="614"/>
      <c r="BA36" s="615"/>
      <c r="BB36" s="615"/>
      <c r="BC36" s="615"/>
      <c r="BD36" s="615"/>
      <c r="BE36" s="615"/>
      <c r="BF36" s="615"/>
      <c r="BG36" s="615"/>
      <c r="BH36" s="615"/>
      <c r="BI36" s="615"/>
      <c r="BJ36" s="615"/>
      <c r="BK36" s="615"/>
      <c r="BL36" s="615"/>
      <c r="BM36" s="615"/>
      <c r="BN36" s="615"/>
      <c r="BO36" s="615"/>
      <c r="BP36" s="615"/>
      <c r="BQ36" s="615"/>
      <c r="BR36" s="615"/>
      <c r="BS36" s="615"/>
      <c r="BT36" s="615"/>
      <c r="BU36" s="615"/>
      <c r="BV36" s="615"/>
    </row>
    <row r="37" spans="1:74" ht="12" customHeight="1" x14ac:dyDescent="0.25">
      <c r="A37" s="545"/>
      <c r="B37" s="543"/>
      <c r="C37" s="614"/>
      <c r="D37" s="614"/>
      <c r="E37" s="614"/>
      <c r="F37" s="614"/>
      <c r="G37" s="614"/>
      <c r="H37" s="614"/>
      <c r="I37" s="614"/>
      <c r="J37" s="614"/>
      <c r="K37" s="614"/>
      <c r="L37" s="614"/>
      <c r="M37" s="614"/>
      <c r="N37" s="614"/>
      <c r="O37" s="614"/>
      <c r="P37" s="614"/>
      <c r="Q37" s="614"/>
      <c r="R37" s="614"/>
      <c r="S37" s="614"/>
      <c r="T37" s="614"/>
      <c r="U37" s="614"/>
      <c r="V37" s="614"/>
      <c r="W37" s="614"/>
      <c r="X37" s="614"/>
      <c r="Y37" s="614"/>
      <c r="Z37" s="614"/>
      <c r="AA37" s="614"/>
      <c r="AB37" s="614"/>
      <c r="AC37" s="614"/>
      <c r="AD37" s="614"/>
      <c r="AE37" s="614"/>
      <c r="AF37" s="614"/>
      <c r="AG37" s="614"/>
      <c r="AH37" s="614"/>
      <c r="AI37" s="614"/>
      <c r="AJ37" s="614"/>
      <c r="AK37" s="614"/>
      <c r="AL37" s="614"/>
      <c r="AM37" s="614"/>
      <c r="AN37" s="614"/>
      <c r="AO37" s="614"/>
      <c r="AP37" s="614"/>
      <c r="AQ37" s="614"/>
      <c r="AR37" s="614"/>
      <c r="AS37" s="614"/>
      <c r="AT37" s="614"/>
      <c r="AU37" s="614"/>
      <c r="AV37" s="614"/>
      <c r="AW37" s="614"/>
      <c r="AX37" s="614"/>
      <c r="AY37" s="614"/>
      <c r="AZ37" s="614"/>
      <c r="BA37" s="615"/>
      <c r="BB37" s="615"/>
      <c r="BC37" s="615"/>
      <c r="BD37" s="615"/>
      <c r="BE37" s="615"/>
      <c r="BF37" s="615"/>
      <c r="BG37" s="615"/>
      <c r="BH37" s="615"/>
      <c r="BI37" s="615"/>
      <c r="BJ37" s="615"/>
      <c r="BK37" s="615"/>
      <c r="BL37" s="615"/>
      <c r="BM37" s="615"/>
      <c r="BN37" s="615"/>
      <c r="BO37" s="615"/>
      <c r="BP37" s="615"/>
      <c r="BQ37" s="615"/>
      <c r="BR37" s="615"/>
      <c r="BS37" s="615"/>
      <c r="BT37" s="615"/>
      <c r="BU37" s="615"/>
      <c r="BV37" s="615"/>
    </row>
    <row r="38" spans="1:74" ht="12" customHeight="1" x14ac:dyDescent="0.25">
      <c r="A38" s="545"/>
      <c r="B38" s="543"/>
      <c r="C38" s="614"/>
      <c r="D38" s="614"/>
      <c r="E38" s="614"/>
      <c r="F38" s="614"/>
      <c r="G38" s="614"/>
      <c r="H38" s="614"/>
      <c r="I38" s="614"/>
      <c r="J38" s="614"/>
      <c r="K38" s="614"/>
      <c r="L38" s="614"/>
      <c r="M38" s="614"/>
      <c r="N38" s="614"/>
      <c r="O38" s="614"/>
      <c r="P38" s="614"/>
      <c r="Q38" s="614"/>
      <c r="R38" s="614"/>
      <c r="S38" s="614"/>
      <c r="T38" s="614"/>
      <c r="U38" s="614"/>
      <c r="V38" s="614"/>
      <c r="W38" s="614"/>
      <c r="X38" s="614"/>
      <c r="Y38" s="614"/>
      <c r="Z38" s="614"/>
      <c r="AA38" s="614"/>
      <c r="AB38" s="614"/>
      <c r="AC38" s="614"/>
      <c r="AD38" s="614"/>
      <c r="AE38" s="614"/>
      <c r="AF38" s="614"/>
      <c r="AG38" s="614"/>
      <c r="AH38" s="614"/>
      <c r="AI38" s="614"/>
      <c r="AJ38" s="614"/>
      <c r="AK38" s="614"/>
      <c r="AL38" s="614"/>
      <c r="AM38" s="614"/>
      <c r="AN38" s="614"/>
      <c r="AO38" s="614"/>
      <c r="AP38" s="614"/>
      <c r="AQ38" s="614"/>
      <c r="AR38" s="614"/>
      <c r="AS38" s="614"/>
      <c r="AT38" s="614"/>
      <c r="AU38" s="614"/>
      <c r="AV38" s="614"/>
      <c r="AW38" s="614"/>
      <c r="AX38" s="614"/>
      <c r="AY38" s="614"/>
      <c r="AZ38" s="614"/>
      <c r="BA38" s="615"/>
      <c r="BB38" s="615"/>
      <c r="BC38" s="615"/>
      <c r="BD38" s="615"/>
      <c r="BE38" s="615"/>
      <c r="BF38" s="615"/>
      <c r="BG38" s="615"/>
      <c r="BH38" s="615"/>
      <c r="BI38" s="615"/>
      <c r="BJ38" s="615"/>
      <c r="BK38" s="615"/>
      <c r="BL38" s="615"/>
      <c r="BM38" s="615"/>
      <c r="BN38" s="615"/>
      <c r="BO38" s="615"/>
      <c r="BP38" s="615"/>
      <c r="BQ38" s="615"/>
      <c r="BR38" s="615"/>
      <c r="BS38" s="615"/>
      <c r="BT38" s="615"/>
      <c r="BU38" s="615"/>
      <c r="BV38" s="615"/>
    </row>
    <row r="39" spans="1:74" ht="12" customHeight="1" x14ac:dyDescent="0.25">
      <c r="A39" s="545"/>
      <c r="B39" s="543"/>
      <c r="C39" s="614"/>
      <c r="D39" s="614"/>
      <c r="E39" s="614"/>
      <c r="F39" s="614"/>
      <c r="G39" s="614"/>
      <c r="H39" s="614"/>
      <c r="I39" s="614"/>
      <c r="J39" s="614"/>
      <c r="K39" s="614"/>
      <c r="L39" s="614"/>
      <c r="M39" s="614"/>
      <c r="N39" s="614"/>
      <c r="O39" s="614"/>
      <c r="P39" s="614"/>
      <c r="Q39" s="614"/>
      <c r="R39" s="614"/>
      <c r="S39" s="614"/>
      <c r="T39" s="614"/>
      <c r="U39" s="614"/>
      <c r="V39" s="614"/>
      <c r="W39" s="614"/>
      <c r="X39" s="614"/>
      <c r="Y39" s="614"/>
      <c r="Z39" s="614"/>
      <c r="AA39" s="614"/>
      <c r="AB39" s="614"/>
      <c r="AC39" s="614"/>
      <c r="AD39" s="614"/>
      <c r="AE39" s="614"/>
      <c r="AF39" s="614"/>
      <c r="AG39" s="614"/>
      <c r="AH39" s="614"/>
      <c r="AI39" s="614"/>
      <c r="AJ39" s="614"/>
      <c r="AK39" s="614"/>
      <c r="AL39" s="614"/>
      <c r="AM39" s="614"/>
      <c r="AN39" s="614"/>
      <c r="AO39" s="614"/>
      <c r="AP39" s="614"/>
      <c r="AQ39" s="614"/>
      <c r="AR39" s="614"/>
      <c r="AS39" s="614"/>
      <c r="AT39" s="614"/>
      <c r="AU39" s="614"/>
      <c r="AV39" s="614"/>
      <c r="AW39" s="614"/>
      <c r="AX39" s="614"/>
      <c r="AY39" s="614"/>
      <c r="AZ39" s="614"/>
      <c r="BA39" s="615"/>
      <c r="BB39" s="615"/>
      <c r="BC39" s="615"/>
      <c r="BD39" s="615"/>
      <c r="BE39" s="615"/>
      <c r="BF39" s="615"/>
      <c r="BG39" s="615"/>
      <c r="BH39" s="615"/>
      <c r="BI39" s="615"/>
      <c r="BJ39" s="615"/>
      <c r="BK39" s="615"/>
      <c r="BL39" s="615"/>
      <c r="BM39" s="615"/>
      <c r="BN39" s="615"/>
      <c r="BO39" s="615"/>
      <c r="BP39" s="615"/>
      <c r="BQ39" s="615"/>
      <c r="BR39" s="615"/>
      <c r="BS39" s="615"/>
      <c r="BT39" s="615"/>
      <c r="BU39" s="615"/>
      <c r="BV39" s="615"/>
    </row>
    <row r="40" spans="1:74" ht="12" customHeight="1" x14ac:dyDescent="0.25">
      <c r="A40" s="545"/>
      <c r="B40" s="543"/>
      <c r="C40" s="614"/>
      <c r="D40" s="614"/>
      <c r="E40" s="614"/>
      <c r="F40" s="614"/>
      <c r="G40" s="614"/>
      <c r="H40" s="614"/>
      <c r="I40" s="614"/>
      <c r="J40" s="614"/>
      <c r="K40" s="614"/>
      <c r="L40" s="614"/>
      <c r="M40" s="614"/>
      <c r="N40" s="614"/>
      <c r="O40" s="614"/>
      <c r="P40" s="614"/>
      <c r="Q40" s="614"/>
      <c r="R40" s="614"/>
      <c r="S40" s="614"/>
      <c r="T40" s="614"/>
      <c r="U40" s="614"/>
      <c r="V40" s="614"/>
      <c r="W40" s="614"/>
      <c r="X40" s="614"/>
      <c r="Y40" s="614"/>
      <c r="Z40" s="614"/>
      <c r="AA40" s="614"/>
      <c r="AB40" s="614"/>
      <c r="AC40" s="614"/>
      <c r="AD40" s="614"/>
      <c r="AE40" s="614"/>
      <c r="AF40" s="614"/>
      <c r="AG40" s="614"/>
      <c r="AH40" s="614"/>
      <c r="AI40" s="614"/>
      <c r="AJ40" s="614"/>
      <c r="AK40" s="614"/>
      <c r="AL40" s="614"/>
      <c r="AM40" s="614"/>
      <c r="AN40" s="614"/>
      <c r="AO40" s="614"/>
      <c r="AP40" s="614"/>
      <c r="AQ40" s="614"/>
      <c r="AR40" s="614"/>
      <c r="AS40" s="614"/>
      <c r="AT40" s="614"/>
      <c r="AU40" s="614"/>
      <c r="AV40" s="614"/>
      <c r="AW40" s="614"/>
      <c r="AX40" s="614"/>
      <c r="AY40" s="614"/>
      <c r="AZ40" s="614"/>
      <c r="BA40" s="615"/>
      <c r="BB40" s="615"/>
      <c r="BC40" s="615"/>
      <c r="BD40" s="615"/>
      <c r="BE40" s="615"/>
      <c r="BF40" s="615"/>
      <c r="BG40" s="615"/>
      <c r="BH40" s="615"/>
      <c r="BI40" s="615"/>
      <c r="BJ40" s="615"/>
      <c r="BK40" s="615"/>
      <c r="BL40" s="615"/>
      <c r="BM40" s="615"/>
      <c r="BN40" s="615"/>
      <c r="BO40" s="615"/>
      <c r="BP40" s="615"/>
      <c r="BQ40" s="615"/>
      <c r="BR40" s="615"/>
      <c r="BS40" s="615"/>
      <c r="BT40" s="615"/>
      <c r="BU40" s="615"/>
      <c r="BV40" s="615"/>
    </row>
    <row r="41" spans="1:74" ht="12" customHeight="1" x14ac:dyDescent="0.25">
      <c r="A41" s="545"/>
      <c r="B41" s="543"/>
      <c r="C41" s="614"/>
      <c r="D41" s="614"/>
      <c r="E41" s="614"/>
      <c r="F41" s="614"/>
      <c r="G41" s="614"/>
      <c r="H41" s="614"/>
      <c r="I41" s="614"/>
      <c r="J41" s="614"/>
      <c r="K41" s="614"/>
      <c r="L41" s="614"/>
      <c r="M41" s="614"/>
      <c r="N41" s="614"/>
      <c r="O41" s="614"/>
      <c r="P41" s="614"/>
      <c r="Q41" s="614"/>
      <c r="R41" s="614"/>
      <c r="S41" s="614"/>
      <c r="T41" s="614"/>
      <c r="U41" s="614"/>
      <c r="V41" s="614"/>
      <c r="W41" s="614"/>
      <c r="X41" s="614"/>
      <c r="Y41" s="614"/>
      <c r="Z41" s="614"/>
      <c r="AA41" s="614"/>
      <c r="AB41" s="614"/>
      <c r="AC41" s="614"/>
      <c r="AD41" s="614"/>
      <c r="AE41" s="614"/>
      <c r="AF41" s="614"/>
      <c r="AG41" s="614"/>
      <c r="AH41" s="614"/>
      <c r="AI41" s="614"/>
      <c r="AJ41" s="614"/>
      <c r="AK41" s="614"/>
      <c r="AL41" s="614"/>
      <c r="AM41" s="614"/>
      <c r="AN41" s="614"/>
      <c r="AO41" s="614"/>
      <c r="AP41" s="614"/>
      <c r="AQ41" s="614"/>
      <c r="AR41" s="614"/>
      <c r="AS41" s="614"/>
      <c r="AT41" s="614"/>
      <c r="AU41" s="614"/>
      <c r="AV41" s="614"/>
      <c r="AW41" s="614"/>
      <c r="AX41" s="614"/>
      <c r="AY41" s="614"/>
      <c r="AZ41" s="614"/>
      <c r="BA41" s="615"/>
      <c r="BB41" s="615"/>
      <c r="BC41" s="615"/>
      <c r="BD41" s="615"/>
      <c r="BE41" s="615"/>
      <c r="BF41" s="615"/>
      <c r="BG41" s="615"/>
      <c r="BH41" s="615"/>
      <c r="BI41" s="615"/>
      <c r="BJ41" s="615"/>
      <c r="BK41" s="615"/>
      <c r="BL41" s="615"/>
      <c r="BM41" s="615"/>
      <c r="BN41" s="615"/>
      <c r="BO41" s="615"/>
      <c r="BP41" s="615"/>
      <c r="BQ41" s="615"/>
      <c r="BR41" s="615"/>
      <c r="BS41" s="615"/>
      <c r="BT41" s="615"/>
      <c r="BU41" s="615"/>
      <c r="BV41" s="615"/>
    </row>
    <row r="42" spans="1:74" ht="12" customHeight="1" x14ac:dyDescent="0.25">
      <c r="A42" s="545"/>
      <c r="B42" s="543"/>
      <c r="C42" s="614"/>
      <c r="D42" s="614"/>
      <c r="E42" s="614"/>
      <c r="F42" s="614"/>
      <c r="G42" s="614"/>
      <c r="H42" s="614"/>
      <c r="I42" s="614"/>
      <c r="J42" s="614"/>
      <c r="K42" s="614"/>
      <c r="L42" s="614"/>
      <c r="M42" s="614"/>
      <c r="N42" s="614"/>
      <c r="O42" s="614"/>
      <c r="P42" s="614"/>
      <c r="Q42" s="614"/>
      <c r="R42" s="614"/>
      <c r="S42" s="614"/>
      <c r="T42" s="614"/>
      <c r="U42" s="614"/>
      <c r="V42" s="614"/>
      <c r="W42" s="614"/>
      <c r="X42" s="614"/>
      <c r="Y42" s="614"/>
      <c r="Z42" s="614"/>
      <c r="AA42" s="614"/>
      <c r="AB42" s="614"/>
      <c r="AC42" s="614"/>
      <c r="AD42" s="614"/>
      <c r="AE42" s="614"/>
      <c r="AF42" s="614"/>
      <c r="AG42" s="614"/>
      <c r="AH42" s="614"/>
      <c r="AI42" s="614"/>
      <c r="AJ42" s="614"/>
      <c r="AK42" s="614"/>
      <c r="AL42" s="614"/>
      <c r="AM42" s="614"/>
      <c r="AN42" s="614"/>
      <c r="AO42" s="614"/>
      <c r="AP42" s="614"/>
      <c r="AQ42" s="614"/>
      <c r="AR42" s="614"/>
      <c r="AS42" s="614"/>
      <c r="AT42" s="614"/>
      <c r="AU42" s="614"/>
      <c r="AV42" s="614"/>
      <c r="AW42" s="614"/>
      <c r="AX42" s="614"/>
      <c r="AY42" s="614"/>
      <c r="AZ42" s="614"/>
      <c r="BA42" s="615"/>
      <c r="BB42" s="615"/>
      <c r="BC42" s="615"/>
      <c r="BD42" s="615"/>
      <c r="BE42" s="615"/>
      <c r="BF42" s="615"/>
      <c r="BG42" s="615"/>
      <c r="BH42" s="615"/>
      <c r="BI42" s="615"/>
      <c r="BJ42" s="615"/>
      <c r="BK42" s="615"/>
      <c r="BL42" s="615"/>
      <c r="BM42" s="615"/>
      <c r="BN42" s="615"/>
      <c r="BO42" s="615"/>
      <c r="BP42" s="615"/>
      <c r="BQ42" s="615"/>
      <c r="BR42" s="615"/>
      <c r="BS42" s="615"/>
      <c r="BT42" s="615"/>
      <c r="BU42" s="615"/>
      <c r="BV42" s="615"/>
    </row>
    <row r="43" spans="1:74" ht="12" customHeight="1" x14ac:dyDescent="0.25">
      <c r="A43" s="545"/>
      <c r="B43" s="543"/>
      <c r="C43" s="614"/>
      <c r="D43" s="614"/>
      <c r="E43" s="614"/>
      <c r="F43" s="614"/>
      <c r="G43" s="614"/>
      <c r="H43" s="614"/>
      <c r="I43" s="614"/>
      <c r="J43" s="614"/>
      <c r="K43" s="614"/>
      <c r="L43" s="614"/>
      <c r="M43" s="614"/>
      <c r="N43" s="614"/>
      <c r="O43" s="614"/>
      <c r="P43" s="614"/>
      <c r="Q43" s="614"/>
      <c r="R43" s="614"/>
      <c r="S43" s="614"/>
      <c r="T43" s="614"/>
      <c r="U43" s="614"/>
      <c r="V43" s="614"/>
      <c r="W43" s="614"/>
      <c r="X43" s="614"/>
      <c r="Y43" s="614"/>
      <c r="Z43" s="614"/>
      <c r="AA43" s="614"/>
      <c r="AB43" s="614"/>
      <c r="AC43" s="614"/>
      <c r="AD43" s="614"/>
      <c r="AE43" s="614"/>
      <c r="AF43" s="614"/>
      <c r="AG43" s="614"/>
      <c r="AH43" s="614"/>
      <c r="AI43" s="614"/>
      <c r="AJ43" s="614"/>
      <c r="AK43" s="614"/>
      <c r="AL43" s="614"/>
      <c r="AM43" s="614"/>
      <c r="AN43" s="614"/>
      <c r="AO43" s="614"/>
      <c r="AP43" s="614"/>
      <c r="AQ43" s="614"/>
      <c r="AR43" s="614"/>
      <c r="AS43" s="614"/>
      <c r="AT43" s="614"/>
      <c r="AU43" s="614"/>
      <c r="AV43" s="614"/>
      <c r="AW43" s="614"/>
      <c r="AX43" s="614"/>
      <c r="AY43" s="614"/>
      <c r="AZ43" s="614"/>
      <c r="BA43" s="615"/>
      <c r="BB43" s="615"/>
      <c r="BC43" s="615"/>
      <c r="BD43" s="615"/>
      <c r="BE43" s="615"/>
      <c r="BF43" s="615"/>
      <c r="BG43" s="615"/>
      <c r="BH43" s="615"/>
      <c r="BI43" s="615"/>
      <c r="BJ43" s="615"/>
      <c r="BK43" s="615"/>
      <c r="BL43" s="615"/>
      <c r="BM43" s="615"/>
      <c r="BN43" s="615"/>
      <c r="BO43" s="615"/>
      <c r="BP43" s="615"/>
      <c r="BQ43" s="615"/>
      <c r="BR43" s="615"/>
      <c r="BS43" s="615"/>
      <c r="BT43" s="615"/>
      <c r="BU43" s="615"/>
      <c r="BV43" s="615"/>
    </row>
    <row r="44" spans="1:74" ht="12" customHeight="1" x14ac:dyDescent="0.25">
      <c r="A44" s="545"/>
      <c r="B44" s="543"/>
      <c r="C44" s="614"/>
      <c r="D44" s="614"/>
      <c r="E44" s="614"/>
      <c r="F44" s="614"/>
      <c r="G44" s="614"/>
      <c r="H44" s="614"/>
      <c r="I44" s="614"/>
      <c r="J44" s="614"/>
      <c r="K44" s="614"/>
      <c r="L44" s="614"/>
      <c r="M44" s="614"/>
      <c r="N44" s="614"/>
      <c r="O44" s="614"/>
      <c r="P44" s="614"/>
      <c r="Q44" s="614"/>
      <c r="R44" s="614"/>
      <c r="S44" s="614"/>
      <c r="T44" s="614"/>
      <c r="U44" s="614"/>
      <c r="V44" s="614"/>
      <c r="W44" s="614"/>
      <c r="X44" s="614"/>
      <c r="Y44" s="614"/>
      <c r="Z44" s="614"/>
      <c r="AA44" s="614"/>
      <c r="AB44" s="614"/>
      <c r="AC44" s="614"/>
      <c r="AD44" s="614"/>
      <c r="AE44" s="614"/>
      <c r="AF44" s="614"/>
      <c r="AG44" s="614"/>
      <c r="AH44" s="614"/>
      <c r="AI44" s="614"/>
      <c r="AJ44" s="614"/>
      <c r="AK44" s="614"/>
      <c r="AL44" s="614"/>
      <c r="AM44" s="614"/>
      <c r="AN44" s="614"/>
      <c r="AO44" s="614"/>
      <c r="AP44" s="614"/>
      <c r="AQ44" s="614"/>
      <c r="AR44" s="614"/>
      <c r="AS44" s="614"/>
      <c r="AT44" s="614"/>
      <c r="AU44" s="614"/>
      <c r="AV44" s="614"/>
      <c r="AW44" s="614"/>
      <c r="AX44" s="614"/>
      <c r="AY44" s="614"/>
      <c r="AZ44" s="614"/>
      <c r="BA44" s="615"/>
      <c r="BB44" s="615"/>
      <c r="BC44" s="615"/>
      <c r="BD44" s="615"/>
      <c r="BE44" s="615"/>
      <c r="BF44" s="615"/>
      <c r="BG44" s="615"/>
      <c r="BH44" s="615"/>
      <c r="BI44" s="615"/>
      <c r="BJ44" s="615"/>
      <c r="BK44" s="615"/>
      <c r="BL44" s="615"/>
      <c r="BM44" s="615"/>
      <c r="BN44" s="615"/>
      <c r="BO44" s="615"/>
      <c r="BP44" s="615"/>
      <c r="BQ44" s="615"/>
      <c r="BR44" s="615"/>
      <c r="BS44" s="615"/>
      <c r="BT44" s="615"/>
      <c r="BU44" s="615"/>
      <c r="BV44" s="615"/>
    </row>
    <row r="45" spans="1:74" ht="12" customHeight="1" x14ac:dyDescent="0.25">
      <c r="A45" s="616"/>
      <c r="B45" s="548"/>
      <c r="C45" s="617"/>
      <c r="D45" s="617"/>
      <c r="E45" s="617"/>
      <c r="F45" s="617"/>
      <c r="G45" s="617"/>
      <c r="H45" s="617"/>
      <c r="I45" s="617"/>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row>
    <row r="46" spans="1:74" ht="12" customHeight="1" x14ac:dyDescent="0.25">
      <c r="A46" s="545"/>
      <c r="B46" s="542"/>
      <c r="C46" s="542"/>
      <c r="D46" s="542"/>
      <c r="E46" s="542"/>
      <c r="F46" s="542"/>
      <c r="G46" s="542"/>
      <c r="H46" s="542"/>
      <c r="I46" s="542"/>
      <c r="J46" s="542"/>
      <c r="K46" s="542"/>
      <c r="L46" s="542"/>
      <c r="M46" s="542"/>
      <c r="N46" s="542"/>
      <c r="O46" s="542"/>
      <c r="P46" s="542"/>
      <c r="Q46" s="542"/>
      <c r="BG46" s="607"/>
    </row>
    <row r="47" spans="1:74" ht="12" customHeight="1" x14ac:dyDescent="0.25">
      <c r="A47" s="545"/>
      <c r="B47" s="542"/>
      <c r="C47" s="542"/>
      <c r="D47" s="542"/>
      <c r="E47" s="542"/>
      <c r="F47" s="542"/>
      <c r="G47" s="542"/>
      <c r="H47" s="542"/>
      <c r="I47" s="542"/>
      <c r="J47" s="542"/>
      <c r="K47" s="542"/>
      <c r="L47" s="542"/>
      <c r="M47" s="542"/>
      <c r="N47" s="542"/>
      <c r="O47" s="542"/>
      <c r="P47" s="542"/>
      <c r="Q47" s="542"/>
    </row>
    <row r="48" spans="1:74" ht="12" customHeight="1" x14ac:dyDescent="0.25">
      <c r="A48" s="545"/>
      <c r="B48" s="719"/>
      <c r="C48" s="720"/>
      <c r="D48" s="720"/>
      <c r="E48" s="720"/>
      <c r="F48" s="720"/>
      <c r="G48" s="720"/>
      <c r="H48" s="720"/>
      <c r="I48" s="720"/>
      <c r="J48" s="720"/>
      <c r="K48" s="720"/>
      <c r="L48" s="720"/>
      <c r="M48" s="720"/>
      <c r="N48" s="720"/>
      <c r="O48" s="720"/>
      <c r="P48" s="720"/>
      <c r="Q48" s="720"/>
    </row>
    <row r="49" spans="1:17" ht="12" customHeight="1" x14ac:dyDescent="0.25">
      <c r="A49" s="545"/>
      <c r="B49" s="720"/>
      <c r="C49" s="720"/>
      <c r="D49" s="720"/>
      <c r="E49" s="720"/>
      <c r="F49" s="720"/>
      <c r="G49" s="720"/>
      <c r="H49" s="720"/>
      <c r="I49" s="720"/>
      <c r="J49" s="720"/>
      <c r="K49" s="720"/>
      <c r="L49" s="720"/>
      <c r="M49" s="720"/>
      <c r="N49" s="720"/>
      <c r="O49" s="720"/>
      <c r="P49" s="720"/>
      <c r="Q49" s="720"/>
    </row>
    <row r="50" spans="1:17" ht="12" customHeight="1" x14ac:dyDescent="0.25">
      <c r="A50" s="545"/>
      <c r="B50" s="542"/>
      <c r="C50" s="542"/>
      <c r="D50" s="542"/>
      <c r="E50" s="542"/>
      <c r="F50" s="542"/>
      <c r="G50" s="542"/>
      <c r="H50" s="542"/>
      <c r="I50" s="542"/>
      <c r="J50" s="542"/>
      <c r="K50" s="542"/>
      <c r="L50" s="542"/>
      <c r="M50" s="542"/>
      <c r="N50" s="542"/>
      <c r="O50" s="542"/>
      <c r="P50" s="542"/>
      <c r="Q50" s="542"/>
    </row>
    <row r="51" spans="1:17" ht="12" customHeight="1" x14ac:dyDescent="0.25">
      <c r="A51" s="545"/>
      <c r="B51" s="721"/>
      <c r="C51" s="722"/>
      <c r="D51" s="722"/>
      <c r="E51" s="722"/>
      <c r="F51" s="722"/>
      <c r="G51" s="722"/>
      <c r="H51" s="722"/>
      <c r="I51" s="722"/>
      <c r="J51" s="722"/>
      <c r="K51" s="722"/>
      <c r="L51" s="722"/>
      <c r="M51" s="722"/>
      <c r="N51" s="722"/>
      <c r="O51" s="722"/>
      <c r="P51" s="722"/>
      <c r="Q51" s="722"/>
    </row>
    <row r="52" spans="1:17" ht="12" customHeight="1" x14ac:dyDescent="0.25">
      <c r="A52" s="545"/>
      <c r="B52" s="723"/>
      <c r="C52" s="722"/>
      <c r="D52" s="722"/>
      <c r="E52" s="722"/>
      <c r="F52" s="722"/>
      <c r="G52" s="722"/>
      <c r="H52" s="722"/>
      <c r="I52" s="722"/>
      <c r="J52" s="722"/>
      <c r="K52" s="722"/>
      <c r="L52" s="722"/>
      <c r="M52" s="722"/>
      <c r="N52" s="722"/>
      <c r="O52" s="722"/>
      <c r="P52" s="722"/>
      <c r="Q52" s="722"/>
    </row>
    <row r="53" spans="1:17" ht="12" customHeight="1" x14ac:dyDescent="0.25">
      <c r="A53" s="545"/>
      <c r="B53" s="638"/>
      <c r="C53" s="722"/>
      <c r="D53" s="722"/>
      <c r="E53" s="722"/>
      <c r="F53" s="722"/>
      <c r="G53" s="722"/>
      <c r="H53" s="722"/>
      <c r="I53" s="722"/>
      <c r="J53" s="722"/>
      <c r="K53" s="722"/>
      <c r="L53" s="722"/>
      <c r="M53" s="722"/>
      <c r="N53" s="722"/>
      <c r="O53" s="722"/>
      <c r="P53" s="722"/>
      <c r="Q53" s="722"/>
    </row>
    <row r="54" spans="1:17" ht="12" customHeight="1" x14ac:dyDescent="0.25">
      <c r="A54" s="545"/>
      <c r="B54" s="542"/>
      <c r="C54" s="542"/>
      <c r="D54" s="542"/>
      <c r="E54" s="542"/>
      <c r="F54" s="542"/>
      <c r="G54" s="542"/>
      <c r="H54" s="542"/>
      <c r="I54" s="542"/>
      <c r="J54" s="542"/>
      <c r="K54" s="542"/>
      <c r="L54" s="542"/>
      <c r="M54" s="542"/>
      <c r="N54" s="542"/>
      <c r="O54" s="542"/>
      <c r="P54" s="542"/>
      <c r="Q54" s="542"/>
    </row>
    <row r="55" spans="1:17" ht="12" customHeight="1" x14ac:dyDescent="0.25">
      <c r="A55" s="545"/>
      <c r="B55" s="542"/>
      <c r="C55" s="542"/>
      <c r="D55" s="542"/>
      <c r="E55" s="542"/>
      <c r="F55" s="542"/>
      <c r="G55" s="542"/>
      <c r="H55" s="542"/>
      <c r="I55" s="542"/>
      <c r="J55" s="542"/>
      <c r="K55" s="542"/>
      <c r="L55" s="542"/>
      <c r="M55" s="542"/>
      <c r="N55" s="542"/>
      <c r="O55" s="542"/>
      <c r="P55" s="542"/>
      <c r="Q55" s="542"/>
    </row>
    <row r="56" spans="1:17" ht="12" customHeight="1" x14ac:dyDescent="0.25">
      <c r="A56" s="545"/>
      <c r="B56" s="654"/>
      <c r="C56" s="712"/>
      <c r="D56" s="712"/>
      <c r="E56" s="712"/>
      <c r="F56" s="712"/>
      <c r="G56" s="712"/>
      <c r="H56" s="712"/>
      <c r="I56" s="712"/>
      <c r="J56" s="712"/>
      <c r="K56" s="712"/>
      <c r="L56" s="712"/>
      <c r="M56" s="712"/>
      <c r="N56" s="712"/>
      <c r="O56" s="712"/>
      <c r="P56" s="712"/>
      <c r="Q56" s="712"/>
    </row>
  </sheetData>
  <mergeCells count="15">
    <mergeCell ref="BK3:BV3"/>
    <mergeCell ref="B48:Q49"/>
    <mergeCell ref="B51:Q51"/>
    <mergeCell ref="B52:Q52"/>
    <mergeCell ref="B53:Q53"/>
    <mergeCell ref="AA3:AL3"/>
    <mergeCell ref="AM3:AX3"/>
    <mergeCell ref="AY3:BJ3"/>
    <mergeCell ref="B56:Q56"/>
    <mergeCell ref="C9:Q9"/>
    <mergeCell ref="D10:I10"/>
    <mergeCell ref="D11:I11"/>
    <mergeCell ref="A1:A2"/>
    <mergeCell ref="C3:N3"/>
    <mergeCell ref="O3:Z3"/>
  </mergeCells>
  <hyperlinks>
    <hyperlink ref="A1:A2" location="Contents!A1" display="Table of Contents" xr:uid="{00000000-0004-0000-1500-000000000000}"/>
    <hyperlink ref="J10" location="'7d(1)tab'!A1" display="Table 7d" xr:uid="{00000000-0004-0000-1500-000001000000}"/>
    <hyperlink ref="J11" location="'7etab'!A1" display="Table 7e" xr:uid="{00000000-0004-0000-1500-000002000000}"/>
  </hyperlinks>
  <pageMargins left="0.7" right="0.7" top="0.75" bottom="0.75" header="0.3" footer="0.3"/>
  <pageSetup orientation="portrait" verticalDpi="599"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F1" sqref="BF1"/>
      <selection pane="topRight" activeCell="BF1" sqref="BF1"/>
      <selection pane="bottomLeft" activeCell="BF1" sqref="BF1"/>
      <selection pane="bottomRight" activeCell="B1" sqref="B1:AL1"/>
    </sheetView>
  </sheetViews>
  <sheetFormatPr defaultColWidth="9.5703125" defaultRowHeight="11.25" x14ac:dyDescent="0.2"/>
  <cols>
    <col min="1" max="1" width="8.42578125" style="106" customWidth="1"/>
    <col min="2" max="2" width="42.5703125" style="106" customWidth="1"/>
    <col min="3" max="50" width="7.42578125" style="106" customWidth="1"/>
    <col min="51" max="55" width="7.42578125" style="262" customWidth="1"/>
    <col min="56" max="58" width="7.42578125" style="526" customWidth="1"/>
    <col min="59" max="62" width="7.42578125" style="262" customWidth="1"/>
    <col min="63" max="74" width="7.42578125" style="106" customWidth="1"/>
    <col min="75" max="16384" width="9.5703125" style="106"/>
  </cols>
  <sheetData>
    <row r="1" spans="1:74" ht="13.35" customHeight="1" x14ac:dyDescent="0.2">
      <c r="A1" s="649" t="s">
        <v>774</v>
      </c>
      <c r="B1" s="726" t="s">
        <v>1039</v>
      </c>
      <c r="C1" s="727"/>
      <c r="D1" s="727"/>
      <c r="E1" s="727"/>
      <c r="F1" s="727"/>
      <c r="G1" s="727"/>
      <c r="H1" s="727"/>
      <c r="I1" s="727"/>
      <c r="J1" s="727"/>
      <c r="K1" s="727"/>
      <c r="L1" s="727"/>
      <c r="M1" s="727"/>
      <c r="N1" s="727"/>
      <c r="O1" s="727"/>
      <c r="P1" s="727"/>
      <c r="Q1" s="727"/>
      <c r="R1" s="727"/>
      <c r="S1" s="727"/>
      <c r="T1" s="727"/>
      <c r="U1" s="727"/>
      <c r="V1" s="727"/>
      <c r="W1" s="727"/>
      <c r="X1" s="727"/>
      <c r="Y1" s="727"/>
      <c r="Z1" s="727"/>
      <c r="AA1" s="727"/>
      <c r="AB1" s="727"/>
      <c r="AC1" s="727"/>
      <c r="AD1" s="727"/>
      <c r="AE1" s="727"/>
      <c r="AF1" s="727"/>
      <c r="AG1" s="727"/>
      <c r="AH1" s="727"/>
      <c r="AI1" s="727"/>
      <c r="AJ1" s="727"/>
      <c r="AK1" s="727"/>
      <c r="AL1" s="727"/>
    </row>
    <row r="2" spans="1:74" s="35" customFormat="1" ht="12.75" x14ac:dyDescent="0.2">
      <c r="A2" s="650"/>
      <c r="B2" s="402" t="str">
        <f>"U.S. Energy Information Administration  |  Short-Term Energy Outlook  - "&amp;Dates!D1</f>
        <v>U.S. Energy Information Administration  |  Short-Term Energy Outlook  - June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96"/>
      <c r="AZ2" s="296"/>
      <c r="BA2" s="296"/>
      <c r="BB2" s="296"/>
      <c r="BC2" s="296"/>
      <c r="BD2" s="491"/>
      <c r="BE2" s="491"/>
      <c r="BF2" s="491"/>
      <c r="BG2" s="296"/>
      <c r="BH2" s="296"/>
      <c r="BI2" s="296"/>
      <c r="BJ2" s="296"/>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111"/>
      <c r="B5" s="107" t="s">
        <v>770</v>
      </c>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306"/>
      <c r="AZ5" s="306"/>
      <c r="BA5" s="306"/>
      <c r="BB5" s="306"/>
      <c r="BC5" s="306"/>
      <c r="BD5" s="527"/>
      <c r="BE5" s="527"/>
      <c r="BF5" s="527"/>
      <c r="BG5" s="527"/>
      <c r="BH5" s="527"/>
      <c r="BI5" s="527"/>
      <c r="BJ5" s="306"/>
      <c r="BK5" s="306"/>
      <c r="BL5" s="306"/>
      <c r="BM5" s="306"/>
      <c r="BN5" s="306"/>
      <c r="BO5" s="306"/>
      <c r="BP5" s="306"/>
      <c r="BQ5" s="306"/>
      <c r="BR5" s="306"/>
      <c r="BS5" s="306"/>
      <c r="BT5" s="306"/>
      <c r="BU5" s="306"/>
      <c r="BV5" s="306"/>
    </row>
    <row r="6" spans="1:74" ht="11.1" customHeight="1" x14ac:dyDescent="0.2">
      <c r="A6" s="111"/>
      <c r="B6" s="25" t="s">
        <v>536</v>
      </c>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307"/>
      <c r="AZ6" s="307"/>
      <c r="BA6" s="307"/>
      <c r="BB6" s="307"/>
      <c r="BC6" s="307"/>
      <c r="BD6" s="307"/>
      <c r="BE6" s="307"/>
      <c r="BF6" s="307"/>
      <c r="BG6" s="307"/>
      <c r="BH6" s="307"/>
      <c r="BI6" s="307"/>
      <c r="BJ6" s="307"/>
      <c r="BK6" s="307"/>
      <c r="BL6" s="307"/>
      <c r="BM6" s="307"/>
      <c r="BN6" s="307"/>
      <c r="BO6" s="307"/>
      <c r="BP6" s="307"/>
      <c r="BQ6" s="307"/>
      <c r="BR6" s="307"/>
      <c r="BS6" s="307"/>
      <c r="BT6" s="307"/>
      <c r="BU6" s="307"/>
      <c r="BV6" s="307"/>
    </row>
    <row r="7" spans="1:74" ht="11.1" customHeight="1" x14ac:dyDescent="0.2">
      <c r="A7" s="111" t="s">
        <v>537</v>
      </c>
      <c r="B7" s="27" t="s">
        <v>1035</v>
      </c>
      <c r="C7" s="190">
        <v>18835.411</v>
      </c>
      <c r="D7" s="190">
        <v>18835.411</v>
      </c>
      <c r="E7" s="190">
        <v>18835.411</v>
      </c>
      <c r="F7" s="190">
        <v>18962.174999999999</v>
      </c>
      <c r="G7" s="190">
        <v>18962.174999999999</v>
      </c>
      <c r="H7" s="190">
        <v>18962.174999999999</v>
      </c>
      <c r="I7" s="190">
        <v>19130.932000000001</v>
      </c>
      <c r="J7" s="190">
        <v>19130.932000000001</v>
      </c>
      <c r="K7" s="190">
        <v>19130.932000000001</v>
      </c>
      <c r="L7" s="190">
        <v>19215.690999999999</v>
      </c>
      <c r="M7" s="190">
        <v>19215.690999999999</v>
      </c>
      <c r="N7" s="190">
        <v>19215.690999999999</v>
      </c>
      <c r="O7" s="190">
        <v>18989.877</v>
      </c>
      <c r="P7" s="190">
        <v>18989.877</v>
      </c>
      <c r="Q7" s="190">
        <v>18989.877</v>
      </c>
      <c r="R7" s="190">
        <v>17378.712</v>
      </c>
      <c r="S7" s="190">
        <v>17378.712</v>
      </c>
      <c r="T7" s="190">
        <v>17378.712</v>
      </c>
      <c r="U7" s="190">
        <v>18743.72</v>
      </c>
      <c r="V7" s="190">
        <v>18743.72</v>
      </c>
      <c r="W7" s="190">
        <v>18743.72</v>
      </c>
      <c r="X7" s="190">
        <v>18924.261999999999</v>
      </c>
      <c r="Y7" s="190">
        <v>18924.261999999999</v>
      </c>
      <c r="Z7" s="190">
        <v>18924.261999999999</v>
      </c>
      <c r="AA7" s="190">
        <v>19216.223999999998</v>
      </c>
      <c r="AB7" s="190">
        <v>19216.223999999998</v>
      </c>
      <c r="AC7" s="190">
        <v>19216.223999999998</v>
      </c>
      <c r="AD7" s="190">
        <v>19544.248</v>
      </c>
      <c r="AE7" s="190">
        <v>19544.248</v>
      </c>
      <c r="AF7" s="190">
        <v>19544.248</v>
      </c>
      <c r="AG7" s="190">
        <v>19672.594000000001</v>
      </c>
      <c r="AH7" s="190">
        <v>19672.594000000001</v>
      </c>
      <c r="AI7" s="190">
        <v>19672.594000000001</v>
      </c>
      <c r="AJ7" s="190">
        <v>20006.181</v>
      </c>
      <c r="AK7" s="190">
        <v>20006.181</v>
      </c>
      <c r="AL7" s="190">
        <v>20006.181</v>
      </c>
      <c r="AM7" s="190">
        <v>19924.088</v>
      </c>
      <c r="AN7" s="190">
        <v>19924.088</v>
      </c>
      <c r="AO7" s="190">
        <v>19924.088</v>
      </c>
      <c r="AP7" s="190">
        <v>19895.271000000001</v>
      </c>
      <c r="AQ7" s="190">
        <v>19895.271000000001</v>
      </c>
      <c r="AR7" s="190">
        <v>19895.271000000001</v>
      </c>
      <c r="AS7" s="190">
        <v>20054.663</v>
      </c>
      <c r="AT7" s="190">
        <v>20054.663</v>
      </c>
      <c r="AU7" s="190">
        <v>20054.663</v>
      </c>
      <c r="AV7" s="190">
        <v>20182.491000000002</v>
      </c>
      <c r="AW7" s="190">
        <v>20182.491000000002</v>
      </c>
      <c r="AX7" s="190">
        <v>20182.491000000002</v>
      </c>
      <c r="AY7" s="190">
        <v>20235.878000000001</v>
      </c>
      <c r="AZ7" s="190">
        <v>20235.878000000001</v>
      </c>
      <c r="BA7" s="190">
        <v>20235.878000000001</v>
      </c>
      <c r="BB7" s="190">
        <v>20231.192222000001</v>
      </c>
      <c r="BC7" s="190">
        <v>20235.841555999999</v>
      </c>
      <c r="BD7" s="242">
        <v>20244.689999999999</v>
      </c>
      <c r="BE7" s="242">
        <v>20263.57</v>
      </c>
      <c r="BF7" s="242">
        <v>20276.419999999998</v>
      </c>
      <c r="BG7" s="242">
        <v>20289.09</v>
      </c>
      <c r="BH7" s="242">
        <v>20297.95</v>
      </c>
      <c r="BI7" s="242">
        <v>20312.939999999999</v>
      </c>
      <c r="BJ7" s="242">
        <v>20330.46</v>
      </c>
      <c r="BK7" s="242">
        <v>20353.53</v>
      </c>
      <c r="BL7" s="242">
        <v>20373.810000000001</v>
      </c>
      <c r="BM7" s="242">
        <v>20394.330000000002</v>
      </c>
      <c r="BN7" s="242">
        <v>20413.95</v>
      </c>
      <c r="BO7" s="242">
        <v>20435.8</v>
      </c>
      <c r="BP7" s="242">
        <v>20458.73</v>
      </c>
      <c r="BQ7" s="242">
        <v>20483.91</v>
      </c>
      <c r="BR7" s="242">
        <v>20508.16</v>
      </c>
      <c r="BS7" s="242">
        <v>20532.63</v>
      </c>
      <c r="BT7" s="242">
        <v>20557.259999999998</v>
      </c>
      <c r="BU7" s="242">
        <v>20582.23</v>
      </c>
      <c r="BV7" s="242">
        <v>20607.47</v>
      </c>
    </row>
    <row r="8" spans="1:74" ht="11.1" customHeight="1" x14ac:dyDescent="0.2">
      <c r="A8" s="111"/>
      <c r="B8" s="25" t="s">
        <v>795</v>
      </c>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c r="BC8" s="190"/>
      <c r="BD8" s="242"/>
      <c r="BE8" s="242"/>
      <c r="BF8" s="242"/>
      <c r="BG8" s="242"/>
      <c r="BH8" s="242"/>
      <c r="BI8" s="242"/>
      <c r="BJ8" s="242"/>
      <c r="BK8" s="242"/>
      <c r="BL8" s="242"/>
      <c r="BM8" s="242"/>
      <c r="BN8" s="242"/>
      <c r="BO8" s="242"/>
      <c r="BP8" s="242"/>
      <c r="BQ8" s="242"/>
      <c r="BR8" s="242"/>
      <c r="BS8" s="242"/>
      <c r="BT8" s="242"/>
      <c r="BU8" s="242"/>
      <c r="BV8" s="242"/>
    </row>
    <row r="9" spans="1:74" ht="11.1" customHeight="1" x14ac:dyDescent="0.2">
      <c r="A9" s="111" t="s">
        <v>796</v>
      </c>
      <c r="B9" s="27" t="s">
        <v>1035</v>
      </c>
      <c r="C9" s="190">
        <v>12929.7</v>
      </c>
      <c r="D9" s="190">
        <v>12931.6</v>
      </c>
      <c r="E9" s="190">
        <v>13005.9</v>
      </c>
      <c r="F9" s="190">
        <v>13001.4</v>
      </c>
      <c r="G9" s="190">
        <v>13037.5</v>
      </c>
      <c r="H9" s="190">
        <v>13077.7</v>
      </c>
      <c r="I9" s="190">
        <v>13124.1</v>
      </c>
      <c r="J9" s="190">
        <v>13154.7</v>
      </c>
      <c r="K9" s="190">
        <v>13167.8</v>
      </c>
      <c r="L9" s="190">
        <v>13181.1</v>
      </c>
      <c r="M9" s="190">
        <v>13229.7</v>
      </c>
      <c r="N9" s="190">
        <v>13266</v>
      </c>
      <c r="O9" s="190">
        <v>13277</v>
      </c>
      <c r="P9" s="190">
        <v>13313.6</v>
      </c>
      <c r="Q9" s="190">
        <v>12459.6</v>
      </c>
      <c r="R9" s="190">
        <v>10962.8</v>
      </c>
      <c r="S9" s="190">
        <v>11900.6</v>
      </c>
      <c r="T9" s="190">
        <v>12588.1</v>
      </c>
      <c r="U9" s="190">
        <v>12814.1</v>
      </c>
      <c r="V9" s="190">
        <v>12884.9</v>
      </c>
      <c r="W9" s="190">
        <v>13068.1</v>
      </c>
      <c r="X9" s="190">
        <v>13102.3</v>
      </c>
      <c r="Y9" s="190">
        <v>13042.2</v>
      </c>
      <c r="Z9" s="190">
        <v>12995.4</v>
      </c>
      <c r="AA9" s="190">
        <v>13266.9</v>
      </c>
      <c r="AB9" s="190">
        <v>13144</v>
      </c>
      <c r="AC9" s="190">
        <v>13749.4</v>
      </c>
      <c r="AD9" s="190">
        <v>13757.9</v>
      </c>
      <c r="AE9" s="190">
        <v>13736.3</v>
      </c>
      <c r="AF9" s="190">
        <v>13826.8</v>
      </c>
      <c r="AG9" s="190">
        <v>13822.5</v>
      </c>
      <c r="AH9" s="190">
        <v>13869.7</v>
      </c>
      <c r="AI9" s="190">
        <v>13931</v>
      </c>
      <c r="AJ9" s="190">
        <v>14026.3</v>
      </c>
      <c r="AK9" s="190">
        <v>14011.8</v>
      </c>
      <c r="AL9" s="190">
        <v>13906.4</v>
      </c>
      <c r="AM9" s="190">
        <v>14003.7</v>
      </c>
      <c r="AN9" s="190">
        <v>14020.3</v>
      </c>
      <c r="AO9" s="190">
        <v>14061.2</v>
      </c>
      <c r="AP9" s="190">
        <v>14083.5</v>
      </c>
      <c r="AQ9" s="190">
        <v>14093.1</v>
      </c>
      <c r="AR9" s="190">
        <v>14121.8</v>
      </c>
      <c r="AS9" s="190">
        <v>14121.2</v>
      </c>
      <c r="AT9" s="190">
        <v>14188.9</v>
      </c>
      <c r="AU9" s="190">
        <v>14225.6</v>
      </c>
      <c r="AV9" s="190">
        <v>14263.3</v>
      </c>
      <c r="AW9" s="190">
        <v>14204.3</v>
      </c>
      <c r="AX9" s="190">
        <v>14176.9</v>
      </c>
      <c r="AY9" s="190">
        <v>14369.3</v>
      </c>
      <c r="AZ9" s="190">
        <v>14334.2</v>
      </c>
      <c r="BA9" s="190">
        <v>14329.8</v>
      </c>
      <c r="BB9" s="190">
        <v>14346.914519</v>
      </c>
      <c r="BC9" s="190">
        <v>14351.550295999999</v>
      </c>
      <c r="BD9" s="242">
        <v>14358.22</v>
      </c>
      <c r="BE9" s="242">
        <v>14371.05</v>
      </c>
      <c r="BF9" s="242">
        <v>14378.71</v>
      </c>
      <c r="BG9" s="242">
        <v>14385.32</v>
      </c>
      <c r="BH9" s="242">
        <v>14389.13</v>
      </c>
      <c r="BI9" s="242">
        <v>14394.97</v>
      </c>
      <c r="BJ9" s="242">
        <v>14401.08</v>
      </c>
      <c r="BK9" s="242">
        <v>14406.18</v>
      </c>
      <c r="BL9" s="242">
        <v>14413.8</v>
      </c>
      <c r="BM9" s="242">
        <v>14422.65</v>
      </c>
      <c r="BN9" s="242">
        <v>14431.27</v>
      </c>
      <c r="BO9" s="242">
        <v>14443.69</v>
      </c>
      <c r="BP9" s="242">
        <v>14458.44</v>
      </c>
      <c r="BQ9" s="242">
        <v>14478.17</v>
      </c>
      <c r="BR9" s="242">
        <v>14495.6</v>
      </c>
      <c r="BS9" s="242">
        <v>14513.38</v>
      </c>
      <c r="BT9" s="242">
        <v>14530.92</v>
      </c>
      <c r="BU9" s="242">
        <v>14549.84</v>
      </c>
      <c r="BV9" s="242">
        <v>14569.54</v>
      </c>
    </row>
    <row r="10" spans="1:74" ht="11.1" customHeight="1" x14ac:dyDescent="0.2">
      <c r="A10" s="111"/>
      <c r="B10" s="557" t="s">
        <v>1040</v>
      </c>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92"/>
      <c r="AZ10" s="192"/>
      <c r="BA10" s="192"/>
      <c r="BB10" s="192"/>
      <c r="BC10" s="192"/>
      <c r="BD10" s="257"/>
      <c r="BE10" s="257"/>
      <c r="BF10" s="257"/>
      <c r="BG10" s="257"/>
      <c r="BH10" s="257"/>
      <c r="BI10" s="257"/>
      <c r="BJ10" s="257"/>
      <c r="BK10" s="257"/>
      <c r="BL10" s="257"/>
      <c r="BM10" s="257"/>
      <c r="BN10" s="257"/>
      <c r="BO10" s="257"/>
      <c r="BP10" s="257"/>
      <c r="BQ10" s="257"/>
      <c r="BR10" s="257"/>
      <c r="BS10" s="257"/>
      <c r="BT10" s="257"/>
      <c r="BU10" s="257"/>
      <c r="BV10" s="257"/>
    </row>
    <row r="11" spans="1:74" ht="11.1" customHeight="1" x14ac:dyDescent="0.2">
      <c r="A11" s="111" t="s">
        <v>551</v>
      </c>
      <c r="B11" s="27" t="s">
        <v>1035</v>
      </c>
      <c r="C11" s="190">
        <v>3351.5219999999999</v>
      </c>
      <c r="D11" s="190">
        <v>3351.5219999999999</v>
      </c>
      <c r="E11" s="190">
        <v>3351.5219999999999</v>
      </c>
      <c r="F11" s="190">
        <v>3402.6170000000002</v>
      </c>
      <c r="G11" s="190">
        <v>3402.6170000000002</v>
      </c>
      <c r="H11" s="190">
        <v>3402.6170000000002</v>
      </c>
      <c r="I11" s="190">
        <v>3437.0030000000002</v>
      </c>
      <c r="J11" s="190">
        <v>3437.0030000000002</v>
      </c>
      <c r="K11" s="190">
        <v>3437.0030000000002</v>
      </c>
      <c r="L11" s="190">
        <v>3425.681</v>
      </c>
      <c r="M11" s="190">
        <v>3425.681</v>
      </c>
      <c r="N11" s="190">
        <v>3425.681</v>
      </c>
      <c r="O11" s="190">
        <v>3399.4540000000002</v>
      </c>
      <c r="P11" s="190">
        <v>3399.4540000000002</v>
      </c>
      <c r="Q11" s="190">
        <v>3399.4540000000002</v>
      </c>
      <c r="R11" s="190">
        <v>3121.2550000000001</v>
      </c>
      <c r="S11" s="190">
        <v>3121.2550000000001</v>
      </c>
      <c r="T11" s="190">
        <v>3121.2550000000001</v>
      </c>
      <c r="U11" s="190">
        <v>3327.4470000000001</v>
      </c>
      <c r="V11" s="190">
        <v>3327.4470000000001</v>
      </c>
      <c r="W11" s="190">
        <v>3327.4470000000001</v>
      </c>
      <c r="X11" s="190">
        <v>3459.2420000000002</v>
      </c>
      <c r="Y11" s="190">
        <v>3459.2420000000002</v>
      </c>
      <c r="Z11" s="190">
        <v>3459.2420000000002</v>
      </c>
      <c r="AA11" s="190">
        <v>3540.36</v>
      </c>
      <c r="AB11" s="190">
        <v>3540.36</v>
      </c>
      <c r="AC11" s="190">
        <v>3540.36</v>
      </c>
      <c r="AD11" s="190">
        <v>3590.8719999999998</v>
      </c>
      <c r="AE11" s="190">
        <v>3590.8719999999998</v>
      </c>
      <c r="AF11" s="190">
        <v>3590.8719999999998</v>
      </c>
      <c r="AG11" s="190">
        <v>3581.1419999999998</v>
      </c>
      <c r="AH11" s="190">
        <v>3581.1419999999998</v>
      </c>
      <c r="AI11" s="190">
        <v>3581.1419999999998</v>
      </c>
      <c r="AJ11" s="190">
        <v>3586.2130000000002</v>
      </c>
      <c r="AK11" s="190">
        <v>3586.2130000000002</v>
      </c>
      <c r="AL11" s="190">
        <v>3586.2130000000002</v>
      </c>
      <c r="AM11" s="190">
        <v>3628.6190000000001</v>
      </c>
      <c r="AN11" s="190">
        <v>3628.6190000000001</v>
      </c>
      <c r="AO11" s="190">
        <v>3628.6190000000001</v>
      </c>
      <c r="AP11" s="190">
        <v>3581.944</v>
      </c>
      <c r="AQ11" s="190">
        <v>3581.944</v>
      </c>
      <c r="AR11" s="190">
        <v>3581.944</v>
      </c>
      <c r="AS11" s="190">
        <v>3550.4589999999998</v>
      </c>
      <c r="AT11" s="190">
        <v>3550.4589999999998</v>
      </c>
      <c r="AU11" s="190">
        <v>3550.4589999999998</v>
      </c>
      <c r="AV11" s="190">
        <v>3515.951</v>
      </c>
      <c r="AW11" s="190">
        <v>3515.951</v>
      </c>
      <c r="AX11" s="190">
        <v>3515.951</v>
      </c>
      <c r="AY11" s="190">
        <v>3512.2510000000002</v>
      </c>
      <c r="AZ11" s="190">
        <v>3512.2510000000002</v>
      </c>
      <c r="BA11" s="190">
        <v>3512.2510000000002</v>
      </c>
      <c r="BB11" s="190">
        <v>3508.6113703999999</v>
      </c>
      <c r="BC11" s="190">
        <v>3505.6835925999999</v>
      </c>
      <c r="BD11" s="242">
        <v>3502.0909999999999</v>
      </c>
      <c r="BE11" s="242">
        <v>3495.3150000000001</v>
      </c>
      <c r="BF11" s="242">
        <v>3492.2820000000002</v>
      </c>
      <c r="BG11" s="242">
        <v>3490.4720000000002</v>
      </c>
      <c r="BH11" s="242">
        <v>3490.2959999999998</v>
      </c>
      <c r="BI11" s="242">
        <v>3490.627</v>
      </c>
      <c r="BJ11" s="242">
        <v>3491.8760000000002</v>
      </c>
      <c r="BK11" s="242">
        <v>3494.578</v>
      </c>
      <c r="BL11" s="242">
        <v>3497.26</v>
      </c>
      <c r="BM11" s="242">
        <v>3500.4569999999999</v>
      </c>
      <c r="BN11" s="242">
        <v>3504.8620000000001</v>
      </c>
      <c r="BO11" s="242">
        <v>3508.5709999999999</v>
      </c>
      <c r="BP11" s="242">
        <v>3512.277</v>
      </c>
      <c r="BQ11" s="242">
        <v>3514.7710000000002</v>
      </c>
      <c r="BR11" s="242">
        <v>3519.3780000000002</v>
      </c>
      <c r="BS11" s="242">
        <v>3524.8879999999999</v>
      </c>
      <c r="BT11" s="242">
        <v>3533.1039999999998</v>
      </c>
      <c r="BU11" s="242">
        <v>3539.0720000000001</v>
      </c>
      <c r="BV11" s="242">
        <v>3544.5929999999998</v>
      </c>
    </row>
    <row r="12" spans="1:74" ht="11.1" customHeight="1" x14ac:dyDescent="0.2">
      <c r="A12" s="111"/>
      <c r="B12" s="112" t="s">
        <v>556</v>
      </c>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241"/>
      <c r="BE12" s="241"/>
      <c r="BF12" s="241"/>
      <c r="BG12" s="241"/>
      <c r="BH12" s="241"/>
      <c r="BI12" s="241"/>
      <c r="BJ12" s="241"/>
      <c r="BK12" s="241"/>
      <c r="BL12" s="241"/>
      <c r="BM12" s="241"/>
      <c r="BN12" s="241"/>
      <c r="BO12" s="241"/>
      <c r="BP12" s="241"/>
      <c r="BQ12" s="241"/>
      <c r="BR12" s="241"/>
      <c r="BS12" s="241"/>
      <c r="BT12" s="241"/>
      <c r="BU12" s="241"/>
      <c r="BV12" s="241"/>
    </row>
    <row r="13" spans="1:74" ht="11.1" customHeight="1" x14ac:dyDescent="0.2">
      <c r="A13" s="111" t="s">
        <v>557</v>
      </c>
      <c r="B13" s="27" t="s">
        <v>1035</v>
      </c>
      <c r="C13" s="469">
        <v>119.39400000000001</v>
      </c>
      <c r="D13" s="469">
        <v>119.39400000000001</v>
      </c>
      <c r="E13" s="469">
        <v>119.39400000000001</v>
      </c>
      <c r="F13" s="469">
        <v>86.299000000000007</v>
      </c>
      <c r="G13" s="469">
        <v>86.299000000000007</v>
      </c>
      <c r="H13" s="469">
        <v>86.299000000000007</v>
      </c>
      <c r="I13" s="469">
        <v>70.808999999999997</v>
      </c>
      <c r="J13" s="469">
        <v>70.808999999999997</v>
      </c>
      <c r="K13" s="469">
        <v>70.808999999999997</v>
      </c>
      <c r="L13" s="469">
        <v>14.654</v>
      </c>
      <c r="M13" s="469">
        <v>14.654</v>
      </c>
      <c r="N13" s="469">
        <v>14.654</v>
      </c>
      <c r="O13" s="469">
        <v>-13.683999999999999</v>
      </c>
      <c r="P13" s="469">
        <v>-13.683999999999999</v>
      </c>
      <c r="Q13" s="469">
        <v>-13.683999999999999</v>
      </c>
      <c r="R13" s="469">
        <v>-297.608</v>
      </c>
      <c r="S13" s="469">
        <v>-297.608</v>
      </c>
      <c r="T13" s="469">
        <v>-297.608</v>
      </c>
      <c r="U13" s="469">
        <v>36.856000000000002</v>
      </c>
      <c r="V13" s="469">
        <v>36.856000000000002</v>
      </c>
      <c r="W13" s="469">
        <v>36.856000000000002</v>
      </c>
      <c r="X13" s="469">
        <v>51.146000000000001</v>
      </c>
      <c r="Y13" s="469">
        <v>51.146000000000001</v>
      </c>
      <c r="Z13" s="469">
        <v>51.146000000000001</v>
      </c>
      <c r="AA13" s="469">
        <v>-101.759</v>
      </c>
      <c r="AB13" s="469">
        <v>-101.759</v>
      </c>
      <c r="AC13" s="469">
        <v>-101.759</v>
      </c>
      <c r="AD13" s="469">
        <v>-159.44300000000001</v>
      </c>
      <c r="AE13" s="469">
        <v>-159.44300000000001</v>
      </c>
      <c r="AF13" s="469">
        <v>-159.44300000000001</v>
      </c>
      <c r="AG13" s="469">
        <v>-55.164000000000001</v>
      </c>
      <c r="AH13" s="469">
        <v>-55.164000000000001</v>
      </c>
      <c r="AI13" s="469">
        <v>-55.164000000000001</v>
      </c>
      <c r="AJ13" s="469">
        <v>240.00299999999999</v>
      </c>
      <c r="AK13" s="469">
        <v>240.00299999999999</v>
      </c>
      <c r="AL13" s="469">
        <v>240.00299999999999</v>
      </c>
      <c r="AM13" s="469">
        <v>257.41899999999998</v>
      </c>
      <c r="AN13" s="469">
        <v>257.41899999999998</v>
      </c>
      <c r="AO13" s="469">
        <v>257.41899999999998</v>
      </c>
      <c r="AP13" s="469">
        <v>145.37200000000001</v>
      </c>
      <c r="AQ13" s="469">
        <v>145.37200000000001</v>
      </c>
      <c r="AR13" s="469">
        <v>145.37200000000001</v>
      </c>
      <c r="AS13" s="469">
        <v>70.896000000000001</v>
      </c>
      <c r="AT13" s="469">
        <v>70.896000000000001</v>
      </c>
      <c r="AU13" s="469">
        <v>70.896000000000001</v>
      </c>
      <c r="AV13" s="469">
        <v>161.803</v>
      </c>
      <c r="AW13" s="469">
        <v>161.803</v>
      </c>
      <c r="AX13" s="469">
        <v>161.803</v>
      </c>
      <c r="AY13" s="469">
        <v>6.7640000000000002</v>
      </c>
      <c r="AZ13" s="469">
        <v>6.7640000000000002</v>
      </c>
      <c r="BA13" s="469">
        <v>6.7640000000000002</v>
      </c>
      <c r="BB13" s="469">
        <v>-4.0606962963000003E-2</v>
      </c>
      <c r="BC13" s="469">
        <v>-2.6779250741</v>
      </c>
      <c r="BD13" s="470">
        <v>-4.8562519630000001</v>
      </c>
      <c r="BE13" s="470">
        <v>-6.7292827407000004</v>
      </c>
      <c r="BF13" s="470">
        <v>-7.8743558518999999</v>
      </c>
      <c r="BG13" s="470">
        <v>-8.4451664074000004</v>
      </c>
      <c r="BH13" s="470">
        <v>-11.661339592999999</v>
      </c>
      <c r="BI13" s="470">
        <v>-8.6689061480999996</v>
      </c>
      <c r="BJ13" s="470">
        <v>-2.6874912593000002</v>
      </c>
      <c r="BK13" s="470">
        <v>11.293120184999999</v>
      </c>
      <c r="BL13" s="470">
        <v>19.494836630000002</v>
      </c>
      <c r="BM13" s="470">
        <v>26.927873184999999</v>
      </c>
      <c r="BN13" s="470">
        <v>34.132978147999999</v>
      </c>
      <c r="BO13" s="470">
        <v>39.623093703999999</v>
      </c>
      <c r="BP13" s="470">
        <v>43.938968148000001</v>
      </c>
      <c r="BQ13" s="470">
        <v>46.351506667000002</v>
      </c>
      <c r="BR13" s="470">
        <v>48.865720000000003</v>
      </c>
      <c r="BS13" s="470">
        <v>50.752513333000003</v>
      </c>
      <c r="BT13" s="470">
        <v>51.078085184999999</v>
      </c>
      <c r="BU13" s="470">
        <v>52.410389629999997</v>
      </c>
      <c r="BV13" s="470">
        <v>53.815625185000002</v>
      </c>
    </row>
    <row r="14" spans="1:74" ht="11.1" customHeight="1" x14ac:dyDescent="0.2">
      <c r="A14" s="111"/>
      <c r="B14" s="112" t="s">
        <v>892</v>
      </c>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258"/>
      <c r="BE14" s="258"/>
      <c r="BF14" s="258"/>
      <c r="BG14" s="258"/>
      <c r="BH14" s="258"/>
      <c r="BI14" s="258"/>
      <c r="BJ14" s="258"/>
      <c r="BK14" s="258"/>
      <c r="BL14" s="258"/>
      <c r="BM14" s="258"/>
      <c r="BN14" s="258"/>
      <c r="BO14" s="258"/>
      <c r="BP14" s="258"/>
      <c r="BQ14" s="258"/>
      <c r="BR14" s="258"/>
      <c r="BS14" s="258"/>
      <c r="BT14" s="258"/>
      <c r="BU14" s="258"/>
      <c r="BV14" s="258"/>
    </row>
    <row r="15" spans="1:74" ht="11.1" customHeight="1" x14ac:dyDescent="0.2">
      <c r="A15" s="111" t="s">
        <v>894</v>
      </c>
      <c r="B15" s="27" t="s">
        <v>1035</v>
      </c>
      <c r="C15" s="190">
        <v>3270.9659999999999</v>
      </c>
      <c r="D15" s="190">
        <v>3270.9659999999999</v>
      </c>
      <c r="E15" s="190">
        <v>3270.9659999999999</v>
      </c>
      <c r="F15" s="190">
        <v>3313.8</v>
      </c>
      <c r="G15" s="190">
        <v>3313.8</v>
      </c>
      <c r="H15" s="190">
        <v>3313.8</v>
      </c>
      <c r="I15" s="190">
        <v>3341.2289999999998</v>
      </c>
      <c r="J15" s="190">
        <v>3341.2289999999998</v>
      </c>
      <c r="K15" s="190">
        <v>3341.2289999999998</v>
      </c>
      <c r="L15" s="190">
        <v>3360.85</v>
      </c>
      <c r="M15" s="190">
        <v>3360.85</v>
      </c>
      <c r="N15" s="190">
        <v>3360.85</v>
      </c>
      <c r="O15" s="190">
        <v>3387.944</v>
      </c>
      <c r="P15" s="190">
        <v>3387.944</v>
      </c>
      <c r="Q15" s="190">
        <v>3387.944</v>
      </c>
      <c r="R15" s="190">
        <v>3448.0430000000001</v>
      </c>
      <c r="S15" s="190">
        <v>3448.0430000000001</v>
      </c>
      <c r="T15" s="190">
        <v>3448.0430000000001</v>
      </c>
      <c r="U15" s="190">
        <v>3395.877</v>
      </c>
      <c r="V15" s="190">
        <v>3395.877</v>
      </c>
      <c r="W15" s="190">
        <v>3395.877</v>
      </c>
      <c r="X15" s="190">
        <v>3394.7950000000001</v>
      </c>
      <c r="Y15" s="190">
        <v>3394.7950000000001</v>
      </c>
      <c r="Z15" s="190">
        <v>3394.7950000000001</v>
      </c>
      <c r="AA15" s="190">
        <v>3448.7429999999999</v>
      </c>
      <c r="AB15" s="190">
        <v>3448.7429999999999</v>
      </c>
      <c r="AC15" s="190">
        <v>3448.7429999999999</v>
      </c>
      <c r="AD15" s="190">
        <v>3422.3629999999998</v>
      </c>
      <c r="AE15" s="190">
        <v>3422.3629999999998</v>
      </c>
      <c r="AF15" s="190">
        <v>3422.3629999999998</v>
      </c>
      <c r="AG15" s="190">
        <v>3421.0459999999998</v>
      </c>
      <c r="AH15" s="190">
        <v>3421.0459999999998</v>
      </c>
      <c r="AI15" s="190">
        <v>3421.0459999999998</v>
      </c>
      <c r="AJ15" s="190">
        <v>3412.8580000000002</v>
      </c>
      <c r="AK15" s="190">
        <v>3412.8580000000002</v>
      </c>
      <c r="AL15" s="190">
        <v>3412.8580000000002</v>
      </c>
      <c r="AM15" s="190">
        <v>3393.3890000000001</v>
      </c>
      <c r="AN15" s="190">
        <v>3393.3890000000001</v>
      </c>
      <c r="AO15" s="190">
        <v>3393.3890000000001</v>
      </c>
      <c r="AP15" s="190">
        <v>3379.4989999999998</v>
      </c>
      <c r="AQ15" s="190">
        <v>3379.4989999999998</v>
      </c>
      <c r="AR15" s="190">
        <v>3379.4989999999998</v>
      </c>
      <c r="AS15" s="190">
        <v>3410.625</v>
      </c>
      <c r="AT15" s="190">
        <v>3410.625</v>
      </c>
      <c r="AU15" s="190">
        <v>3410.625</v>
      </c>
      <c r="AV15" s="190">
        <v>3442.4659999999999</v>
      </c>
      <c r="AW15" s="190">
        <v>3442.4659999999999</v>
      </c>
      <c r="AX15" s="190">
        <v>3442.4659999999999</v>
      </c>
      <c r="AY15" s="190">
        <v>3482.1610000000001</v>
      </c>
      <c r="AZ15" s="190">
        <v>3482.1610000000001</v>
      </c>
      <c r="BA15" s="190">
        <v>3482.1610000000001</v>
      </c>
      <c r="BB15" s="190">
        <v>3483.2467037000001</v>
      </c>
      <c r="BC15" s="190">
        <v>3485.7282593</v>
      </c>
      <c r="BD15" s="242">
        <v>3489.373</v>
      </c>
      <c r="BE15" s="242">
        <v>3496.8330000000001</v>
      </c>
      <c r="BF15" s="242">
        <v>3500.8150000000001</v>
      </c>
      <c r="BG15" s="242">
        <v>3503.9720000000002</v>
      </c>
      <c r="BH15" s="242">
        <v>3504.92</v>
      </c>
      <c r="BI15" s="242">
        <v>3507.4630000000002</v>
      </c>
      <c r="BJ15" s="242">
        <v>3510.2190000000001</v>
      </c>
      <c r="BK15" s="242">
        <v>3513.5450000000001</v>
      </c>
      <c r="BL15" s="242">
        <v>3516.4569999999999</v>
      </c>
      <c r="BM15" s="242">
        <v>3519.3119999999999</v>
      </c>
      <c r="BN15" s="242">
        <v>3522.33</v>
      </c>
      <c r="BO15" s="242">
        <v>3524.9070000000002</v>
      </c>
      <c r="BP15" s="242">
        <v>3527.2620000000002</v>
      </c>
      <c r="BQ15" s="242">
        <v>3528.8380000000002</v>
      </c>
      <c r="BR15" s="242">
        <v>3531.1689999999999</v>
      </c>
      <c r="BS15" s="242">
        <v>3533.6979999999999</v>
      </c>
      <c r="BT15" s="242">
        <v>3536.877</v>
      </c>
      <c r="BU15" s="242">
        <v>3539.4589999999998</v>
      </c>
      <c r="BV15" s="242">
        <v>3541.8969999999999</v>
      </c>
    </row>
    <row r="16" spans="1:74" ht="11.1" customHeight="1" x14ac:dyDescent="0.2">
      <c r="A16" s="111"/>
      <c r="B16" s="112" t="s">
        <v>893</v>
      </c>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68"/>
      <c r="AY16" s="168"/>
      <c r="AZ16" s="168"/>
      <c r="BA16" s="168"/>
      <c r="BB16" s="168"/>
      <c r="BC16" s="168"/>
      <c r="BD16" s="258"/>
      <c r="BE16" s="258"/>
      <c r="BF16" s="258"/>
      <c r="BG16" s="258"/>
      <c r="BH16" s="258"/>
      <c r="BI16" s="258"/>
      <c r="BJ16" s="258"/>
      <c r="BK16" s="258"/>
      <c r="BL16" s="258"/>
      <c r="BM16" s="258"/>
      <c r="BN16" s="258"/>
      <c r="BO16" s="258"/>
      <c r="BP16" s="258"/>
      <c r="BQ16" s="258"/>
      <c r="BR16" s="258"/>
      <c r="BS16" s="258"/>
      <c r="BT16" s="258"/>
      <c r="BU16" s="258"/>
      <c r="BV16" s="258"/>
    </row>
    <row r="17" spans="1:74" ht="11.1" customHeight="1" x14ac:dyDescent="0.2">
      <c r="A17" s="111" t="s">
        <v>895</v>
      </c>
      <c r="B17" s="27" t="s">
        <v>1035</v>
      </c>
      <c r="C17" s="190">
        <v>2582.2849999999999</v>
      </c>
      <c r="D17" s="190">
        <v>2582.2849999999999</v>
      </c>
      <c r="E17" s="190">
        <v>2582.2849999999999</v>
      </c>
      <c r="F17" s="190">
        <v>2567.2809999999999</v>
      </c>
      <c r="G17" s="190">
        <v>2567.2809999999999</v>
      </c>
      <c r="H17" s="190">
        <v>2567.2809999999999</v>
      </c>
      <c r="I17" s="190">
        <v>2567.0100000000002</v>
      </c>
      <c r="J17" s="190">
        <v>2567.0100000000002</v>
      </c>
      <c r="K17" s="190">
        <v>2567.0100000000002</v>
      </c>
      <c r="L17" s="190">
        <v>2571.8449999999998</v>
      </c>
      <c r="M17" s="190">
        <v>2571.8449999999998</v>
      </c>
      <c r="N17" s="190">
        <v>2571.8449999999998</v>
      </c>
      <c r="O17" s="190">
        <v>2467.3040000000001</v>
      </c>
      <c r="P17" s="190">
        <v>2467.3040000000001</v>
      </c>
      <c r="Q17" s="190">
        <v>2467.3040000000001</v>
      </c>
      <c r="R17" s="190">
        <v>1951.3679999999999</v>
      </c>
      <c r="S17" s="190">
        <v>1951.3679999999999</v>
      </c>
      <c r="T17" s="190">
        <v>1951.3679999999999</v>
      </c>
      <c r="U17" s="190">
        <v>2193.0329999999999</v>
      </c>
      <c r="V17" s="190">
        <v>2193.0329999999999</v>
      </c>
      <c r="W17" s="190">
        <v>2193.0329999999999</v>
      </c>
      <c r="X17" s="190">
        <v>2315.0329999999999</v>
      </c>
      <c r="Y17" s="190">
        <v>2315.0329999999999</v>
      </c>
      <c r="Z17" s="190">
        <v>2315.0329999999999</v>
      </c>
      <c r="AA17" s="190">
        <v>2317.5050000000001</v>
      </c>
      <c r="AB17" s="190">
        <v>2317.5050000000001</v>
      </c>
      <c r="AC17" s="190">
        <v>2317.5050000000001</v>
      </c>
      <c r="AD17" s="190">
        <v>2345.1320000000001</v>
      </c>
      <c r="AE17" s="190">
        <v>2345.1320000000001</v>
      </c>
      <c r="AF17" s="190">
        <v>2345.1320000000001</v>
      </c>
      <c r="AG17" s="190">
        <v>2338.8249999999998</v>
      </c>
      <c r="AH17" s="190">
        <v>2338.8249999999998</v>
      </c>
      <c r="AI17" s="190">
        <v>2338.8249999999998</v>
      </c>
      <c r="AJ17" s="190">
        <v>2465.672</v>
      </c>
      <c r="AK17" s="190">
        <v>2465.672</v>
      </c>
      <c r="AL17" s="190">
        <v>2465.672</v>
      </c>
      <c r="AM17" s="190">
        <v>2436.9340000000002</v>
      </c>
      <c r="AN17" s="190">
        <v>2436.9340000000002</v>
      </c>
      <c r="AO17" s="190">
        <v>2436.9340000000002</v>
      </c>
      <c r="AP17" s="190">
        <v>2516.9279999999999</v>
      </c>
      <c r="AQ17" s="190">
        <v>2516.9279999999999</v>
      </c>
      <c r="AR17" s="190">
        <v>2516.9279999999999</v>
      </c>
      <c r="AS17" s="190">
        <v>2604.1370000000002</v>
      </c>
      <c r="AT17" s="190">
        <v>2604.1370000000002</v>
      </c>
      <c r="AU17" s="190">
        <v>2604.1370000000002</v>
      </c>
      <c r="AV17" s="190">
        <v>2579.558</v>
      </c>
      <c r="AW17" s="190">
        <v>2579.558</v>
      </c>
      <c r="AX17" s="190">
        <v>2579.558</v>
      </c>
      <c r="AY17" s="190">
        <v>2610.1419999999998</v>
      </c>
      <c r="AZ17" s="190">
        <v>2610.1419999999998</v>
      </c>
      <c r="BA17" s="190">
        <v>2610.1419999999998</v>
      </c>
      <c r="BB17" s="190">
        <v>2618.2357778000001</v>
      </c>
      <c r="BC17" s="190">
        <v>2626.2654444</v>
      </c>
      <c r="BD17" s="242">
        <v>2636.6849999999999</v>
      </c>
      <c r="BE17" s="242">
        <v>2653.2739999999999</v>
      </c>
      <c r="BF17" s="242">
        <v>2665.6379999999999</v>
      </c>
      <c r="BG17" s="242">
        <v>2677.5549999999998</v>
      </c>
      <c r="BH17" s="242">
        <v>2689.384</v>
      </c>
      <c r="BI17" s="242">
        <v>2700.1419999999998</v>
      </c>
      <c r="BJ17" s="242">
        <v>2710.1860000000001</v>
      </c>
      <c r="BK17" s="242">
        <v>2719.0529999999999</v>
      </c>
      <c r="BL17" s="242">
        <v>2728.0160000000001</v>
      </c>
      <c r="BM17" s="242">
        <v>2736.6120000000001</v>
      </c>
      <c r="BN17" s="242">
        <v>2743.8910000000001</v>
      </c>
      <c r="BO17" s="242">
        <v>2752.4650000000001</v>
      </c>
      <c r="BP17" s="242">
        <v>2761.384</v>
      </c>
      <c r="BQ17" s="242">
        <v>2771.3150000000001</v>
      </c>
      <c r="BR17" s="242">
        <v>2780.4250000000002</v>
      </c>
      <c r="BS17" s="242">
        <v>2789.3820000000001</v>
      </c>
      <c r="BT17" s="242">
        <v>2798.01</v>
      </c>
      <c r="BU17" s="242">
        <v>2806.788</v>
      </c>
      <c r="BV17" s="242">
        <v>2815.5410000000002</v>
      </c>
    </row>
    <row r="18" spans="1:74" ht="11.1" customHeight="1" x14ac:dyDescent="0.2">
      <c r="A18" s="111"/>
      <c r="B18" s="112" t="s">
        <v>897</v>
      </c>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258"/>
      <c r="BE18" s="258"/>
      <c r="BF18" s="258"/>
      <c r="BG18" s="258"/>
      <c r="BH18" s="258"/>
      <c r="BI18" s="258"/>
      <c r="BJ18" s="258"/>
      <c r="BK18" s="258"/>
      <c r="BL18" s="258"/>
      <c r="BM18" s="258"/>
      <c r="BN18" s="258"/>
      <c r="BO18" s="258"/>
      <c r="BP18" s="258"/>
      <c r="BQ18" s="258"/>
      <c r="BR18" s="258"/>
      <c r="BS18" s="258"/>
      <c r="BT18" s="258"/>
      <c r="BU18" s="258"/>
      <c r="BV18" s="258"/>
    </row>
    <row r="19" spans="1:74" ht="11.1" customHeight="1" x14ac:dyDescent="0.2">
      <c r="A19" s="464" t="s">
        <v>896</v>
      </c>
      <c r="B19" s="27" t="s">
        <v>1035</v>
      </c>
      <c r="C19" s="190">
        <v>3485.931</v>
      </c>
      <c r="D19" s="190">
        <v>3485.931</v>
      </c>
      <c r="E19" s="190">
        <v>3485.931</v>
      </c>
      <c r="F19" s="190">
        <v>3491.7510000000002</v>
      </c>
      <c r="G19" s="190">
        <v>3491.7510000000002</v>
      </c>
      <c r="H19" s="190">
        <v>3491.7510000000002</v>
      </c>
      <c r="I19" s="190">
        <v>3476.3820000000001</v>
      </c>
      <c r="J19" s="190">
        <v>3476.3820000000001</v>
      </c>
      <c r="K19" s="190">
        <v>3476.3820000000001</v>
      </c>
      <c r="L19" s="190">
        <v>3404.66</v>
      </c>
      <c r="M19" s="190">
        <v>3404.66</v>
      </c>
      <c r="N19" s="190">
        <v>3404.66</v>
      </c>
      <c r="O19" s="190">
        <v>3295.4929999999999</v>
      </c>
      <c r="P19" s="190">
        <v>3295.4929999999999</v>
      </c>
      <c r="Q19" s="190">
        <v>3295.4929999999999</v>
      </c>
      <c r="R19" s="190">
        <v>2718.6190000000001</v>
      </c>
      <c r="S19" s="190">
        <v>2718.6190000000001</v>
      </c>
      <c r="T19" s="190">
        <v>2718.6190000000001</v>
      </c>
      <c r="U19" s="190">
        <v>3184.18</v>
      </c>
      <c r="V19" s="190">
        <v>3184.18</v>
      </c>
      <c r="W19" s="190">
        <v>3184.18</v>
      </c>
      <c r="X19" s="190">
        <v>3419.0010000000002</v>
      </c>
      <c r="Y19" s="190">
        <v>3419.0010000000002</v>
      </c>
      <c r="Z19" s="190">
        <v>3419.0010000000002</v>
      </c>
      <c r="AA19" s="190">
        <v>3482.0349999999999</v>
      </c>
      <c r="AB19" s="190">
        <v>3482.0349999999999</v>
      </c>
      <c r="AC19" s="190">
        <v>3482.0349999999999</v>
      </c>
      <c r="AD19" s="190">
        <v>3549.002</v>
      </c>
      <c r="AE19" s="190">
        <v>3549.002</v>
      </c>
      <c r="AF19" s="190">
        <v>3549.002</v>
      </c>
      <c r="AG19" s="190">
        <v>3606.2829999999999</v>
      </c>
      <c r="AH19" s="190">
        <v>3606.2829999999999</v>
      </c>
      <c r="AI19" s="190">
        <v>3606.2829999999999</v>
      </c>
      <c r="AJ19" s="190">
        <v>3763.3159999999998</v>
      </c>
      <c r="AK19" s="190">
        <v>3763.3159999999998</v>
      </c>
      <c r="AL19" s="190">
        <v>3763.3159999999998</v>
      </c>
      <c r="AM19" s="190">
        <v>3925.6329999999998</v>
      </c>
      <c r="AN19" s="190">
        <v>3925.6329999999998</v>
      </c>
      <c r="AO19" s="190">
        <v>3925.6329999999998</v>
      </c>
      <c r="AP19" s="190">
        <v>3947.4720000000002</v>
      </c>
      <c r="AQ19" s="190">
        <v>3947.4720000000002</v>
      </c>
      <c r="AR19" s="190">
        <v>3947.4720000000002</v>
      </c>
      <c r="AS19" s="190">
        <v>3872.9079999999999</v>
      </c>
      <c r="AT19" s="190">
        <v>3872.9079999999999</v>
      </c>
      <c r="AU19" s="190">
        <v>3872.9079999999999</v>
      </c>
      <c r="AV19" s="190">
        <v>3818.1729999999998</v>
      </c>
      <c r="AW19" s="190">
        <v>3818.1729999999998</v>
      </c>
      <c r="AX19" s="190">
        <v>3818.1729999999998</v>
      </c>
      <c r="AY19" s="190">
        <v>3845.9859999999999</v>
      </c>
      <c r="AZ19" s="190">
        <v>3845.9859999999999</v>
      </c>
      <c r="BA19" s="190">
        <v>3845.9859999999999</v>
      </c>
      <c r="BB19" s="190">
        <v>3861.6084443999998</v>
      </c>
      <c r="BC19" s="190">
        <v>3869.4124443999999</v>
      </c>
      <c r="BD19" s="242">
        <v>3877.212</v>
      </c>
      <c r="BE19" s="242">
        <v>3885.67</v>
      </c>
      <c r="BF19" s="242">
        <v>3892.9639999999999</v>
      </c>
      <c r="BG19" s="242">
        <v>3899.7570000000001</v>
      </c>
      <c r="BH19" s="242">
        <v>3904.4789999999998</v>
      </c>
      <c r="BI19" s="242">
        <v>3911.4479999999999</v>
      </c>
      <c r="BJ19" s="242">
        <v>3919.0920000000001</v>
      </c>
      <c r="BK19" s="242">
        <v>3927.4769999999999</v>
      </c>
      <c r="BL19" s="242">
        <v>3936.4270000000001</v>
      </c>
      <c r="BM19" s="242">
        <v>3946.0039999999999</v>
      </c>
      <c r="BN19" s="242">
        <v>3956.4560000000001</v>
      </c>
      <c r="BO19" s="242">
        <v>3967.105</v>
      </c>
      <c r="BP19" s="242">
        <v>3978.1979999999999</v>
      </c>
      <c r="BQ19" s="242">
        <v>3989.2060000000001</v>
      </c>
      <c r="BR19" s="242">
        <v>4001.5819999999999</v>
      </c>
      <c r="BS19" s="242">
        <v>4014.7979999999998</v>
      </c>
      <c r="BT19" s="242">
        <v>4030.0540000000001</v>
      </c>
      <c r="BU19" s="242">
        <v>4044.0479999999998</v>
      </c>
      <c r="BV19" s="242">
        <v>4057.982</v>
      </c>
    </row>
    <row r="20" spans="1:74" ht="11.1" customHeight="1" x14ac:dyDescent="0.2">
      <c r="A20" s="111"/>
      <c r="B20" s="25" t="s">
        <v>540</v>
      </c>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c r="BC20" s="191"/>
      <c r="BD20" s="257"/>
      <c r="BE20" s="257"/>
      <c r="BF20" s="257"/>
      <c r="BG20" s="257"/>
      <c r="BH20" s="257"/>
      <c r="BI20" s="257"/>
      <c r="BJ20" s="257"/>
      <c r="BK20" s="257"/>
      <c r="BL20" s="257"/>
      <c r="BM20" s="257"/>
      <c r="BN20" s="257"/>
      <c r="BO20" s="257"/>
      <c r="BP20" s="257"/>
      <c r="BQ20" s="257"/>
      <c r="BR20" s="257"/>
      <c r="BS20" s="257"/>
      <c r="BT20" s="257"/>
      <c r="BU20" s="257"/>
      <c r="BV20" s="257"/>
    </row>
    <row r="21" spans="1:74" ht="11.1" customHeight="1" x14ac:dyDescent="0.2">
      <c r="A21" s="111" t="s">
        <v>541</v>
      </c>
      <c r="B21" s="27" t="s">
        <v>1035</v>
      </c>
      <c r="C21" s="190">
        <v>14791.2</v>
      </c>
      <c r="D21" s="190">
        <v>14835.3</v>
      </c>
      <c r="E21" s="190">
        <v>14843.9</v>
      </c>
      <c r="F21" s="190">
        <v>14811.8</v>
      </c>
      <c r="G21" s="190">
        <v>14814.7</v>
      </c>
      <c r="H21" s="190">
        <v>14841.3</v>
      </c>
      <c r="I21" s="190">
        <v>14871.8</v>
      </c>
      <c r="J21" s="190">
        <v>14960.3</v>
      </c>
      <c r="K21" s="190">
        <v>15000.7</v>
      </c>
      <c r="L21" s="190">
        <v>15022.4</v>
      </c>
      <c r="M21" s="190">
        <v>15084.2</v>
      </c>
      <c r="N21" s="190">
        <v>15018.1</v>
      </c>
      <c r="O21" s="190">
        <v>15149.7</v>
      </c>
      <c r="P21" s="190">
        <v>15232.8</v>
      </c>
      <c r="Q21" s="190">
        <v>15008.5</v>
      </c>
      <c r="R21" s="190">
        <v>17246.2</v>
      </c>
      <c r="S21" s="190">
        <v>16423.400000000001</v>
      </c>
      <c r="T21" s="190">
        <v>16272.5</v>
      </c>
      <c r="U21" s="190">
        <v>16372.2</v>
      </c>
      <c r="V21" s="190">
        <v>15739.2</v>
      </c>
      <c r="W21" s="190">
        <v>15799.7</v>
      </c>
      <c r="X21" s="190">
        <v>15729.1</v>
      </c>
      <c r="Y21" s="190">
        <v>15522.5</v>
      </c>
      <c r="Z21" s="190">
        <v>15536.5</v>
      </c>
      <c r="AA21" s="190">
        <v>17099.2</v>
      </c>
      <c r="AB21" s="190">
        <v>15662.7</v>
      </c>
      <c r="AC21" s="190">
        <v>19213.900000000001</v>
      </c>
      <c r="AD21" s="190">
        <v>16264.7</v>
      </c>
      <c r="AE21" s="190">
        <v>15790.4</v>
      </c>
      <c r="AF21" s="190">
        <v>15708.6</v>
      </c>
      <c r="AG21" s="190">
        <v>15821.9</v>
      </c>
      <c r="AH21" s="190">
        <v>15802.4</v>
      </c>
      <c r="AI21" s="190">
        <v>15580.2</v>
      </c>
      <c r="AJ21" s="190">
        <v>15584.9</v>
      </c>
      <c r="AK21" s="190">
        <v>15543.5</v>
      </c>
      <c r="AL21" s="190">
        <v>15483.6</v>
      </c>
      <c r="AM21" s="190">
        <v>15137.7</v>
      </c>
      <c r="AN21" s="190">
        <v>15125.6</v>
      </c>
      <c r="AO21" s="190">
        <v>15064.1</v>
      </c>
      <c r="AP21" s="190">
        <v>15055.2</v>
      </c>
      <c r="AQ21" s="190">
        <v>15036.4</v>
      </c>
      <c r="AR21" s="190">
        <v>14973.1</v>
      </c>
      <c r="AS21" s="190">
        <v>15100.2</v>
      </c>
      <c r="AT21" s="190">
        <v>15149.6</v>
      </c>
      <c r="AU21" s="190">
        <v>15172.2</v>
      </c>
      <c r="AV21" s="190">
        <v>15274.2</v>
      </c>
      <c r="AW21" s="190">
        <v>15332.9</v>
      </c>
      <c r="AX21" s="190">
        <v>15367.3</v>
      </c>
      <c r="AY21" s="190">
        <v>15590.8</v>
      </c>
      <c r="AZ21" s="190">
        <v>15615.4</v>
      </c>
      <c r="BA21" s="190">
        <v>15660.3</v>
      </c>
      <c r="BB21" s="190">
        <v>15707.867778</v>
      </c>
      <c r="BC21" s="190">
        <v>15746.937778</v>
      </c>
      <c r="BD21" s="242">
        <v>15783.74</v>
      </c>
      <c r="BE21" s="242">
        <v>15824.61</v>
      </c>
      <c r="BF21" s="242">
        <v>15852.12</v>
      </c>
      <c r="BG21" s="242">
        <v>15872.61</v>
      </c>
      <c r="BH21" s="242">
        <v>15871.58</v>
      </c>
      <c r="BI21" s="242">
        <v>15888.92</v>
      </c>
      <c r="BJ21" s="242">
        <v>15910.1</v>
      </c>
      <c r="BK21" s="242">
        <v>15937.38</v>
      </c>
      <c r="BL21" s="242">
        <v>15964.61</v>
      </c>
      <c r="BM21" s="242">
        <v>15994.03</v>
      </c>
      <c r="BN21" s="242">
        <v>16031.84</v>
      </c>
      <c r="BO21" s="242">
        <v>16060.99</v>
      </c>
      <c r="BP21" s="242">
        <v>16087.69</v>
      </c>
      <c r="BQ21" s="242">
        <v>16109.29</v>
      </c>
      <c r="BR21" s="242">
        <v>16133.04</v>
      </c>
      <c r="BS21" s="242">
        <v>16156.32</v>
      </c>
      <c r="BT21" s="242">
        <v>16173.07</v>
      </c>
      <c r="BU21" s="242">
        <v>16199.91</v>
      </c>
      <c r="BV21" s="242">
        <v>16230.8</v>
      </c>
    </row>
    <row r="22" spans="1:74" ht="11.1" customHeight="1" x14ac:dyDescent="0.2">
      <c r="A22" s="111"/>
      <c r="B22" s="110" t="s">
        <v>561</v>
      </c>
      <c r="C22" s="173"/>
      <c r="D22" s="173"/>
      <c r="E22" s="173"/>
      <c r="F22" s="173"/>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173"/>
      <c r="BD22" s="241"/>
      <c r="BE22" s="241"/>
      <c r="BF22" s="241"/>
      <c r="BG22" s="241"/>
      <c r="BH22" s="241"/>
      <c r="BI22" s="241"/>
      <c r="BJ22" s="241"/>
      <c r="BK22" s="241"/>
      <c r="BL22" s="241"/>
      <c r="BM22" s="241"/>
      <c r="BN22" s="241"/>
      <c r="BO22" s="241"/>
      <c r="BP22" s="241"/>
      <c r="BQ22" s="241"/>
      <c r="BR22" s="241"/>
      <c r="BS22" s="241"/>
      <c r="BT22" s="241"/>
      <c r="BU22" s="241"/>
      <c r="BV22" s="241"/>
    </row>
    <row r="23" spans="1:74" ht="11.1" customHeight="1" x14ac:dyDescent="0.2">
      <c r="A23" s="111" t="s">
        <v>562</v>
      </c>
      <c r="B23" s="163" t="s">
        <v>442</v>
      </c>
      <c r="C23" s="54">
        <v>150.114</v>
      </c>
      <c r="D23" s="54">
        <v>150.09200000000001</v>
      </c>
      <c r="E23" s="54">
        <v>150.32</v>
      </c>
      <c r="F23" s="54">
        <v>150.56299999999999</v>
      </c>
      <c r="G23" s="54">
        <v>150.63</v>
      </c>
      <c r="H23" s="54">
        <v>150.797</v>
      </c>
      <c r="I23" s="54">
        <v>150.87899999999999</v>
      </c>
      <c r="J23" s="54">
        <v>151.11099999999999</v>
      </c>
      <c r="K23" s="54">
        <v>151.31800000000001</v>
      </c>
      <c r="L23" s="54">
        <v>151.447</v>
      </c>
      <c r="M23" s="54">
        <v>151.66200000000001</v>
      </c>
      <c r="N23" s="54">
        <v>151.76400000000001</v>
      </c>
      <c r="O23" s="54">
        <v>152.09800000000001</v>
      </c>
      <c r="P23" s="54">
        <v>152.37100000000001</v>
      </c>
      <c r="Q23" s="54">
        <v>150.94399999999999</v>
      </c>
      <c r="R23" s="54">
        <v>130.43</v>
      </c>
      <c r="S23" s="54">
        <v>133.05500000000001</v>
      </c>
      <c r="T23" s="54">
        <v>137.62</v>
      </c>
      <c r="U23" s="54">
        <v>139.06399999999999</v>
      </c>
      <c r="V23" s="54">
        <v>140.79900000000001</v>
      </c>
      <c r="W23" s="54">
        <v>141.76</v>
      </c>
      <c r="X23" s="54">
        <v>142.47900000000001</v>
      </c>
      <c r="Y23" s="54">
        <v>142.74299999999999</v>
      </c>
      <c r="Z23" s="54">
        <v>142.47499999999999</v>
      </c>
      <c r="AA23" s="54">
        <v>142.96899999999999</v>
      </c>
      <c r="AB23" s="54">
        <v>143.54400000000001</v>
      </c>
      <c r="AC23" s="54">
        <v>144.328</v>
      </c>
      <c r="AD23" s="54">
        <v>144.614</v>
      </c>
      <c r="AE23" s="54">
        <v>145.096</v>
      </c>
      <c r="AF23" s="54">
        <v>145.78899999999999</v>
      </c>
      <c r="AG23" s="54">
        <v>146.55799999999999</v>
      </c>
      <c r="AH23" s="54">
        <v>147.221</v>
      </c>
      <c r="AI23" s="54">
        <v>147.77799999999999</v>
      </c>
      <c r="AJ23" s="54">
        <v>148.559</v>
      </c>
      <c r="AK23" s="54">
        <v>149.173</v>
      </c>
      <c r="AL23" s="54">
        <v>149.74199999999999</v>
      </c>
      <c r="AM23" s="54">
        <v>150.10599999999999</v>
      </c>
      <c r="AN23" s="54">
        <v>151.01</v>
      </c>
      <c r="AO23" s="54">
        <v>151.42400000000001</v>
      </c>
      <c r="AP23" s="54">
        <v>151.678</v>
      </c>
      <c r="AQ23" s="54">
        <v>152.042</v>
      </c>
      <c r="AR23" s="54">
        <v>152.41200000000001</v>
      </c>
      <c r="AS23" s="54">
        <v>152.97999999999999</v>
      </c>
      <c r="AT23" s="54">
        <v>153.33199999999999</v>
      </c>
      <c r="AU23" s="54">
        <v>153.68199999999999</v>
      </c>
      <c r="AV23" s="54">
        <v>154.006</v>
      </c>
      <c r="AW23" s="54">
        <v>154.29599999999999</v>
      </c>
      <c r="AX23" s="54">
        <v>154.535</v>
      </c>
      <c r="AY23" s="54">
        <v>155.00700000000001</v>
      </c>
      <c r="AZ23" s="54">
        <v>155.255</v>
      </c>
      <c r="BA23" s="54">
        <v>155.41999999999999</v>
      </c>
      <c r="BB23" s="54">
        <v>155.673</v>
      </c>
      <c r="BC23" s="54">
        <v>155.81616914</v>
      </c>
      <c r="BD23" s="238">
        <v>155.9385</v>
      </c>
      <c r="BE23" s="238">
        <v>156.0266</v>
      </c>
      <c r="BF23" s="238">
        <v>156.07839999999999</v>
      </c>
      <c r="BG23" s="238">
        <v>156.09479999999999</v>
      </c>
      <c r="BH23" s="238">
        <v>156.0341</v>
      </c>
      <c r="BI23" s="238">
        <v>156.01060000000001</v>
      </c>
      <c r="BJ23" s="238">
        <v>155.98259999999999</v>
      </c>
      <c r="BK23" s="238">
        <v>155.94499999999999</v>
      </c>
      <c r="BL23" s="238">
        <v>155.91229999999999</v>
      </c>
      <c r="BM23" s="238">
        <v>155.8792</v>
      </c>
      <c r="BN23" s="238">
        <v>155.84639999999999</v>
      </c>
      <c r="BO23" s="238">
        <v>155.81200000000001</v>
      </c>
      <c r="BP23" s="238">
        <v>155.77670000000001</v>
      </c>
      <c r="BQ23" s="238">
        <v>155.73679999999999</v>
      </c>
      <c r="BR23" s="238">
        <v>155.70230000000001</v>
      </c>
      <c r="BS23" s="238">
        <v>155.6696</v>
      </c>
      <c r="BT23" s="238">
        <v>155.63980000000001</v>
      </c>
      <c r="BU23" s="238">
        <v>155.60980000000001</v>
      </c>
      <c r="BV23" s="238">
        <v>155.58070000000001</v>
      </c>
    </row>
    <row r="24" spans="1:74" s="114" customFormat="1" ht="11.1" customHeight="1" x14ac:dyDescent="0.2">
      <c r="A24" s="111"/>
      <c r="B24" s="110" t="s">
        <v>797</v>
      </c>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238"/>
      <c r="BE24" s="238"/>
      <c r="BF24" s="238"/>
      <c r="BG24" s="238"/>
      <c r="BH24" s="238"/>
      <c r="BI24" s="238"/>
      <c r="BJ24" s="238"/>
      <c r="BK24" s="238"/>
      <c r="BL24" s="238"/>
      <c r="BM24" s="238"/>
      <c r="BN24" s="238"/>
      <c r="BO24" s="238"/>
      <c r="BP24" s="238"/>
      <c r="BQ24" s="238"/>
      <c r="BR24" s="238"/>
      <c r="BS24" s="238"/>
      <c r="BT24" s="238"/>
      <c r="BU24" s="238"/>
      <c r="BV24" s="238"/>
    </row>
    <row r="25" spans="1:74" s="114" customFormat="1" ht="11.1" customHeight="1" x14ac:dyDescent="0.2">
      <c r="A25" s="111" t="s">
        <v>799</v>
      </c>
      <c r="B25" s="163" t="s">
        <v>798</v>
      </c>
      <c r="C25" s="54">
        <v>4</v>
      </c>
      <c r="D25" s="54">
        <v>3.8</v>
      </c>
      <c r="E25" s="54">
        <v>3.8</v>
      </c>
      <c r="F25" s="54">
        <v>3.6</v>
      </c>
      <c r="G25" s="54">
        <v>3.7</v>
      </c>
      <c r="H25" s="54">
        <v>3.6</v>
      </c>
      <c r="I25" s="54">
        <v>3.7</v>
      </c>
      <c r="J25" s="54">
        <v>3.7</v>
      </c>
      <c r="K25" s="54">
        <v>3.5</v>
      </c>
      <c r="L25" s="54">
        <v>3.6</v>
      </c>
      <c r="M25" s="54">
        <v>3.6</v>
      </c>
      <c r="N25" s="54">
        <v>3.6</v>
      </c>
      <c r="O25" s="54">
        <v>3.5</v>
      </c>
      <c r="P25" s="54">
        <v>3.5</v>
      </c>
      <c r="Q25" s="54">
        <v>4.4000000000000004</v>
      </c>
      <c r="R25" s="54">
        <v>14.7</v>
      </c>
      <c r="S25" s="54">
        <v>13.2</v>
      </c>
      <c r="T25" s="54">
        <v>11</v>
      </c>
      <c r="U25" s="54">
        <v>10.199999999999999</v>
      </c>
      <c r="V25" s="54">
        <v>8.4</v>
      </c>
      <c r="W25" s="54">
        <v>7.9</v>
      </c>
      <c r="X25" s="54">
        <v>6.9</v>
      </c>
      <c r="Y25" s="54">
        <v>6.7</v>
      </c>
      <c r="Z25" s="54">
        <v>6.7</v>
      </c>
      <c r="AA25" s="54">
        <v>6.3</v>
      </c>
      <c r="AB25" s="54">
        <v>6.2</v>
      </c>
      <c r="AC25" s="54">
        <v>6.1</v>
      </c>
      <c r="AD25" s="54">
        <v>6.1</v>
      </c>
      <c r="AE25" s="54">
        <v>5.8</v>
      </c>
      <c r="AF25" s="54">
        <v>5.9</v>
      </c>
      <c r="AG25" s="54">
        <v>5.4</v>
      </c>
      <c r="AH25" s="54">
        <v>5.2</v>
      </c>
      <c r="AI25" s="54">
        <v>4.8</v>
      </c>
      <c r="AJ25" s="54">
        <v>4.5</v>
      </c>
      <c r="AK25" s="54">
        <v>4.2</v>
      </c>
      <c r="AL25" s="54">
        <v>3.9</v>
      </c>
      <c r="AM25" s="54">
        <v>4</v>
      </c>
      <c r="AN25" s="54">
        <v>3.8</v>
      </c>
      <c r="AO25" s="54">
        <v>3.6</v>
      </c>
      <c r="AP25" s="54">
        <v>3.6</v>
      </c>
      <c r="AQ25" s="54">
        <v>3.6</v>
      </c>
      <c r="AR25" s="54">
        <v>3.6</v>
      </c>
      <c r="AS25" s="54">
        <v>3.5</v>
      </c>
      <c r="AT25" s="54">
        <v>3.7</v>
      </c>
      <c r="AU25" s="54">
        <v>3.5</v>
      </c>
      <c r="AV25" s="54">
        <v>3.7</v>
      </c>
      <c r="AW25" s="54">
        <v>3.6</v>
      </c>
      <c r="AX25" s="54">
        <v>3.5</v>
      </c>
      <c r="AY25" s="54">
        <v>3.4</v>
      </c>
      <c r="AZ25" s="54">
        <v>3.6</v>
      </c>
      <c r="BA25" s="54">
        <v>3.5</v>
      </c>
      <c r="BB25" s="54">
        <v>3.4</v>
      </c>
      <c r="BC25" s="54">
        <v>3.4496374838000001</v>
      </c>
      <c r="BD25" s="238">
        <v>3.4798719999999999</v>
      </c>
      <c r="BE25" s="238">
        <v>3.558494</v>
      </c>
      <c r="BF25" s="238">
        <v>3.6136900000000001</v>
      </c>
      <c r="BG25" s="238">
        <v>3.6715740000000001</v>
      </c>
      <c r="BH25" s="238">
        <v>3.7370269999999999</v>
      </c>
      <c r="BI25" s="238">
        <v>3.7966280000000001</v>
      </c>
      <c r="BJ25" s="238">
        <v>3.8552569999999999</v>
      </c>
      <c r="BK25" s="238">
        <v>3.9110420000000001</v>
      </c>
      <c r="BL25" s="238">
        <v>3.9691320000000001</v>
      </c>
      <c r="BM25" s="238">
        <v>4.0276540000000001</v>
      </c>
      <c r="BN25" s="238">
        <v>4.089073</v>
      </c>
      <c r="BO25" s="238">
        <v>4.146611</v>
      </c>
      <c r="BP25" s="238">
        <v>4.2027330000000003</v>
      </c>
      <c r="BQ25" s="238">
        <v>4.2580450000000001</v>
      </c>
      <c r="BR25" s="238">
        <v>4.3108779999999998</v>
      </c>
      <c r="BS25" s="238">
        <v>4.3618389999999998</v>
      </c>
      <c r="BT25" s="238">
        <v>4.4096099999999998</v>
      </c>
      <c r="BU25" s="238">
        <v>4.4578170000000004</v>
      </c>
      <c r="BV25" s="238">
        <v>4.5051420000000002</v>
      </c>
    </row>
    <row r="26" spans="1:74" ht="11.1" customHeight="1" x14ac:dyDescent="0.2">
      <c r="A26" s="111"/>
      <c r="B26" s="110" t="s">
        <v>800</v>
      </c>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259"/>
      <c r="BE26" s="259"/>
      <c r="BF26" s="259"/>
      <c r="BG26" s="259"/>
      <c r="BH26" s="259"/>
      <c r="BI26" s="259"/>
      <c r="BJ26" s="259"/>
      <c r="BK26" s="259"/>
      <c r="BL26" s="259"/>
      <c r="BM26" s="259"/>
      <c r="BN26" s="259"/>
      <c r="BO26" s="259"/>
      <c r="BP26" s="259"/>
      <c r="BQ26" s="259"/>
      <c r="BR26" s="259"/>
      <c r="BS26" s="259"/>
      <c r="BT26" s="259"/>
      <c r="BU26" s="259"/>
      <c r="BV26" s="259"/>
    </row>
    <row r="27" spans="1:74" ht="11.1" customHeight="1" x14ac:dyDescent="0.2">
      <c r="A27" s="111" t="s">
        <v>801</v>
      </c>
      <c r="B27" s="163" t="s">
        <v>802</v>
      </c>
      <c r="C27" s="170">
        <v>1.232</v>
      </c>
      <c r="D27" s="170">
        <v>1.1279999999999999</v>
      </c>
      <c r="E27" s="170">
        <v>1.1950000000000001</v>
      </c>
      <c r="F27" s="170">
        <v>1.2669999999999999</v>
      </c>
      <c r="G27" s="170">
        <v>1.3069999999999999</v>
      </c>
      <c r="H27" s="170">
        <v>1.228</v>
      </c>
      <c r="I27" s="170">
        <v>1.2450000000000001</v>
      </c>
      <c r="J27" s="170">
        <v>1.367</v>
      </c>
      <c r="K27" s="170">
        <v>1.3</v>
      </c>
      <c r="L27" s="170">
        <v>1.3320000000000001</v>
      </c>
      <c r="M27" s="170">
        <v>1.3460000000000001</v>
      </c>
      <c r="N27" s="170">
        <v>1.5509999999999999</v>
      </c>
      <c r="O27" s="170">
        <v>1.5720000000000001</v>
      </c>
      <c r="P27" s="170">
        <v>1.5649999999999999</v>
      </c>
      <c r="Q27" s="170">
        <v>1.2669999999999999</v>
      </c>
      <c r="R27" s="170">
        <v>0.92500000000000004</v>
      </c>
      <c r="S27" s="170">
        <v>1.054</v>
      </c>
      <c r="T27" s="170">
        <v>1.266</v>
      </c>
      <c r="U27" s="170">
        <v>1.5289999999999999</v>
      </c>
      <c r="V27" s="170">
        <v>1.377</v>
      </c>
      <c r="W27" s="170">
        <v>1.4630000000000001</v>
      </c>
      <c r="X27" s="170">
        <v>1.5369999999999999</v>
      </c>
      <c r="Y27" s="170">
        <v>1.5449999999999999</v>
      </c>
      <c r="Z27" s="170">
        <v>1.663</v>
      </c>
      <c r="AA27" s="170">
        <v>1.6020000000000001</v>
      </c>
      <c r="AB27" s="170">
        <v>1.4219999999999999</v>
      </c>
      <c r="AC27" s="170">
        <v>1.7</v>
      </c>
      <c r="AD27" s="170">
        <v>1.484</v>
      </c>
      <c r="AE27" s="170">
        <v>1.6</v>
      </c>
      <c r="AF27" s="170">
        <v>1.661</v>
      </c>
      <c r="AG27" s="170">
        <v>1.593</v>
      </c>
      <c r="AH27" s="170">
        <v>1.5760000000000001</v>
      </c>
      <c r="AI27" s="170">
        <v>1.56</v>
      </c>
      <c r="AJ27" s="170">
        <v>1.5720000000000001</v>
      </c>
      <c r="AK27" s="170">
        <v>1.712</v>
      </c>
      <c r="AL27" s="170">
        <v>1.7869999999999999</v>
      </c>
      <c r="AM27" s="170">
        <v>1.669</v>
      </c>
      <c r="AN27" s="170">
        <v>1.7709999999999999</v>
      </c>
      <c r="AO27" s="170">
        <v>1.7130000000000001</v>
      </c>
      <c r="AP27" s="170">
        <v>1.8029999999999999</v>
      </c>
      <c r="AQ27" s="170">
        <v>1.5429999999999999</v>
      </c>
      <c r="AR27" s="170">
        <v>1.5609999999999999</v>
      </c>
      <c r="AS27" s="170">
        <v>1.371</v>
      </c>
      <c r="AT27" s="170">
        <v>1.5049999999999999</v>
      </c>
      <c r="AU27" s="170">
        <v>1.4630000000000001</v>
      </c>
      <c r="AV27" s="170">
        <v>1.4319999999999999</v>
      </c>
      <c r="AW27" s="170">
        <v>1.427</v>
      </c>
      <c r="AX27" s="170">
        <v>1.357</v>
      </c>
      <c r="AY27" s="170">
        <v>1.34</v>
      </c>
      <c r="AZ27" s="170">
        <v>1.4359999999999999</v>
      </c>
      <c r="BA27" s="170">
        <v>1.371</v>
      </c>
      <c r="BB27" s="170">
        <v>1.401</v>
      </c>
      <c r="BC27" s="170">
        <v>1.3524925061999999</v>
      </c>
      <c r="BD27" s="236">
        <v>1.3382609999999999</v>
      </c>
      <c r="BE27" s="236">
        <v>1.3128629999999999</v>
      </c>
      <c r="BF27" s="236">
        <v>1.3014250000000001</v>
      </c>
      <c r="BG27" s="236">
        <v>1.2948109999999999</v>
      </c>
      <c r="BH27" s="236">
        <v>1.299739</v>
      </c>
      <c r="BI27" s="236">
        <v>1.2977320000000001</v>
      </c>
      <c r="BJ27" s="236">
        <v>1.295509</v>
      </c>
      <c r="BK27" s="236">
        <v>1.287925</v>
      </c>
      <c r="BL27" s="236">
        <v>1.289129</v>
      </c>
      <c r="BM27" s="236">
        <v>1.2939750000000001</v>
      </c>
      <c r="BN27" s="236">
        <v>1.304508</v>
      </c>
      <c r="BO27" s="236">
        <v>1.315105</v>
      </c>
      <c r="BP27" s="236">
        <v>1.3278110000000001</v>
      </c>
      <c r="BQ27" s="236">
        <v>1.34684</v>
      </c>
      <c r="BR27" s="236">
        <v>1.3606039999999999</v>
      </c>
      <c r="BS27" s="236">
        <v>1.3733169999999999</v>
      </c>
      <c r="BT27" s="236">
        <v>1.386117</v>
      </c>
      <c r="BU27" s="236">
        <v>1.3958729999999999</v>
      </c>
      <c r="BV27" s="236">
        <v>1.403724</v>
      </c>
    </row>
    <row r="28" spans="1:74" s="114" customFormat="1" ht="11.1" customHeight="1" x14ac:dyDescent="0.2">
      <c r="A28" s="113"/>
      <c r="B28" s="16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238"/>
      <c r="BE28" s="238"/>
      <c r="BF28" s="238"/>
      <c r="BG28" s="238"/>
      <c r="BH28" s="238"/>
      <c r="BI28" s="238"/>
      <c r="BJ28" s="238"/>
      <c r="BK28" s="238"/>
      <c r="BL28" s="238"/>
      <c r="BM28" s="238"/>
      <c r="BN28" s="238"/>
      <c r="BO28" s="238"/>
      <c r="BP28" s="238"/>
      <c r="BQ28" s="238"/>
      <c r="BR28" s="238"/>
      <c r="BS28" s="238"/>
      <c r="BT28" s="238"/>
      <c r="BU28" s="238"/>
      <c r="BV28" s="238"/>
    </row>
    <row r="29" spans="1:74" ht="11.1" customHeight="1" x14ac:dyDescent="0.2">
      <c r="A29" s="105"/>
      <c r="B29" s="233" t="s">
        <v>1297</v>
      </c>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c r="AJ29" s="174"/>
      <c r="AK29" s="174"/>
      <c r="AL29" s="174"/>
      <c r="AM29" s="174"/>
      <c r="AN29" s="174"/>
      <c r="AO29" s="174"/>
      <c r="AP29" s="174"/>
      <c r="AQ29" s="174"/>
      <c r="AR29" s="174"/>
      <c r="AS29" s="174"/>
      <c r="AT29" s="174"/>
      <c r="AU29" s="174"/>
      <c r="AV29" s="174"/>
      <c r="AW29" s="174"/>
      <c r="AX29" s="174"/>
      <c r="AY29" s="174"/>
      <c r="AZ29" s="174"/>
      <c r="BA29" s="174"/>
      <c r="BB29" s="174"/>
      <c r="BC29" s="174"/>
      <c r="BD29" s="243"/>
      <c r="BE29" s="243"/>
      <c r="BF29" s="243"/>
      <c r="BG29" s="243"/>
      <c r="BH29" s="243"/>
      <c r="BI29" s="243"/>
      <c r="BJ29" s="243"/>
      <c r="BK29" s="243"/>
      <c r="BL29" s="243"/>
      <c r="BM29" s="243"/>
      <c r="BN29" s="243"/>
      <c r="BO29" s="243"/>
      <c r="BP29" s="243"/>
      <c r="BQ29" s="243"/>
      <c r="BR29" s="243"/>
      <c r="BS29" s="243"/>
      <c r="BT29" s="243"/>
      <c r="BU29" s="243"/>
      <c r="BV29" s="243"/>
    </row>
    <row r="30" spans="1:74" ht="11.1" customHeight="1" x14ac:dyDescent="0.2">
      <c r="A30" s="464" t="s">
        <v>564</v>
      </c>
      <c r="B30" s="465" t="s">
        <v>563</v>
      </c>
      <c r="C30" s="54">
        <v>103.373</v>
      </c>
      <c r="D30" s="54">
        <v>102.8292</v>
      </c>
      <c r="E30" s="54">
        <v>102.82859999999999</v>
      </c>
      <c r="F30" s="54">
        <v>102.24809999999999</v>
      </c>
      <c r="G30" s="54">
        <v>102.4192</v>
      </c>
      <c r="H30" s="54">
        <v>102.4893</v>
      </c>
      <c r="I30" s="54">
        <v>102.0236</v>
      </c>
      <c r="J30" s="54">
        <v>102.7754</v>
      </c>
      <c r="K30" s="54">
        <v>102.53149999999999</v>
      </c>
      <c r="L30" s="54">
        <v>101.6022</v>
      </c>
      <c r="M30" s="54">
        <v>102.148</v>
      </c>
      <c r="N30" s="54">
        <v>101.884</v>
      </c>
      <c r="O30" s="54">
        <v>101.3768</v>
      </c>
      <c r="P30" s="54">
        <v>101.633</v>
      </c>
      <c r="Q30" s="54">
        <v>97.667199999999994</v>
      </c>
      <c r="R30" s="54">
        <v>84.597899999999996</v>
      </c>
      <c r="S30" s="54">
        <v>85.973200000000006</v>
      </c>
      <c r="T30" s="54">
        <v>91.5625</v>
      </c>
      <c r="U30" s="54">
        <v>95.014399999999995</v>
      </c>
      <c r="V30" s="54">
        <v>95.888099999999994</v>
      </c>
      <c r="W30" s="54">
        <v>95.844399999999993</v>
      </c>
      <c r="X30" s="54">
        <v>96.429199999999994</v>
      </c>
      <c r="Y30" s="54">
        <v>96.856399999999994</v>
      </c>
      <c r="Z30" s="54">
        <v>97.975399999999993</v>
      </c>
      <c r="AA30" s="54">
        <v>98.783600000000007</v>
      </c>
      <c r="AB30" s="54">
        <v>95.374399999999994</v>
      </c>
      <c r="AC30" s="54">
        <v>98.135099999999994</v>
      </c>
      <c r="AD30" s="54">
        <v>98.288600000000002</v>
      </c>
      <c r="AE30" s="54">
        <v>99.150800000000004</v>
      </c>
      <c r="AF30" s="54">
        <v>99.509600000000006</v>
      </c>
      <c r="AG30" s="54">
        <v>100.12309999999999</v>
      </c>
      <c r="AH30" s="54">
        <v>100.1255</v>
      </c>
      <c r="AI30" s="54">
        <v>99.061400000000006</v>
      </c>
      <c r="AJ30" s="54">
        <v>100.3045</v>
      </c>
      <c r="AK30" s="54">
        <v>101.19710000000001</v>
      </c>
      <c r="AL30" s="54">
        <v>100.886</v>
      </c>
      <c r="AM30" s="54">
        <v>101.0227</v>
      </c>
      <c r="AN30" s="54">
        <v>101.67659999999999</v>
      </c>
      <c r="AO30" s="54">
        <v>102.47799999999999</v>
      </c>
      <c r="AP30" s="54">
        <v>102.7953</v>
      </c>
      <c r="AQ30" s="54">
        <v>102.7769</v>
      </c>
      <c r="AR30" s="54">
        <v>102.6863</v>
      </c>
      <c r="AS30" s="54">
        <v>103.1328</v>
      </c>
      <c r="AT30" s="54">
        <v>103.23439999999999</v>
      </c>
      <c r="AU30" s="54">
        <v>103.5283</v>
      </c>
      <c r="AV30" s="54">
        <v>103.4114</v>
      </c>
      <c r="AW30" s="54">
        <v>103.0707</v>
      </c>
      <c r="AX30" s="54">
        <v>101.47410000000001</v>
      </c>
      <c r="AY30" s="54">
        <v>102.49630000000001</v>
      </c>
      <c r="AZ30" s="54">
        <v>102.50069999999999</v>
      </c>
      <c r="BA30" s="54">
        <v>102.5488</v>
      </c>
      <c r="BB30" s="54">
        <v>103.0398</v>
      </c>
      <c r="BC30" s="54">
        <v>102.6024321</v>
      </c>
      <c r="BD30" s="238">
        <v>102.4896</v>
      </c>
      <c r="BE30" s="238">
        <v>102.2099</v>
      </c>
      <c r="BF30" s="238">
        <v>102.03749999999999</v>
      </c>
      <c r="BG30" s="238">
        <v>101.87260000000001</v>
      </c>
      <c r="BH30" s="238">
        <v>101.6738</v>
      </c>
      <c r="BI30" s="238">
        <v>101.5552</v>
      </c>
      <c r="BJ30" s="238">
        <v>101.47539999999999</v>
      </c>
      <c r="BK30" s="238">
        <v>101.4819</v>
      </c>
      <c r="BL30" s="238">
        <v>101.4438</v>
      </c>
      <c r="BM30" s="238">
        <v>101.4088</v>
      </c>
      <c r="BN30" s="238">
        <v>101.3595</v>
      </c>
      <c r="BO30" s="238">
        <v>101.3433</v>
      </c>
      <c r="BP30" s="238">
        <v>101.34310000000001</v>
      </c>
      <c r="BQ30" s="238">
        <v>101.3891</v>
      </c>
      <c r="BR30" s="238">
        <v>101.3981</v>
      </c>
      <c r="BS30" s="238">
        <v>101.4003</v>
      </c>
      <c r="BT30" s="238">
        <v>101.3642</v>
      </c>
      <c r="BU30" s="238">
        <v>101.3764</v>
      </c>
      <c r="BV30" s="238">
        <v>101.4055</v>
      </c>
    </row>
    <row r="31" spans="1:74" ht="11.1" customHeight="1" x14ac:dyDescent="0.2">
      <c r="A31" s="234" t="s">
        <v>542</v>
      </c>
      <c r="B31" s="29" t="s">
        <v>881</v>
      </c>
      <c r="C31" s="54">
        <v>100.7582</v>
      </c>
      <c r="D31" s="54">
        <v>100.22920000000001</v>
      </c>
      <c r="E31" s="54">
        <v>99.946899999999999</v>
      </c>
      <c r="F31" s="54">
        <v>99.323099999999997</v>
      </c>
      <c r="G31" s="54">
        <v>99.383099999999999</v>
      </c>
      <c r="H31" s="54">
        <v>99.783100000000005</v>
      </c>
      <c r="I31" s="54">
        <v>99.105999999999995</v>
      </c>
      <c r="J31" s="54">
        <v>99.7898</v>
      </c>
      <c r="K31" s="54">
        <v>99.131799999999998</v>
      </c>
      <c r="L31" s="54">
        <v>98.208799999999997</v>
      </c>
      <c r="M31" s="54">
        <v>99.103899999999996</v>
      </c>
      <c r="N31" s="54">
        <v>99.150999999999996</v>
      </c>
      <c r="O31" s="54">
        <v>98.911600000000007</v>
      </c>
      <c r="P31" s="54">
        <v>99.133099999999999</v>
      </c>
      <c r="Q31" s="54">
        <v>94.607399999999998</v>
      </c>
      <c r="R31" s="54">
        <v>79.942099999999996</v>
      </c>
      <c r="S31" s="54">
        <v>83.488</v>
      </c>
      <c r="T31" s="54">
        <v>90.024199999999993</v>
      </c>
      <c r="U31" s="54">
        <v>93.261200000000002</v>
      </c>
      <c r="V31" s="54">
        <v>94.519300000000001</v>
      </c>
      <c r="W31" s="54">
        <v>94.4619</v>
      </c>
      <c r="X31" s="54">
        <v>95.208200000000005</v>
      </c>
      <c r="Y31" s="54">
        <v>95.811499999999995</v>
      </c>
      <c r="Z31" s="54">
        <v>96.444999999999993</v>
      </c>
      <c r="AA31" s="54">
        <v>97.509799999999998</v>
      </c>
      <c r="AB31" s="54">
        <v>93.527600000000007</v>
      </c>
      <c r="AC31" s="54">
        <v>96.397800000000004</v>
      </c>
      <c r="AD31" s="54">
        <v>96.585899999999995</v>
      </c>
      <c r="AE31" s="54">
        <v>97.684299999999993</v>
      </c>
      <c r="AF31" s="54">
        <v>97.680599999999998</v>
      </c>
      <c r="AG31" s="54">
        <v>98.688699999999997</v>
      </c>
      <c r="AH31" s="54">
        <v>98.331299999999999</v>
      </c>
      <c r="AI31" s="54">
        <v>97.423500000000004</v>
      </c>
      <c r="AJ31" s="54">
        <v>98.754999999999995</v>
      </c>
      <c r="AK31" s="54">
        <v>99.6404</v>
      </c>
      <c r="AL31" s="54">
        <v>99.617000000000004</v>
      </c>
      <c r="AM31" s="54">
        <v>99.059600000000003</v>
      </c>
      <c r="AN31" s="54">
        <v>100.2304</v>
      </c>
      <c r="AO31" s="54">
        <v>101.0107</v>
      </c>
      <c r="AP31" s="54">
        <v>101.19410000000001</v>
      </c>
      <c r="AQ31" s="54">
        <v>100.863</v>
      </c>
      <c r="AR31" s="54">
        <v>100.4645</v>
      </c>
      <c r="AS31" s="54">
        <v>100.7345</v>
      </c>
      <c r="AT31" s="54">
        <v>100.9427</v>
      </c>
      <c r="AU31" s="54">
        <v>101.14019999999999</v>
      </c>
      <c r="AV31" s="54">
        <v>101.23390000000001</v>
      </c>
      <c r="AW31" s="54">
        <v>100.4743</v>
      </c>
      <c r="AX31" s="54">
        <v>98.297300000000007</v>
      </c>
      <c r="AY31" s="54">
        <v>99.847399999999993</v>
      </c>
      <c r="AZ31" s="54">
        <v>100.1225</v>
      </c>
      <c r="BA31" s="54">
        <v>99.315700000000007</v>
      </c>
      <c r="BB31" s="54">
        <v>100.3263</v>
      </c>
      <c r="BC31" s="54">
        <v>99.390333456999997</v>
      </c>
      <c r="BD31" s="238">
        <v>99.206869999999995</v>
      </c>
      <c r="BE31" s="238">
        <v>98.866540000000001</v>
      </c>
      <c r="BF31" s="238">
        <v>98.723070000000007</v>
      </c>
      <c r="BG31" s="238">
        <v>98.647819999999996</v>
      </c>
      <c r="BH31" s="238">
        <v>98.706149999999994</v>
      </c>
      <c r="BI31" s="238">
        <v>98.718360000000004</v>
      </c>
      <c r="BJ31" s="238">
        <v>98.749790000000004</v>
      </c>
      <c r="BK31" s="238">
        <v>98.828199999999995</v>
      </c>
      <c r="BL31" s="238">
        <v>98.877260000000007</v>
      </c>
      <c r="BM31" s="238">
        <v>98.924729999999997</v>
      </c>
      <c r="BN31" s="238">
        <v>98.939930000000004</v>
      </c>
      <c r="BO31" s="238">
        <v>99.007239999999996</v>
      </c>
      <c r="BP31" s="238">
        <v>99.095969999999994</v>
      </c>
      <c r="BQ31" s="238">
        <v>99.245369999999994</v>
      </c>
      <c r="BR31" s="238">
        <v>99.347539999999995</v>
      </c>
      <c r="BS31" s="238">
        <v>99.44171</v>
      </c>
      <c r="BT31" s="238">
        <v>99.513580000000005</v>
      </c>
      <c r="BU31" s="238">
        <v>99.602490000000003</v>
      </c>
      <c r="BV31" s="238">
        <v>99.694130000000001</v>
      </c>
    </row>
    <row r="32" spans="1:74" ht="11.1" customHeight="1" x14ac:dyDescent="0.2">
      <c r="A32" s="466" t="s">
        <v>866</v>
      </c>
      <c r="B32" s="467" t="s">
        <v>882</v>
      </c>
      <c r="C32" s="54">
        <v>99.639700000000005</v>
      </c>
      <c r="D32" s="54">
        <v>99.589100000000002</v>
      </c>
      <c r="E32" s="54">
        <v>99.568399999999997</v>
      </c>
      <c r="F32" s="54">
        <v>99.846100000000007</v>
      </c>
      <c r="G32" s="54">
        <v>99.6096</v>
      </c>
      <c r="H32" s="54">
        <v>101.30419999999999</v>
      </c>
      <c r="I32" s="54">
        <v>101.1129</v>
      </c>
      <c r="J32" s="54">
        <v>100.9867</v>
      </c>
      <c r="K32" s="54">
        <v>101.1435</v>
      </c>
      <c r="L32" s="54">
        <v>102.7051</v>
      </c>
      <c r="M32" s="54">
        <v>103.1902</v>
      </c>
      <c r="N32" s="54">
        <v>104.71720000000001</v>
      </c>
      <c r="O32" s="54">
        <v>104.6379</v>
      </c>
      <c r="P32" s="54">
        <v>105.238</v>
      </c>
      <c r="Q32" s="54">
        <v>104.36199999999999</v>
      </c>
      <c r="R32" s="54">
        <v>94.7423</v>
      </c>
      <c r="S32" s="54">
        <v>97.335099999999997</v>
      </c>
      <c r="T32" s="54">
        <v>102.4064</v>
      </c>
      <c r="U32" s="54">
        <v>102.5132</v>
      </c>
      <c r="V32" s="54">
        <v>104.1255</v>
      </c>
      <c r="W32" s="54">
        <v>103.64230000000001</v>
      </c>
      <c r="X32" s="54">
        <v>103.9271</v>
      </c>
      <c r="Y32" s="54">
        <v>104.36360000000001</v>
      </c>
      <c r="Z32" s="54">
        <v>104.4396</v>
      </c>
      <c r="AA32" s="54">
        <v>104.6948</v>
      </c>
      <c r="AB32" s="54">
        <v>102.32940000000001</v>
      </c>
      <c r="AC32" s="54">
        <v>104.4367</v>
      </c>
      <c r="AD32" s="54">
        <v>103.4736</v>
      </c>
      <c r="AE32" s="54">
        <v>102.6294</v>
      </c>
      <c r="AF32" s="54">
        <v>102.518</v>
      </c>
      <c r="AG32" s="54">
        <v>101.89530000000001</v>
      </c>
      <c r="AH32" s="54">
        <v>102.2881</v>
      </c>
      <c r="AI32" s="54">
        <v>101.99979999999999</v>
      </c>
      <c r="AJ32" s="54">
        <v>102.38420000000001</v>
      </c>
      <c r="AK32" s="54">
        <v>103.5407</v>
      </c>
      <c r="AL32" s="54">
        <v>103.9932</v>
      </c>
      <c r="AM32" s="54">
        <v>104.09229999999999</v>
      </c>
      <c r="AN32" s="54">
        <v>105.7223</v>
      </c>
      <c r="AO32" s="54">
        <v>105.62949999999999</v>
      </c>
      <c r="AP32" s="54">
        <v>105.4037</v>
      </c>
      <c r="AQ32" s="54">
        <v>105.017</v>
      </c>
      <c r="AR32" s="54">
        <v>104.9058</v>
      </c>
      <c r="AS32" s="54">
        <v>104.7063</v>
      </c>
      <c r="AT32" s="54">
        <v>104.7521</v>
      </c>
      <c r="AU32" s="54">
        <v>104.99550000000001</v>
      </c>
      <c r="AV32" s="54">
        <v>105.3655</v>
      </c>
      <c r="AW32" s="54">
        <v>104.7967</v>
      </c>
      <c r="AX32" s="54">
        <v>103.4225</v>
      </c>
      <c r="AY32" s="54">
        <v>105.4263</v>
      </c>
      <c r="AZ32" s="54">
        <v>105.3278</v>
      </c>
      <c r="BA32" s="54">
        <v>103.86790000000001</v>
      </c>
      <c r="BB32" s="54">
        <v>104.56740000000001</v>
      </c>
      <c r="BC32" s="54">
        <v>105.28461111</v>
      </c>
      <c r="BD32" s="238">
        <v>105.4106</v>
      </c>
      <c r="BE32" s="238">
        <v>105.53319999999999</v>
      </c>
      <c r="BF32" s="238">
        <v>105.6477</v>
      </c>
      <c r="BG32" s="238">
        <v>105.7559</v>
      </c>
      <c r="BH32" s="238">
        <v>105.8515</v>
      </c>
      <c r="BI32" s="238">
        <v>105.9516</v>
      </c>
      <c r="BJ32" s="238">
        <v>106.04989999999999</v>
      </c>
      <c r="BK32" s="238">
        <v>106.1387</v>
      </c>
      <c r="BL32" s="238">
        <v>106.2394</v>
      </c>
      <c r="BM32" s="238">
        <v>106.3443</v>
      </c>
      <c r="BN32" s="238">
        <v>106.44629999999999</v>
      </c>
      <c r="BO32" s="238">
        <v>106.56480000000001</v>
      </c>
      <c r="BP32" s="238">
        <v>106.6927</v>
      </c>
      <c r="BQ32" s="238">
        <v>106.8377</v>
      </c>
      <c r="BR32" s="238">
        <v>106.97880000000001</v>
      </c>
      <c r="BS32" s="238">
        <v>107.12350000000001</v>
      </c>
      <c r="BT32" s="238">
        <v>107.27589999999999</v>
      </c>
      <c r="BU32" s="238">
        <v>107.4251</v>
      </c>
      <c r="BV32" s="238">
        <v>107.5749</v>
      </c>
    </row>
    <row r="33" spans="1:74" ht="11.1" customHeight="1" x14ac:dyDescent="0.2">
      <c r="A33" s="466" t="s">
        <v>867</v>
      </c>
      <c r="B33" s="467" t="s">
        <v>883</v>
      </c>
      <c r="C33" s="54">
        <v>100.2136</v>
      </c>
      <c r="D33" s="54">
        <v>99.602900000000005</v>
      </c>
      <c r="E33" s="54">
        <v>98.572800000000001</v>
      </c>
      <c r="F33" s="54">
        <v>98.418899999999994</v>
      </c>
      <c r="G33" s="54">
        <v>98.204300000000003</v>
      </c>
      <c r="H33" s="54">
        <v>96.255799999999994</v>
      </c>
      <c r="I33" s="54">
        <v>98.300799999999995</v>
      </c>
      <c r="J33" s="54">
        <v>100.0106</v>
      </c>
      <c r="K33" s="54">
        <v>100.4049</v>
      </c>
      <c r="L33" s="54">
        <v>100.0371</v>
      </c>
      <c r="M33" s="54">
        <v>99.731499999999997</v>
      </c>
      <c r="N33" s="54">
        <v>99.851699999999994</v>
      </c>
      <c r="O33" s="54">
        <v>100.91249999999999</v>
      </c>
      <c r="P33" s="54">
        <v>100.69670000000001</v>
      </c>
      <c r="Q33" s="54">
        <v>100.6597</v>
      </c>
      <c r="R33" s="54">
        <v>95.583500000000001</v>
      </c>
      <c r="S33" s="54">
        <v>90.040899999999993</v>
      </c>
      <c r="T33" s="54">
        <v>90.742599999999996</v>
      </c>
      <c r="U33" s="54">
        <v>90.796000000000006</v>
      </c>
      <c r="V33" s="54">
        <v>90.854799999999997</v>
      </c>
      <c r="W33" s="54">
        <v>93.166799999999995</v>
      </c>
      <c r="X33" s="54">
        <v>95.454700000000003</v>
      </c>
      <c r="Y33" s="54">
        <v>96.157899999999998</v>
      </c>
      <c r="Z33" s="54">
        <v>95.6477</v>
      </c>
      <c r="AA33" s="54">
        <v>96.870699999999999</v>
      </c>
      <c r="AB33" s="54">
        <v>93.0017</v>
      </c>
      <c r="AC33" s="54">
        <v>95.7958</v>
      </c>
      <c r="AD33" s="54">
        <v>95.538200000000003</v>
      </c>
      <c r="AE33" s="54">
        <v>95.461699999999993</v>
      </c>
      <c r="AF33" s="54">
        <v>93.938100000000006</v>
      </c>
      <c r="AG33" s="54">
        <v>95.070300000000003</v>
      </c>
      <c r="AH33" s="54">
        <v>95.748599999999996</v>
      </c>
      <c r="AI33" s="54">
        <v>95.501099999999994</v>
      </c>
      <c r="AJ33" s="54">
        <v>95.0334</v>
      </c>
      <c r="AK33" s="54">
        <v>93.959100000000007</v>
      </c>
      <c r="AL33" s="54">
        <v>95.224400000000003</v>
      </c>
      <c r="AM33" s="54">
        <v>94.6721</v>
      </c>
      <c r="AN33" s="54">
        <v>96.273899999999998</v>
      </c>
      <c r="AO33" s="54">
        <v>96.7363</v>
      </c>
      <c r="AP33" s="54">
        <v>96.618799999999993</v>
      </c>
      <c r="AQ33" s="54">
        <v>96.289500000000004</v>
      </c>
      <c r="AR33" s="54">
        <v>95.737099999999998</v>
      </c>
      <c r="AS33" s="54">
        <v>94.457599999999999</v>
      </c>
      <c r="AT33" s="54">
        <v>91.777100000000004</v>
      </c>
      <c r="AU33" s="54">
        <v>91.875200000000007</v>
      </c>
      <c r="AV33" s="54">
        <v>89.649299999999997</v>
      </c>
      <c r="AW33" s="54">
        <v>91.167900000000003</v>
      </c>
      <c r="AX33" s="54">
        <v>86.497900000000001</v>
      </c>
      <c r="AY33" s="54">
        <v>89.1096</v>
      </c>
      <c r="AZ33" s="54">
        <v>88.5899</v>
      </c>
      <c r="BA33" s="54">
        <v>89.423900000000003</v>
      </c>
      <c r="BB33" s="54">
        <v>89.354699999999994</v>
      </c>
      <c r="BC33" s="54">
        <v>88.016385432000007</v>
      </c>
      <c r="BD33" s="238">
        <v>87.863569999999996</v>
      </c>
      <c r="BE33" s="238">
        <v>87.896500000000003</v>
      </c>
      <c r="BF33" s="238">
        <v>87.850250000000003</v>
      </c>
      <c r="BG33" s="238">
        <v>87.821160000000006</v>
      </c>
      <c r="BH33" s="238">
        <v>87.845960000000005</v>
      </c>
      <c r="BI33" s="238">
        <v>87.823620000000005</v>
      </c>
      <c r="BJ33" s="238">
        <v>87.790869999999998</v>
      </c>
      <c r="BK33" s="238">
        <v>87.715729999999994</v>
      </c>
      <c r="BL33" s="238">
        <v>87.686149999999998</v>
      </c>
      <c r="BM33" s="238">
        <v>87.670150000000007</v>
      </c>
      <c r="BN33" s="238">
        <v>87.678560000000004</v>
      </c>
      <c r="BO33" s="238">
        <v>87.681600000000003</v>
      </c>
      <c r="BP33" s="238">
        <v>87.690089999999998</v>
      </c>
      <c r="BQ33" s="238">
        <v>87.732460000000003</v>
      </c>
      <c r="BR33" s="238">
        <v>87.730549999999994</v>
      </c>
      <c r="BS33" s="238">
        <v>87.712800000000001</v>
      </c>
      <c r="BT33" s="238">
        <v>87.633780000000002</v>
      </c>
      <c r="BU33" s="238">
        <v>87.618380000000002</v>
      </c>
      <c r="BV33" s="238">
        <v>87.621200000000002</v>
      </c>
    </row>
    <row r="34" spans="1:74" ht="11.1" customHeight="1" x14ac:dyDescent="0.2">
      <c r="A34" s="466" t="s">
        <v>868</v>
      </c>
      <c r="B34" s="467" t="s">
        <v>884</v>
      </c>
      <c r="C34" s="54">
        <v>102.8569</v>
      </c>
      <c r="D34" s="54">
        <v>99.279499999999999</v>
      </c>
      <c r="E34" s="54">
        <v>100.5514</v>
      </c>
      <c r="F34" s="54">
        <v>100.3289</v>
      </c>
      <c r="G34" s="54">
        <v>100.7741</v>
      </c>
      <c r="H34" s="54">
        <v>101.44029999999999</v>
      </c>
      <c r="I34" s="54">
        <v>102.1131</v>
      </c>
      <c r="J34" s="54">
        <v>102.1018</v>
      </c>
      <c r="K34" s="54">
        <v>100.3219</v>
      </c>
      <c r="L34" s="54">
        <v>97.696100000000001</v>
      </c>
      <c r="M34" s="54">
        <v>95.692599999999999</v>
      </c>
      <c r="N34" s="54">
        <v>95.255399999999995</v>
      </c>
      <c r="O34" s="54">
        <v>95.282700000000006</v>
      </c>
      <c r="P34" s="54">
        <v>93.431899999999999</v>
      </c>
      <c r="Q34" s="54">
        <v>87.728700000000003</v>
      </c>
      <c r="R34" s="54">
        <v>70.412999999999997</v>
      </c>
      <c r="S34" s="54">
        <v>69.413600000000002</v>
      </c>
      <c r="T34" s="54">
        <v>70.460499999999996</v>
      </c>
      <c r="U34" s="54">
        <v>74.600099999999998</v>
      </c>
      <c r="V34" s="54">
        <v>74.141599999999997</v>
      </c>
      <c r="W34" s="54">
        <v>74.148799999999994</v>
      </c>
      <c r="X34" s="54">
        <v>76.702399999999997</v>
      </c>
      <c r="Y34" s="54">
        <v>76.866299999999995</v>
      </c>
      <c r="Z34" s="54">
        <v>80.397199999999998</v>
      </c>
      <c r="AA34" s="54">
        <v>82.841800000000006</v>
      </c>
      <c r="AB34" s="54">
        <v>77.554900000000004</v>
      </c>
      <c r="AC34" s="54">
        <v>86.851500000000001</v>
      </c>
      <c r="AD34" s="54">
        <v>88.606800000000007</v>
      </c>
      <c r="AE34" s="54">
        <v>89.567700000000002</v>
      </c>
      <c r="AF34" s="54">
        <v>90.478099999999998</v>
      </c>
      <c r="AG34" s="54">
        <v>91.086100000000002</v>
      </c>
      <c r="AH34" s="54">
        <v>90.742500000000007</v>
      </c>
      <c r="AI34" s="54">
        <v>90.482799999999997</v>
      </c>
      <c r="AJ34" s="54">
        <v>92.555099999999996</v>
      </c>
      <c r="AK34" s="54">
        <v>92.342100000000002</v>
      </c>
      <c r="AL34" s="54">
        <v>91.589500000000001</v>
      </c>
      <c r="AM34" s="54">
        <v>88.151399999999995</v>
      </c>
      <c r="AN34" s="54">
        <v>90.027900000000002</v>
      </c>
      <c r="AO34" s="54">
        <v>91.224000000000004</v>
      </c>
      <c r="AP34" s="54">
        <v>89.776399999999995</v>
      </c>
      <c r="AQ34" s="54">
        <v>90.480500000000006</v>
      </c>
      <c r="AR34" s="54">
        <v>88.519800000000004</v>
      </c>
      <c r="AS34" s="54">
        <v>88.151399999999995</v>
      </c>
      <c r="AT34" s="54">
        <v>89.947999999999993</v>
      </c>
      <c r="AU34" s="54">
        <v>92.055700000000002</v>
      </c>
      <c r="AV34" s="54">
        <v>91.1327</v>
      </c>
      <c r="AW34" s="54">
        <v>91.026700000000005</v>
      </c>
      <c r="AX34" s="54">
        <v>87.396299999999997</v>
      </c>
      <c r="AY34" s="54">
        <v>87.637799999999999</v>
      </c>
      <c r="AZ34" s="54">
        <v>88.063199999999995</v>
      </c>
      <c r="BA34" s="54">
        <v>89.499099999999999</v>
      </c>
      <c r="BB34" s="54">
        <v>90.063299999999998</v>
      </c>
      <c r="BC34" s="54">
        <v>89.556887653999993</v>
      </c>
      <c r="BD34" s="238">
        <v>89.758219999999994</v>
      </c>
      <c r="BE34" s="238">
        <v>89.769260000000003</v>
      </c>
      <c r="BF34" s="238">
        <v>89.873260000000002</v>
      </c>
      <c r="BG34" s="238">
        <v>89.967209999999994</v>
      </c>
      <c r="BH34" s="238">
        <v>90.076689999999999</v>
      </c>
      <c r="BI34" s="238">
        <v>90.131379999999993</v>
      </c>
      <c r="BJ34" s="238">
        <v>90.156850000000006</v>
      </c>
      <c r="BK34" s="238">
        <v>90.147840000000002</v>
      </c>
      <c r="BL34" s="238">
        <v>90.118819999999999</v>
      </c>
      <c r="BM34" s="238">
        <v>90.064530000000005</v>
      </c>
      <c r="BN34" s="238">
        <v>89.937420000000003</v>
      </c>
      <c r="BO34" s="238">
        <v>89.868250000000003</v>
      </c>
      <c r="BP34" s="238">
        <v>89.809460000000001</v>
      </c>
      <c r="BQ34" s="238">
        <v>89.769030000000001</v>
      </c>
      <c r="BR34" s="238">
        <v>89.725030000000004</v>
      </c>
      <c r="BS34" s="238">
        <v>89.68544</v>
      </c>
      <c r="BT34" s="238">
        <v>89.646540000000002</v>
      </c>
      <c r="BU34" s="238">
        <v>89.618530000000007</v>
      </c>
      <c r="BV34" s="238">
        <v>89.597719999999995</v>
      </c>
    </row>
    <row r="35" spans="1:74" ht="11.1" customHeight="1" x14ac:dyDescent="0.2">
      <c r="A35" s="466" t="s">
        <v>869</v>
      </c>
      <c r="B35" s="467" t="s">
        <v>885</v>
      </c>
      <c r="C35" s="54">
        <v>97.9512</v>
      </c>
      <c r="D35" s="54">
        <v>98.089200000000005</v>
      </c>
      <c r="E35" s="54">
        <v>98.003100000000003</v>
      </c>
      <c r="F35" s="54">
        <v>97.301100000000005</v>
      </c>
      <c r="G35" s="54">
        <v>96.430300000000003</v>
      </c>
      <c r="H35" s="54">
        <v>96.242800000000003</v>
      </c>
      <c r="I35" s="54">
        <v>96.994900000000001</v>
      </c>
      <c r="J35" s="54">
        <v>97.765699999999995</v>
      </c>
      <c r="K35" s="54">
        <v>97.5625</v>
      </c>
      <c r="L35" s="54">
        <v>97.367900000000006</v>
      </c>
      <c r="M35" s="54">
        <v>96.835099999999997</v>
      </c>
      <c r="N35" s="54">
        <v>96.370699999999999</v>
      </c>
      <c r="O35" s="54">
        <v>96.747200000000007</v>
      </c>
      <c r="P35" s="54">
        <v>96.747699999999995</v>
      </c>
      <c r="Q35" s="54">
        <v>98.317400000000006</v>
      </c>
      <c r="R35" s="54">
        <v>92.205799999999996</v>
      </c>
      <c r="S35" s="54">
        <v>92.058700000000002</v>
      </c>
      <c r="T35" s="54">
        <v>92.601600000000005</v>
      </c>
      <c r="U35" s="54">
        <v>94.207599999999999</v>
      </c>
      <c r="V35" s="54">
        <v>95.3553</v>
      </c>
      <c r="W35" s="54">
        <v>95.411000000000001</v>
      </c>
      <c r="X35" s="54">
        <v>96.7226</v>
      </c>
      <c r="Y35" s="54">
        <v>96.815100000000001</v>
      </c>
      <c r="Z35" s="54">
        <v>96.706199999999995</v>
      </c>
      <c r="AA35" s="54">
        <v>96.9298</v>
      </c>
      <c r="AB35" s="54">
        <v>89.892600000000002</v>
      </c>
      <c r="AC35" s="54">
        <v>94.835099999999997</v>
      </c>
      <c r="AD35" s="54">
        <v>98.996799999999993</v>
      </c>
      <c r="AE35" s="54">
        <v>101.6152</v>
      </c>
      <c r="AF35" s="54">
        <v>102.5333</v>
      </c>
      <c r="AG35" s="54">
        <v>102.6221</v>
      </c>
      <c r="AH35" s="54">
        <v>101.7256</v>
      </c>
      <c r="AI35" s="54">
        <v>99.905299999999997</v>
      </c>
      <c r="AJ35" s="54">
        <v>102.08329999999999</v>
      </c>
      <c r="AK35" s="54">
        <v>102.3985</v>
      </c>
      <c r="AL35" s="54">
        <v>102.7719</v>
      </c>
      <c r="AM35" s="54">
        <v>101.6199</v>
      </c>
      <c r="AN35" s="54">
        <v>101.8199</v>
      </c>
      <c r="AO35" s="54">
        <v>102.7371</v>
      </c>
      <c r="AP35" s="54">
        <v>102.57129999999999</v>
      </c>
      <c r="AQ35" s="54">
        <v>102.30200000000001</v>
      </c>
      <c r="AR35" s="54">
        <v>102.0852</v>
      </c>
      <c r="AS35" s="54">
        <v>102.15560000000001</v>
      </c>
      <c r="AT35" s="54">
        <v>102.5849</v>
      </c>
      <c r="AU35" s="54">
        <v>102.4739</v>
      </c>
      <c r="AV35" s="54">
        <v>102.60639999999999</v>
      </c>
      <c r="AW35" s="54">
        <v>102.15600000000001</v>
      </c>
      <c r="AX35" s="54">
        <v>97.957099999999997</v>
      </c>
      <c r="AY35" s="54">
        <v>102.4696</v>
      </c>
      <c r="AZ35" s="54">
        <v>103.99509999999999</v>
      </c>
      <c r="BA35" s="54">
        <v>103.2149</v>
      </c>
      <c r="BB35" s="54">
        <v>103.9111</v>
      </c>
      <c r="BC35" s="54">
        <v>103.81110617</v>
      </c>
      <c r="BD35" s="238">
        <v>103.9901</v>
      </c>
      <c r="BE35" s="238">
        <v>104.173</v>
      </c>
      <c r="BF35" s="238">
        <v>104.3284</v>
      </c>
      <c r="BG35" s="238">
        <v>104.46769999999999</v>
      </c>
      <c r="BH35" s="238">
        <v>104.5861</v>
      </c>
      <c r="BI35" s="238">
        <v>104.6969</v>
      </c>
      <c r="BJ35" s="238">
        <v>104.79519999999999</v>
      </c>
      <c r="BK35" s="238">
        <v>104.8317</v>
      </c>
      <c r="BL35" s="238">
        <v>104.9421</v>
      </c>
      <c r="BM35" s="238">
        <v>105.0771</v>
      </c>
      <c r="BN35" s="238">
        <v>105.2559</v>
      </c>
      <c r="BO35" s="238">
        <v>105.4254</v>
      </c>
      <c r="BP35" s="238">
        <v>105.60509999999999</v>
      </c>
      <c r="BQ35" s="238">
        <v>105.84480000000001</v>
      </c>
      <c r="BR35" s="238">
        <v>106.00700000000001</v>
      </c>
      <c r="BS35" s="238">
        <v>106.1416</v>
      </c>
      <c r="BT35" s="238">
        <v>106.18170000000001</v>
      </c>
      <c r="BU35" s="238">
        <v>106.31140000000001</v>
      </c>
      <c r="BV35" s="238">
        <v>106.4639</v>
      </c>
    </row>
    <row r="36" spans="1:74" ht="11.1" customHeight="1" x14ac:dyDescent="0.2">
      <c r="A36" s="466" t="s">
        <v>870</v>
      </c>
      <c r="B36" s="467" t="s">
        <v>886</v>
      </c>
      <c r="C36" s="54">
        <v>101.7022</v>
      </c>
      <c r="D36" s="54">
        <v>98.790300000000002</v>
      </c>
      <c r="E36" s="54">
        <v>99.244200000000006</v>
      </c>
      <c r="F36" s="54">
        <v>100.7851</v>
      </c>
      <c r="G36" s="54">
        <v>101.17319999999999</v>
      </c>
      <c r="H36" s="54">
        <v>101.6597</v>
      </c>
      <c r="I36" s="54">
        <v>101.3383</v>
      </c>
      <c r="J36" s="54">
        <v>102.0137</v>
      </c>
      <c r="K36" s="54">
        <v>102.1994</v>
      </c>
      <c r="L36" s="54">
        <v>100.8334</v>
      </c>
      <c r="M36" s="54">
        <v>99.308000000000007</v>
      </c>
      <c r="N36" s="54">
        <v>100.4653</v>
      </c>
      <c r="O36" s="54">
        <v>102.91240000000001</v>
      </c>
      <c r="P36" s="54">
        <v>103.1005</v>
      </c>
      <c r="Q36" s="54">
        <v>97.7607</v>
      </c>
      <c r="R36" s="54">
        <v>84.291799999999995</v>
      </c>
      <c r="S36" s="54">
        <v>91.481300000000005</v>
      </c>
      <c r="T36" s="54">
        <v>95.531499999999994</v>
      </c>
      <c r="U36" s="54">
        <v>97.311400000000006</v>
      </c>
      <c r="V36" s="54">
        <v>97.439599999999999</v>
      </c>
      <c r="W36" s="54">
        <v>96.404799999999994</v>
      </c>
      <c r="X36" s="54">
        <v>99.180999999999997</v>
      </c>
      <c r="Y36" s="54">
        <v>99.921499999999995</v>
      </c>
      <c r="Z36" s="54">
        <v>102.5714</v>
      </c>
      <c r="AA36" s="54">
        <v>100.9092</v>
      </c>
      <c r="AB36" s="54">
        <v>96.860100000000003</v>
      </c>
      <c r="AC36" s="54">
        <v>99.605099999999993</v>
      </c>
      <c r="AD36" s="54">
        <v>99.339699999999993</v>
      </c>
      <c r="AE36" s="54">
        <v>97.662800000000004</v>
      </c>
      <c r="AF36" s="54">
        <v>98.808199999999999</v>
      </c>
      <c r="AG36" s="54">
        <v>100.3617</v>
      </c>
      <c r="AH36" s="54">
        <v>101.1033</v>
      </c>
      <c r="AI36" s="54">
        <v>101.39619999999999</v>
      </c>
      <c r="AJ36" s="54">
        <v>101.0497</v>
      </c>
      <c r="AK36" s="54">
        <v>103.72669999999999</v>
      </c>
      <c r="AL36" s="54">
        <v>105.4387</v>
      </c>
      <c r="AM36" s="54">
        <v>104.5005</v>
      </c>
      <c r="AN36" s="54">
        <v>108.8798</v>
      </c>
      <c r="AO36" s="54">
        <v>108.04349999999999</v>
      </c>
      <c r="AP36" s="54">
        <v>107.0907</v>
      </c>
      <c r="AQ36" s="54">
        <v>108.3871</v>
      </c>
      <c r="AR36" s="54">
        <v>108.6711</v>
      </c>
      <c r="AS36" s="54">
        <v>108.85290000000001</v>
      </c>
      <c r="AT36" s="54">
        <v>109.0337</v>
      </c>
      <c r="AU36" s="54">
        <v>111.3086</v>
      </c>
      <c r="AV36" s="54">
        <v>111.0857</v>
      </c>
      <c r="AW36" s="54">
        <v>110.3129</v>
      </c>
      <c r="AX36" s="54">
        <v>110.3627</v>
      </c>
      <c r="AY36" s="54">
        <v>112.2182</v>
      </c>
      <c r="AZ36" s="54">
        <v>113.0883</v>
      </c>
      <c r="BA36" s="54">
        <v>109.8429</v>
      </c>
      <c r="BB36" s="54">
        <v>109.577</v>
      </c>
      <c r="BC36" s="54">
        <v>110.66276790000001</v>
      </c>
      <c r="BD36" s="238">
        <v>110.60429999999999</v>
      </c>
      <c r="BE36" s="238">
        <v>110.8322</v>
      </c>
      <c r="BF36" s="238">
        <v>110.9405</v>
      </c>
      <c r="BG36" s="238">
        <v>111.07680000000001</v>
      </c>
      <c r="BH36" s="238">
        <v>111.2452</v>
      </c>
      <c r="BI36" s="238">
        <v>111.4345</v>
      </c>
      <c r="BJ36" s="238">
        <v>111.64870000000001</v>
      </c>
      <c r="BK36" s="238">
        <v>111.89619999999999</v>
      </c>
      <c r="BL36" s="238">
        <v>112.15389999999999</v>
      </c>
      <c r="BM36" s="238">
        <v>112.4302</v>
      </c>
      <c r="BN36" s="238">
        <v>112.76260000000001</v>
      </c>
      <c r="BO36" s="238">
        <v>113.048</v>
      </c>
      <c r="BP36" s="238">
        <v>113.32380000000001</v>
      </c>
      <c r="BQ36" s="238">
        <v>113.5645</v>
      </c>
      <c r="BR36" s="238">
        <v>113.8403</v>
      </c>
      <c r="BS36" s="238">
        <v>114.12569999999999</v>
      </c>
      <c r="BT36" s="238">
        <v>114.4276</v>
      </c>
      <c r="BU36" s="238">
        <v>114.7269</v>
      </c>
      <c r="BV36" s="238">
        <v>115.03060000000001</v>
      </c>
    </row>
    <row r="37" spans="1:74" ht="11.1" customHeight="1" x14ac:dyDescent="0.2">
      <c r="A37" s="466" t="s">
        <v>871</v>
      </c>
      <c r="B37" s="467" t="s">
        <v>887</v>
      </c>
      <c r="C37" s="54">
        <v>99.5518</v>
      </c>
      <c r="D37" s="54">
        <v>98.318799999999996</v>
      </c>
      <c r="E37" s="54">
        <v>98.552599999999998</v>
      </c>
      <c r="F37" s="54">
        <v>98.693200000000004</v>
      </c>
      <c r="G37" s="54">
        <v>97.582099999999997</v>
      </c>
      <c r="H37" s="54">
        <v>95.691400000000002</v>
      </c>
      <c r="I37" s="54">
        <v>95.6374</v>
      </c>
      <c r="J37" s="54">
        <v>97.721800000000002</v>
      </c>
      <c r="K37" s="54">
        <v>97.379000000000005</v>
      </c>
      <c r="L37" s="54">
        <v>95.325599999999994</v>
      </c>
      <c r="M37" s="54">
        <v>95.679000000000002</v>
      </c>
      <c r="N37" s="54">
        <v>97.848200000000006</v>
      </c>
      <c r="O37" s="54">
        <v>98.788200000000003</v>
      </c>
      <c r="P37" s="54">
        <v>96.186700000000002</v>
      </c>
      <c r="Q37" s="54">
        <v>94.042199999999994</v>
      </c>
      <c r="R37" s="54">
        <v>73.728899999999996</v>
      </c>
      <c r="S37" s="54">
        <v>71.149299999999997</v>
      </c>
      <c r="T37" s="54">
        <v>75.783699999999996</v>
      </c>
      <c r="U37" s="54">
        <v>79.918499999999995</v>
      </c>
      <c r="V37" s="54">
        <v>84.765799999999999</v>
      </c>
      <c r="W37" s="54">
        <v>89.101600000000005</v>
      </c>
      <c r="X37" s="54">
        <v>90.617400000000004</v>
      </c>
      <c r="Y37" s="54">
        <v>92.992400000000004</v>
      </c>
      <c r="Z37" s="54">
        <v>92.461299999999994</v>
      </c>
      <c r="AA37" s="54">
        <v>93.867099999999994</v>
      </c>
      <c r="AB37" s="54">
        <v>92.081199999999995</v>
      </c>
      <c r="AC37" s="54">
        <v>94.113399999999999</v>
      </c>
      <c r="AD37" s="54">
        <v>96.598600000000005</v>
      </c>
      <c r="AE37" s="54">
        <v>95.139700000000005</v>
      </c>
      <c r="AF37" s="54">
        <v>96.415700000000001</v>
      </c>
      <c r="AG37" s="54">
        <v>97.132199999999997</v>
      </c>
      <c r="AH37" s="54">
        <v>97.0535</v>
      </c>
      <c r="AI37" s="54">
        <v>97.643600000000006</v>
      </c>
      <c r="AJ37" s="54">
        <v>98.559399999999997</v>
      </c>
      <c r="AK37" s="54">
        <v>97.876300000000001</v>
      </c>
      <c r="AL37" s="54">
        <v>96.316299999999998</v>
      </c>
      <c r="AM37" s="54">
        <v>93.926100000000005</v>
      </c>
      <c r="AN37" s="54">
        <v>95.972999999999999</v>
      </c>
      <c r="AO37" s="54">
        <v>94.844200000000001</v>
      </c>
      <c r="AP37" s="54">
        <v>96.091200000000001</v>
      </c>
      <c r="AQ37" s="54">
        <v>96.961299999999994</v>
      </c>
      <c r="AR37" s="54">
        <v>96.260099999999994</v>
      </c>
      <c r="AS37" s="54">
        <v>96.784199999999998</v>
      </c>
      <c r="AT37" s="54">
        <v>95.394800000000004</v>
      </c>
      <c r="AU37" s="54">
        <v>95.028000000000006</v>
      </c>
      <c r="AV37" s="54">
        <v>95.199100000000001</v>
      </c>
      <c r="AW37" s="54">
        <v>91.996399999999994</v>
      </c>
      <c r="AX37" s="54">
        <v>90.434399999999997</v>
      </c>
      <c r="AY37" s="54">
        <v>91.712199999999996</v>
      </c>
      <c r="AZ37" s="54">
        <v>92.852800000000002</v>
      </c>
      <c r="BA37" s="54">
        <v>92.740700000000004</v>
      </c>
      <c r="BB37" s="54">
        <v>93.576099999999997</v>
      </c>
      <c r="BC37" s="54">
        <v>91.84606642</v>
      </c>
      <c r="BD37" s="238">
        <v>91.792310000000001</v>
      </c>
      <c r="BE37" s="238">
        <v>91.931330000000003</v>
      </c>
      <c r="BF37" s="238">
        <v>91.918769999999995</v>
      </c>
      <c r="BG37" s="238">
        <v>91.879850000000005</v>
      </c>
      <c r="BH37" s="238">
        <v>91.841390000000004</v>
      </c>
      <c r="BI37" s="238">
        <v>91.729640000000003</v>
      </c>
      <c r="BJ37" s="238">
        <v>91.57141</v>
      </c>
      <c r="BK37" s="238">
        <v>91.176180000000002</v>
      </c>
      <c r="BL37" s="238">
        <v>91.067899999999995</v>
      </c>
      <c r="BM37" s="238">
        <v>91.056039999999996</v>
      </c>
      <c r="BN37" s="238">
        <v>91.235990000000001</v>
      </c>
      <c r="BO37" s="238">
        <v>91.345429999999993</v>
      </c>
      <c r="BP37" s="238">
        <v>91.479749999999996</v>
      </c>
      <c r="BQ37" s="238">
        <v>91.776539999999997</v>
      </c>
      <c r="BR37" s="238">
        <v>91.857410000000002</v>
      </c>
      <c r="BS37" s="238">
        <v>91.859970000000004</v>
      </c>
      <c r="BT37" s="238">
        <v>91.577299999999994</v>
      </c>
      <c r="BU37" s="238">
        <v>91.578410000000005</v>
      </c>
      <c r="BV37" s="238">
        <v>91.656390000000002</v>
      </c>
    </row>
    <row r="38" spans="1:74" ht="11.1" customHeight="1" x14ac:dyDescent="0.2">
      <c r="A38" s="234" t="s">
        <v>861</v>
      </c>
      <c r="B38" s="29" t="s">
        <v>888</v>
      </c>
      <c r="C38" s="54">
        <v>100.34570639</v>
      </c>
      <c r="D38" s="54">
        <v>98.344380744000006</v>
      </c>
      <c r="E38" s="54">
        <v>98.320444996000006</v>
      </c>
      <c r="F38" s="54">
        <v>98.617434868999993</v>
      </c>
      <c r="G38" s="54">
        <v>98.171918743000006</v>
      </c>
      <c r="H38" s="54">
        <v>97.505803791000005</v>
      </c>
      <c r="I38" s="54">
        <v>97.613555997999995</v>
      </c>
      <c r="J38" s="54">
        <v>98.620058213999997</v>
      </c>
      <c r="K38" s="54">
        <v>98.333453008999996</v>
      </c>
      <c r="L38" s="54">
        <v>96.715214259999996</v>
      </c>
      <c r="M38" s="54">
        <v>95.802507715000004</v>
      </c>
      <c r="N38" s="54">
        <v>96.670406611999994</v>
      </c>
      <c r="O38" s="54">
        <v>97.541969848999997</v>
      </c>
      <c r="P38" s="54">
        <v>96.536759660000001</v>
      </c>
      <c r="Q38" s="54">
        <v>93.662133948000005</v>
      </c>
      <c r="R38" s="54">
        <v>78.629093357000002</v>
      </c>
      <c r="S38" s="54">
        <v>79.235651993999994</v>
      </c>
      <c r="T38" s="54">
        <v>82.268303734</v>
      </c>
      <c r="U38" s="54">
        <v>84.896163474000005</v>
      </c>
      <c r="V38" s="54">
        <v>86.711509796000001</v>
      </c>
      <c r="W38" s="54">
        <v>88.462274523000005</v>
      </c>
      <c r="X38" s="54">
        <v>90.816674909</v>
      </c>
      <c r="Y38" s="54">
        <v>92.017656697999996</v>
      </c>
      <c r="Z38" s="54">
        <v>93.012900404000007</v>
      </c>
      <c r="AA38" s="54">
        <v>93.427901586999994</v>
      </c>
      <c r="AB38" s="54">
        <v>87.829506253999995</v>
      </c>
      <c r="AC38" s="54">
        <v>92.895029438999998</v>
      </c>
      <c r="AD38" s="54">
        <v>95.244020423999999</v>
      </c>
      <c r="AE38" s="54">
        <v>95.606908348000005</v>
      </c>
      <c r="AF38" s="54">
        <v>96.596921365</v>
      </c>
      <c r="AG38" s="54">
        <v>97.257882800999994</v>
      </c>
      <c r="AH38" s="54">
        <v>96.823752752999994</v>
      </c>
      <c r="AI38" s="54">
        <v>96.119777369999994</v>
      </c>
      <c r="AJ38" s="54">
        <v>97.532603773999995</v>
      </c>
      <c r="AK38" s="54">
        <v>97.869597533999993</v>
      </c>
      <c r="AL38" s="54">
        <v>97.760633999999996</v>
      </c>
      <c r="AM38" s="54">
        <v>95.904422620999995</v>
      </c>
      <c r="AN38" s="54">
        <v>98.210415843999996</v>
      </c>
      <c r="AO38" s="54">
        <v>97.971877276000001</v>
      </c>
      <c r="AP38" s="54">
        <v>97.538017288999995</v>
      </c>
      <c r="AQ38" s="54">
        <v>98.084744193999995</v>
      </c>
      <c r="AR38" s="54">
        <v>97.370451783999997</v>
      </c>
      <c r="AS38" s="54">
        <v>97.301495614000004</v>
      </c>
      <c r="AT38" s="54">
        <v>96.778049703999997</v>
      </c>
      <c r="AU38" s="54">
        <v>97.544786067000004</v>
      </c>
      <c r="AV38" s="54">
        <v>97.031505383999999</v>
      </c>
      <c r="AW38" s="54">
        <v>95.577061470999993</v>
      </c>
      <c r="AX38" s="54">
        <v>93.094610099999997</v>
      </c>
      <c r="AY38" s="54">
        <v>95.096001674999997</v>
      </c>
      <c r="AZ38" s="54">
        <v>96.26005309</v>
      </c>
      <c r="BA38" s="54">
        <v>95.648950291999995</v>
      </c>
      <c r="BB38" s="54">
        <v>95.972586523999993</v>
      </c>
      <c r="BC38" s="54">
        <v>95.350889731999999</v>
      </c>
      <c r="BD38" s="238">
        <v>95.346350000000001</v>
      </c>
      <c r="BE38" s="238">
        <v>95.46369</v>
      </c>
      <c r="BF38" s="238">
        <v>95.499660000000006</v>
      </c>
      <c r="BG38" s="238">
        <v>95.528170000000003</v>
      </c>
      <c r="BH38" s="238">
        <v>95.56832</v>
      </c>
      <c r="BI38" s="238">
        <v>95.567570000000003</v>
      </c>
      <c r="BJ38" s="238">
        <v>95.545019999999994</v>
      </c>
      <c r="BK38" s="238">
        <v>95.414330000000007</v>
      </c>
      <c r="BL38" s="238">
        <v>95.412970000000001</v>
      </c>
      <c r="BM38" s="238">
        <v>95.454580000000007</v>
      </c>
      <c r="BN38" s="238">
        <v>95.583389999999994</v>
      </c>
      <c r="BO38" s="238">
        <v>95.677800000000005</v>
      </c>
      <c r="BP38" s="238">
        <v>95.782020000000003</v>
      </c>
      <c r="BQ38" s="238">
        <v>95.956209999999999</v>
      </c>
      <c r="BR38" s="238">
        <v>96.034949999999995</v>
      </c>
      <c r="BS38" s="238">
        <v>96.078389999999999</v>
      </c>
      <c r="BT38" s="238">
        <v>95.987489999999994</v>
      </c>
      <c r="BU38" s="238">
        <v>96.034610000000001</v>
      </c>
      <c r="BV38" s="238">
        <v>96.120710000000003</v>
      </c>
    </row>
    <row r="39" spans="1:74" ht="11.1" customHeight="1" x14ac:dyDescent="0.2">
      <c r="A39" s="234" t="s">
        <v>862</v>
      </c>
      <c r="B39" s="29" t="s">
        <v>889</v>
      </c>
      <c r="C39" s="54">
        <v>100.05564375</v>
      </c>
      <c r="D39" s="54">
        <v>98.378156250000004</v>
      </c>
      <c r="E39" s="54">
        <v>98.111774999999994</v>
      </c>
      <c r="F39" s="54">
        <v>98.521487500000006</v>
      </c>
      <c r="G39" s="54">
        <v>98.566974999999999</v>
      </c>
      <c r="H39" s="54">
        <v>98.841718749999998</v>
      </c>
      <c r="I39" s="54">
        <v>98.799618749999993</v>
      </c>
      <c r="J39" s="54">
        <v>99.384812499999995</v>
      </c>
      <c r="K39" s="54">
        <v>99.156981250000001</v>
      </c>
      <c r="L39" s="54">
        <v>98.297918749999994</v>
      </c>
      <c r="M39" s="54">
        <v>98.090243749999999</v>
      </c>
      <c r="N39" s="54">
        <v>98.536574999999999</v>
      </c>
      <c r="O39" s="54">
        <v>99.207662499999998</v>
      </c>
      <c r="P39" s="54">
        <v>99.010462500000003</v>
      </c>
      <c r="Q39" s="54">
        <v>94.613868749999995</v>
      </c>
      <c r="R39" s="54">
        <v>80.147518750000003</v>
      </c>
      <c r="S39" s="54">
        <v>83.630443749999998</v>
      </c>
      <c r="T39" s="54">
        <v>88.773256250000003</v>
      </c>
      <c r="U39" s="54">
        <v>91.860068749999996</v>
      </c>
      <c r="V39" s="54">
        <v>92.530299999999997</v>
      </c>
      <c r="W39" s="54">
        <v>92.764499999999998</v>
      </c>
      <c r="X39" s="54">
        <v>94.578843750000004</v>
      </c>
      <c r="Y39" s="54">
        <v>95.370743750000003</v>
      </c>
      <c r="Z39" s="54">
        <v>96.84250625</v>
      </c>
      <c r="AA39" s="54">
        <v>96.912106249999994</v>
      </c>
      <c r="AB39" s="54">
        <v>92.07688125</v>
      </c>
      <c r="AC39" s="54">
        <v>95.989850000000004</v>
      </c>
      <c r="AD39" s="54">
        <v>96.456737500000003</v>
      </c>
      <c r="AE39" s="54">
        <v>96.650618750000007</v>
      </c>
      <c r="AF39" s="54">
        <v>96.781431249999997</v>
      </c>
      <c r="AG39" s="54">
        <v>97.625518749999998</v>
      </c>
      <c r="AH39" s="54">
        <v>97.458818750000006</v>
      </c>
      <c r="AI39" s="54">
        <v>96.873724999999993</v>
      </c>
      <c r="AJ39" s="54">
        <v>97.995156249999994</v>
      </c>
      <c r="AK39" s="54">
        <v>98.99485</v>
      </c>
      <c r="AL39" s="54">
        <v>99.431018750000007</v>
      </c>
      <c r="AM39" s="54">
        <v>98.387006249999999</v>
      </c>
      <c r="AN39" s="54">
        <v>100.60869375</v>
      </c>
      <c r="AO39" s="54">
        <v>100.93409375</v>
      </c>
      <c r="AP39" s="54">
        <v>100.47211875000001</v>
      </c>
      <c r="AQ39" s="54">
        <v>100.75406875</v>
      </c>
      <c r="AR39" s="54">
        <v>100.28246875000001</v>
      </c>
      <c r="AS39" s="54">
        <v>100.36231875</v>
      </c>
      <c r="AT39" s="54">
        <v>100.158725</v>
      </c>
      <c r="AU39" s="54">
        <v>100.75123125</v>
      </c>
      <c r="AV39" s="54">
        <v>100.29983125</v>
      </c>
      <c r="AW39" s="54">
        <v>99.626175000000003</v>
      </c>
      <c r="AX39" s="54">
        <v>97.5379875</v>
      </c>
      <c r="AY39" s="54">
        <v>99.287975000000003</v>
      </c>
      <c r="AZ39" s="54">
        <v>99.809449999999998</v>
      </c>
      <c r="BA39" s="54">
        <v>98.432018749999997</v>
      </c>
      <c r="BB39" s="54">
        <v>99.097206249999999</v>
      </c>
      <c r="BC39" s="54">
        <v>98.656637531000001</v>
      </c>
      <c r="BD39" s="238">
        <v>98.591319999999996</v>
      </c>
      <c r="BE39" s="238">
        <v>98.598740000000006</v>
      </c>
      <c r="BF39" s="238">
        <v>98.619500000000002</v>
      </c>
      <c r="BG39" s="238">
        <v>98.675179999999997</v>
      </c>
      <c r="BH39" s="238">
        <v>98.815330000000003</v>
      </c>
      <c r="BI39" s="238">
        <v>98.903729999999996</v>
      </c>
      <c r="BJ39" s="238">
        <v>98.989919999999998</v>
      </c>
      <c r="BK39" s="238">
        <v>99.051159999999996</v>
      </c>
      <c r="BL39" s="238">
        <v>99.149959999999993</v>
      </c>
      <c r="BM39" s="238">
        <v>99.26361</v>
      </c>
      <c r="BN39" s="238">
        <v>99.39152</v>
      </c>
      <c r="BO39" s="238">
        <v>99.535259999999994</v>
      </c>
      <c r="BP39" s="238">
        <v>99.69426</v>
      </c>
      <c r="BQ39" s="238">
        <v>99.907030000000006</v>
      </c>
      <c r="BR39" s="238">
        <v>100.0677</v>
      </c>
      <c r="BS39" s="238">
        <v>100.21469999999999</v>
      </c>
      <c r="BT39" s="238">
        <v>100.3134</v>
      </c>
      <c r="BU39" s="238">
        <v>100.45910000000001</v>
      </c>
      <c r="BV39" s="238">
        <v>100.6172</v>
      </c>
    </row>
    <row r="40" spans="1:74" ht="11.1" customHeight="1" x14ac:dyDescent="0.2">
      <c r="A40" s="234" t="s">
        <v>863</v>
      </c>
      <c r="B40" s="29" t="s">
        <v>890</v>
      </c>
      <c r="C40" s="54">
        <v>100.24943713</v>
      </c>
      <c r="D40" s="54">
        <v>99.126692852000005</v>
      </c>
      <c r="E40" s="54">
        <v>98.589843091000006</v>
      </c>
      <c r="F40" s="54">
        <v>98.372489434000002</v>
      </c>
      <c r="G40" s="54">
        <v>98.066548835999996</v>
      </c>
      <c r="H40" s="54">
        <v>97.855393445999994</v>
      </c>
      <c r="I40" s="54">
        <v>97.408471316000004</v>
      </c>
      <c r="J40" s="54">
        <v>98.241515003000004</v>
      </c>
      <c r="K40" s="54">
        <v>97.910806625999996</v>
      </c>
      <c r="L40" s="54">
        <v>96.836949853999997</v>
      </c>
      <c r="M40" s="54">
        <v>96.917065467</v>
      </c>
      <c r="N40" s="54">
        <v>97.389207576000004</v>
      </c>
      <c r="O40" s="54">
        <v>97.568101511999998</v>
      </c>
      <c r="P40" s="54">
        <v>97.402944101000003</v>
      </c>
      <c r="Q40" s="54">
        <v>94.020844686000004</v>
      </c>
      <c r="R40" s="54">
        <v>79.490704158</v>
      </c>
      <c r="S40" s="54">
        <v>81.506416692000002</v>
      </c>
      <c r="T40" s="54">
        <v>86.752595463999995</v>
      </c>
      <c r="U40" s="54">
        <v>89.473422358999997</v>
      </c>
      <c r="V40" s="54">
        <v>91.119329465999996</v>
      </c>
      <c r="W40" s="54">
        <v>92.257359472000005</v>
      </c>
      <c r="X40" s="54">
        <v>93.855904928000001</v>
      </c>
      <c r="Y40" s="54">
        <v>94.871395965999994</v>
      </c>
      <c r="Z40" s="54">
        <v>95.251789947999995</v>
      </c>
      <c r="AA40" s="54">
        <v>95.816836043999999</v>
      </c>
      <c r="AB40" s="54">
        <v>89.693815938</v>
      </c>
      <c r="AC40" s="54">
        <v>93.999170862</v>
      </c>
      <c r="AD40" s="54">
        <v>95.843773016</v>
      </c>
      <c r="AE40" s="54">
        <v>97.032149485000005</v>
      </c>
      <c r="AF40" s="54">
        <v>97.506937710000003</v>
      </c>
      <c r="AG40" s="54">
        <v>98.101413519000005</v>
      </c>
      <c r="AH40" s="54">
        <v>97.420108608000007</v>
      </c>
      <c r="AI40" s="54">
        <v>96.030182163999996</v>
      </c>
      <c r="AJ40" s="54">
        <v>97.839541617999998</v>
      </c>
      <c r="AK40" s="54">
        <v>98.452410422</v>
      </c>
      <c r="AL40" s="54">
        <v>98.383828512999997</v>
      </c>
      <c r="AM40" s="54">
        <v>97.331401497000002</v>
      </c>
      <c r="AN40" s="54">
        <v>98.934983217999999</v>
      </c>
      <c r="AO40" s="54">
        <v>99.237211909999999</v>
      </c>
      <c r="AP40" s="54">
        <v>99.118157354000004</v>
      </c>
      <c r="AQ40" s="54">
        <v>98.999176048999999</v>
      </c>
      <c r="AR40" s="54">
        <v>98.347824885999998</v>
      </c>
      <c r="AS40" s="54">
        <v>98.499255868999995</v>
      </c>
      <c r="AT40" s="54">
        <v>97.957608429999993</v>
      </c>
      <c r="AU40" s="54">
        <v>98.132624692999997</v>
      </c>
      <c r="AV40" s="54">
        <v>97.728076784999999</v>
      </c>
      <c r="AW40" s="54">
        <v>96.486533945000005</v>
      </c>
      <c r="AX40" s="54">
        <v>93.707449075</v>
      </c>
      <c r="AY40" s="54">
        <v>95.904107144999998</v>
      </c>
      <c r="AZ40" s="54">
        <v>96.770403477000002</v>
      </c>
      <c r="BA40" s="54">
        <v>96.055894734000006</v>
      </c>
      <c r="BB40" s="54">
        <v>96.865906081999995</v>
      </c>
      <c r="BC40" s="54">
        <v>95.989837648000005</v>
      </c>
      <c r="BD40" s="238">
        <v>95.98151</v>
      </c>
      <c r="BE40" s="238">
        <v>96.041049999999998</v>
      </c>
      <c r="BF40" s="238">
        <v>96.081090000000003</v>
      </c>
      <c r="BG40" s="238">
        <v>96.133399999999995</v>
      </c>
      <c r="BH40" s="238">
        <v>96.24145</v>
      </c>
      <c r="BI40" s="238">
        <v>96.285700000000006</v>
      </c>
      <c r="BJ40" s="238">
        <v>96.309629999999999</v>
      </c>
      <c r="BK40" s="238">
        <v>96.251379999999997</v>
      </c>
      <c r="BL40" s="238">
        <v>96.281040000000004</v>
      </c>
      <c r="BM40" s="238">
        <v>96.336770000000001</v>
      </c>
      <c r="BN40" s="238">
        <v>96.424719999999994</v>
      </c>
      <c r="BO40" s="238">
        <v>96.527959999999993</v>
      </c>
      <c r="BP40" s="238">
        <v>96.652640000000005</v>
      </c>
      <c r="BQ40" s="238">
        <v>96.867660000000001</v>
      </c>
      <c r="BR40" s="238">
        <v>96.983559999999997</v>
      </c>
      <c r="BS40" s="238">
        <v>97.069230000000005</v>
      </c>
      <c r="BT40" s="238">
        <v>97.051410000000004</v>
      </c>
      <c r="BU40" s="238">
        <v>97.131559999999993</v>
      </c>
      <c r="BV40" s="238">
        <v>97.236440000000002</v>
      </c>
    </row>
    <row r="41" spans="1:74" ht="11.1" customHeight="1" x14ac:dyDescent="0.2">
      <c r="A41" s="234" t="s">
        <v>864</v>
      </c>
      <c r="B41" s="29" t="s">
        <v>891</v>
      </c>
      <c r="C41" s="54">
        <v>99.359952448000001</v>
      </c>
      <c r="D41" s="54">
        <v>97.873841056000003</v>
      </c>
      <c r="E41" s="54">
        <v>97.232672726000004</v>
      </c>
      <c r="F41" s="54">
        <v>97.135278115000006</v>
      </c>
      <c r="G41" s="54">
        <v>96.741712233000001</v>
      </c>
      <c r="H41" s="54">
        <v>96.313129830999998</v>
      </c>
      <c r="I41" s="54">
        <v>95.959632068999994</v>
      </c>
      <c r="J41" s="54">
        <v>96.745617965999998</v>
      </c>
      <c r="K41" s="54">
        <v>96.682605421000005</v>
      </c>
      <c r="L41" s="54">
        <v>95.345426606999993</v>
      </c>
      <c r="M41" s="54">
        <v>94.530353140000003</v>
      </c>
      <c r="N41" s="54">
        <v>94.949502846000001</v>
      </c>
      <c r="O41" s="54">
        <v>95.208786817999993</v>
      </c>
      <c r="P41" s="54">
        <v>95.022335959000003</v>
      </c>
      <c r="Q41" s="54">
        <v>92.857571613999994</v>
      </c>
      <c r="R41" s="54">
        <v>80.666237370000005</v>
      </c>
      <c r="S41" s="54">
        <v>81.908159952000005</v>
      </c>
      <c r="T41" s="54">
        <v>85.037647797999995</v>
      </c>
      <c r="U41" s="54">
        <v>87.011015169000004</v>
      </c>
      <c r="V41" s="54">
        <v>88.327195685000007</v>
      </c>
      <c r="W41" s="54">
        <v>89.443750125999998</v>
      </c>
      <c r="X41" s="54">
        <v>91.849439775999997</v>
      </c>
      <c r="Y41" s="54">
        <v>92.943410709999995</v>
      </c>
      <c r="Z41" s="54">
        <v>93.247203802000001</v>
      </c>
      <c r="AA41" s="54">
        <v>93.442689700000003</v>
      </c>
      <c r="AB41" s="54">
        <v>84.140726748000006</v>
      </c>
      <c r="AC41" s="54">
        <v>90.781678611999993</v>
      </c>
      <c r="AD41" s="54">
        <v>94.517612400999994</v>
      </c>
      <c r="AE41" s="54">
        <v>96.475998308000001</v>
      </c>
      <c r="AF41" s="54">
        <v>97.265489161000005</v>
      </c>
      <c r="AG41" s="54">
        <v>97.640168911000004</v>
      </c>
      <c r="AH41" s="54">
        <v>96.390850384000004</v>
      </c>
      <c r="AI41" s="54">
        <v>94.180415721000003</v>
      </c>
      <c r="AJ41" s="54">
        <v>96.806148976000003</v>
      </c>
      <c r="AK41" s="54">
        <v>97.197157035000004</v>
      </c>
      <c r="AL41" s="54">
        <v>97.141920870000007</v>
      </c>
      <c r="AM41" s="54">
        <v>95.811606686000005</v>
      </c>
      <c r="AN41" s="54">
        <v>97.359621341999997</v>
      </c>
      <c r="AO41" s="54">
        <v>97.699828475000004</v>
      </c>
      <c r="AP41" s="54">
        <v>97.031885591999995</v>
      </c>
      <c r="AQ41" s="54">
        <v>96.952216508000006</v>
      </c>
      <c r="AR41" s="54">
        <v>96.137227426999999</v>
      </c>
      <c r="AS41" s="54">
        <v>95.933171665000003</v>
      </c>
      <c r="AT41" s="54">
        <v>95.375115932</v>
      </c>
      <c r="AU41" s="54">
        <v>95.575939708999996</v>
      </c>
      <c r="AV41" s="54">
        <v>94.785883565000006</v>
      </c>
      <c r="AW41" s="54">
        <v>93.624067291000003</v>
      </c>
      <c r="AX41" s="54">
        <v>89.664605965000007</v>
      </c>
      <c r="AY41" s="54">
        <v>93.042473571000002</v>
      </c>
      <c r="AZ41" s="54">
        <v>94.459996336000003</v>
      </c>
      <c r="BA41" s="54">
        <v>93.976189094000006</v>
      </c>
      <c r="BB41" s="54">
        <v>94.429028871</v>
      </c>
      <c r="BC41" s="54">
        <v>93.744846951</v>
      </c>
      <c r="BD41" s="238">
        <v>93.763059999999996</v>
      </c>
      <c r="BE41" s="238">
        <v>93.837789999999998</v>
      </c>
      <c r="BF41" s="238">
        <v>93.872680000000003</v>
      </c>
      <c r="BG41" s="238">
        <v>93.902770000000004</v>
      </c>
      <c r="BH41" s="238">
        <v>93.954809999999995</v>
      </c>
      <c r="BI41" s="238">
        <v>93.955240000000003</v>
      </c>
      <c r="BJ41" s="238">
        <v>93.930809999999994</v>
      </c>
      <c r="BK41" s="238">
        <v>93.804749999999999</v>
      </c>
      <c r="BL41" s="238">
        <v>93.788169999999994</v>
      </c>
      <c r="BM41" s="238">
        <v>93.804299999999998</v>
      </c>
      <c r="BN41" s="238">
        <v>93.876660000000001</v>
      </c>
      <c r="BO41" s="238">
        <v>93.940600000000003</v>
      </c>
      <c r="BP41" s="238">
        <v>94.019620000000003</v>
      </c>
      <c r="BQ41" s="238">
        <v>94.182680000000005</v>
      </c>
      <c r="BR41" s="238">
        <v>94.240170000000006</v>
      </c>
      <c r="BS41" s="238">
        <v>94.261030000000005</v>
      </c>
      <c r="BT41" s="238">
        <v>94.153279999999995</v>
      </c>
      <c r="BU41" s="238">
        <v>94.169889999999995</v>
      </c>
      <c r="BV41" s="238">
        <v>94.218879999999999</v>
      </c>
    </row>
    <row r="42" spans="1:74" ht="11.1" customHeight="1" x14ac:dyDescent="0.2">
      <c r="A42" s="24"/>
      <c r="B42" s="29"/>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238"/>
      <c r="BE42" s="238"/>
      <c r="BF42" s="238"/>
      <c r="BG42" s="238"/>
      <c r="BH42" s="238"/>
      <c r="BI42" s="238"/>
      <c r="BJ42" s="238"/>
      <c r="BK42" s="238"/>
      <c r="BL42" s="238"/>
      <c r="BM42" s="238"/>
      <c r="BN42" s="238"/>
      <c r="BO42" s="238"/>
      <c r="BP42" s="238"/>
      <c r="BQ42" s="238"/>
      <c r="BR42" s="238"/>
      <c r="BS42" s="238"/>
      <c r="BT42" s="238"/>
      <c r="BU42" s="238"/>
      <c r="BV42" s="238"/>
    </row>
    <row r="43" spans="1:74" ht="11.1" customHeight="1" x14ac:dyDescent="0.2">
      <c r="A43" s="111"/>
      <c r="B43" s="107" t="s">
        <v>17</v>
      </c>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238"/>
      <c r="BE43" s="238"/>
      <c r="BF43" s="238"/>
      <c r="BG43" s="238"/>
      <c r="BH43" s="238"/>
      <c r="BI43" s="238"/>
      <c r="BJ43" s="238"/>
      <c r="BK43" s="238"/>
      <c r="BL43" s="238"/>
      <c r="BM43" s="238"/>
      <c r="BN43" s="238"/>
      <c r="BO43" s="238"/>
      <c r="BP43" s="238"/>
      <c r="BQ43" s="238"/>
      <c r="BR43" s="238"/>
      <c r="BS43" s="238"/>
      <c r="BT43" s="238"/>
      <c r="BU43" s="238"/>
      <c r="BV43" s="238"/>
    </row>
    <row r="44" spans="1:74" ht="11.1" customHeight="1" x14ac:dyDescent="0.2">
      <c r="A44" s="105"/>
      <c r="B44" s="110" t="s">
        <v>859</v>
      </c>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194"/>
      <c r="AZ44" s="194"/>
      <c r="BA44" s="194"/>
      <c r="BB44" s="194"/>
      <c r="BC44" s="194"/>
      <c r="BD44" s="260"/>
      <c r="BE44" s="260"/>
      <c r="BF44" s="260"/>
      <c r="BG44" s="260"/>
      <c r="BH44" s="260"/>
      <c r="BI44" s="260"/>
      <c r="BJ44" s="260"/>
      <c r="BK44" s="260"/>
      <c r="BL44" s="260"/>
      <c r="BM44" s="260"/>
      <c r="BN44" s="260"/>
      <c r="BO44" s="260"/>
      <c r="BP44" s="260"/>
      <c r="BQ44" s="260"/>
      <c r="BR44" s="260"/>
      <c r="BS44" s="260"/>
      <c r="BT44" s="260"/>
      <c r="BU44" s="260"/>
      <c r="BV44" s="260"/>
    </row>
    <row r="45" spans="1:74" ht="11.1" customHeight="1" x14ac:dyDescent="0.2">
      <c r="A45" s="111" t="s">
        <v>559</v>
      </c>
      <c r="B45" s="163" t="s">
        <v>443</v>
      </c>
      <c r="C45" s="168">
        <v>2.52718</v>
      </c>
      <c r="D45" s="168">
        <v>2.53322</v>
      </c>
      <c r="E45" s="168">
        <v>2.5420199999999999</v>
      </c>
      <c r="F45" s="168">
        <v>2.5521099999999999</v>
      </c>
      <c r="G45" s="168">
        <v>2.5529000000000002</v>
      </c>
      <c r="H45" s="168">
        <v>2.55159</v>
      </c>
      <c r="I45" s="168">
        <v>2.5568499999999998</v>
      </c>
      <c r="J45" s="168">
        <v>2.5605899999999999</v>
      </c>
      <c r="K45" s="168">
        <v>2.5651099999999998</v>
      </c>
      <c r="L45" s="168">
        <v>2.5724399999999998</v>
      </c>
      <c r="M45" s="168">
        <v>2.57803</v>
      </c>
      <c r="N45" s="168">
        <v>2.58616</v>
      </c>
      <c r="O45" s="168">
        <v>2.5903700000000001</v>
      </c>
      <c r="P45" s="168">
        <v>2.5924800000000001</v>
      </c>
      <c r="Q45" s="168">
        <v>2.5812400000000002</v>
      </c>
      <c r="R45" s="168">
        <v>2.5609199999999999</v>
      </c>
      <c r="S45" s="168">
        <v>2.5586799999999998</v>
      </c>
      <c r="T45" s="168">
        <v>2.5698599999999998</v>
      </c>
      <c r="U45" s="168">
        <v>2.5827800000000001</v>
      </c>
      <c r="V45" s="168">
        <v>2.5941100000000001</v>
      </c>
      <c r="W45" s="168">
        <v>2.6002900000000002</v>
      </c>
      <c r="X45" s="168">
        <v>2.6028600000000002</v>
      </c>
      <c r="Y45" s="168">
        <v>2.6081300000000001</v>
      </c>
      <c r="Z45" s="168">
        <v>2.6203500000000002</v>
      </c>
      <c r="AA45" s="168">
        <v>2.6265000000000001</v>
      </c>
      <c r="AB45" s="168">
        <v>2.6363799999999999</v>
      </c>
      <c r="AC45" s="168">
        <v>2.6491400000000001</v>
      </c>
      <c r="AD45" s="168">
        <v>2.6667000000000001</v>
      </c>
      <c r="AE45" s="168">
        <v>2.6844399999999999</v>
      </c>
      <c r="AF45" s="168">
        <v>2.7055899999999999</v>
      </c>
      <c r="AG45" s="168">
        <v>2.7176399999999998</v>
      </c>
      <c r="AH45" s="168">
        <v>2.7286999999999999</v>
      </c>
      <c r="AI45" s="168">
        <v>2.7402799999999998</v>
      </c>
      <c r="AJ45" s="168">
        <v>2.7652199999999998</v>
      </c>
      <c r="AK45" s="168">
        <v>2.7871100000000002</v>
      </c>
      <c r="AL45" s="168">
        <v>2.8088700000000002</v>
      </c>
      <c r="AM45" s="168">
        <v>2.82599</v>
      </c>
      <c r="AN45" s="168">
        <v>2.8460999999999999</v>
      </c>
      <c r="AO45" s="168">
        <v>2.8747199999999999</v>
      </c>
      <c r="AP45" s="168">
        <v>2.88611</v>
      </c>
      <c r="AQ45" s="168">
        <v>2.9126799999999999</v>
      </c>
      <c r="AR45" s="168">
        <v>2.9472800000000001</v>
      </c>
      <c r="AS45" s="168">
        <v>2.9462799999999998</v>
      </c>
      <c r="AT45" s="168">
        <v>2.9531999999999998</v>
      </c>
      <c r="AU45" s="168">
        <v>2.9653900000000002</v>
      </c>
      <c r="AV45" s="168">
        <v>2.97987</v>
      </c>
      <c r="AW45" s="168">
        <v>2.9859800000000001</v>
      </c>
      <c r="AX45" s="168">
        <v>2.9899</v>
      </c>
      <c r="AY45" s="168">
        <v>3.00536</v>
      </c>
      <c r="AZ45" s="168">
        <v>3.0164800000000001</v>
      </c>
      <c r="BA45" s="168">
        <v>3.0180799999999999</v>
      </c>
      <c r="BB45" s="168">
        <v>3.0291800000000002</v>
      </c>
      <c r="BC45" s="168">
        <v>3.0320395679000001</v>
      </c>
      <c r="BD45" s="258">
        <v>3.0370200000000001</v>
      </c>
      <c r="BE45" s="258">
        <v>3.039838</v>
      </c>
      <c r="BF45" s="258">
        <v>3.044794</v>
      </c>
      <c r="BG45" s="258">
        <v>3.0503230000000001</v>
      </c>
      <c r="BH45" s="258">
        <v>3.057048</v>
      </c>
      <c r="BI45" s="258">
        <v>3.0632570000000001</v>
      </c>
      <c r="BJ45" s="258">
        <v>3.0695739999999998</v>
      </c>
      <c r="BK45" s="258">
        <v>3.0770270000000002</v>
      </c>
      <c r="BL45" s="258">
        <v>3.082786</v>
      </c>
      <c r="BM45" s="258">
        <v>3.087879</v>
      </c>
      <c r="BN45" s="258">
        <v>3.0908739999999999</v>
      </c>
      <c r="BO45" s="258">
        <v>3.0957110000000001</v>
      </c>
      <c r="BP45" s="258">
        <v>3.1009570000000002</v>
      </c>
      <c r="BQ45" s="258">
        <v>3.1073219999999999</v>
      </c>
      <c r="BR45" s="258">
        <v>3.112854</v>
      </c>
      <c r="BS45" s="258">
        <v>3.1182629999999998</v>
      </c>
      <c r="BT45" s="258">
        <v>3.1243050000000001</v>
      </c>
      <c r="BU45" s="258">
        <v>3.1288999999999998</v>
      </c>
      <c r="BV45" s="258">
        <v>3.1328049999999998</v>
      </c>
    </row>
    <row r="46" spans="1:74" ht="11.1" customHeight="1" x14ac:dyDescent="0.2">
      <c r="A46" s="115"/>
      <c r="B46" s="110" t="s">
        <v>18</v>
      </c>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241"/>
      <c r="BE46" s="241"/>
      <c r="BF46" s="241"/>
      <c r="BG46" s="241"/>
      <c r="BH46" s="241"/>
      <c r="BI46" s="241"/>
      <c r="BJ46" s="241"/>
      <c r="BK46" s="241"/>
      <c r="BL46" s="241"/>
      <c r="BM46" s="241"/>
      <c r="BN46" s="241"/>
      <c r="BO46" s="241"/>
      <c r="BP46" s="241"/>
      <c r="BQ46" s="241"/>
      <c r="BR46" s="241"/>
      <c r="BS46" s="241"/>
      <c r="BT46" s="241"/>
      <c r="BU46" s="241"/>
      <c r="BV46" s="241"/>
    </row>
    <row r="47" spans="1:74" ht="11.1" customHeight="1" x14ac:dyDescent="0.2">
      <c r="A47" s="111" t="s">
        <v>558</v>
      </c>
      <c r="B47" s="163" t="s">
        <v>444</v>
      </c>
      <c r="C47" s="168">
        <v>2.0072354612000001</v>
      </c>
      <c r="D47" s="168">
        <v>2.0010594258999999</v>
      </c>
      <c r="E47" s="168">
        <v>1.9987390354000001</v>
      </c>
      <c r="F47" s="168">
        <v>2.0085407802000002</v>
      </c>
      <c r="G47" s="168">
        <v>2.0077318114999998</v>
      </c>
      <c r="H47" s="168">
        <v>2.0045786199000002</v>
      </c>
      <c r="I47" s="168">
        <v>1.9929031926</v>
      </c>
      <c r="J47" s="168">
        <v>1.9896950645</v>
      </c>
      <c r="K47" s="168">
        <v>1.9887762228000001</v>
      </c>
      <c r="L47" s="168">
        <v>1.9977521347</v>
      </c>
      <c r="M47" s="168">
        <v>1.9957077658</v>
      </c>
      <c r="N47" s="168">
        <v>1.9902485833000001</v>
      </c>
      <c r="O47" s="168">
        <v>1.9863016244</v>
      </c>
      <c r="P47" s="168">
        <v>1.9703175365000001</v>
      </c>
      <c r="Q47" s="168">
        <v>1.9472233568999999</v>
      </c>
      <c r="R47" s="168">
        <v>1.8847994590999999</v>
      </c>
      <c r="S47" s="168">
        <v>1.8716498159999999</v>
      </c>
      <c r="T47" s="168">
        <v>1.8755548011000001</v>
      </c>
      <c r="U47" s="168">
        <v>1.9211269967</v>
      </c>
      <c r="V47" s="168">
        <v>1.9406818015</v>
      </c>
      <c r="W47" s="168">
        <v>1.9588317978000001</v>
      </c>
      <c r="X47" s="168">
        <v>1.9641262518</v>
      </c>
      <c r="Y47" s="168">
        <v>1.9880546813</v>
      </c>
      <c r="Z47" s="168">
        <v>2.0191663527000001</v>
      </c>
      <c r="AA47" s="168">
        <v>2.0656441759000002</v>
      </c>
      <c r="AB47" s="168">
        <v>2.1049851484</v>
      </c>
      <c r="AC47" s="168">
        <v>2.1453721799999999</v>
      </c>
      <c r="AD47" s="168">
        <v>2.1911356593</v>
      </c>
      <c r="AE47" s="168">
        <v>2.2303670181999999</v>
      </c>
      <c r="AF47" s="168">
        <v>2.2673966450999998</v>
      </c>
      <c r="AG47" s="168">
        <v>2.3012677374999999</v>
      </c>
      <c r="AH47" s="168">
        <v>2.3346115022</v>
      </c>
      <c r="AI47" s="168">
        <v>2.3664711369</v>
      </c>
      <c r="AJ47" s="168">
        <v>2.3921398906000002</v>
      </c>
      <c r="AK47" s="168">
        <v>2.4245613281999998</v>
      </c>
      <c r="AL47" s="168">
        <v>2.4590286989000001</v>
      </c>
      <c r="AM47" s="168">
        <v>2.4874304107</v>
      </c>
      <c r="AN47" s="168">
        <v>2.5320733413999998</v>
      </c>
      <c r="AO47" s="168">
        <v>2.5848458991999999</v>
      </c>
      <c r="AP47" s="168">
        <v>2.6867875032000001</v>
      </c>
      <c r="AQ47" s="168">
        <v>2.7250397507000002</v>
      </c>
      <c r="AR47" s="168">
        <v>2.740642061</v>
      </c>
      <c r="AS47" s="168">
        <v>2.7100934201000002</v>
      </c>
      <c r="AT47" s="168">
        <v>2.6980216161000001</v>
      </c>
      <c r="AU47" s="168">
        <v>2.6809256351999999</v>
      </c>
      <c r="AV47" s="168">
        <v>2.6480551224000002</v>
      </c>
      <c r="AW47" s="168">
        <v>2.6289735539999999</v>
      </c>
      <c r="AX47" s="168">
        <v>2.612930575</v>
      </c>
      <c r="AY47" s="168">
        <v>2.6161183902</v>
      </c>
      <c r="AZ47" s="168">
        <v>2.5940084362000002</v>
      </c>
      <c r="BA47" s="168">
        <v>2.5627929179</v>
      </c>
      <c r="BB47" s="168">
        <v>2.4953645274</v>
      </c>
      <c r="BC47" s="168">
        <v>2.4662683612</v>
      </c>
      <c r="BD47" s="258">
        <v>2.4483969999999999</v>
      </c>
      <c r="BE47" s="258">
        <v>2.4543720000000002</v>
      </c>
      <c r="BF47" s="258">
        <v>2.4494850000000001</v>
      </c>
      <c r="BG47" s="258">
        <v>2.4463569999999999</v>
      </c>
      <c r="BH47" s="258">
        <v>2.4479000000000002</v>
      </c>
      <c r="BI47" s="258">
        <v>2.4461059999999999</v>
      </c>
      <c r="BJ47" s="258">
        <v>2.4438870000000001</v>
      </c>
      <c r="BK47" s="258">
        <v>2.4413719999999999</v>
      </c>
      <c r="BL47" s="258">
        <v>2.4382069999999998</v>
      </c>
      <c r="BM47" s="258">
        <v>2.43452</v>
      </c>
      <c r="BN47" s="258">
        <v>2.427114</v>
      </c>
      <c r="BO47" s="258">
        <v>2.4247839999999998</v>
      </c>
      <c r="BP47" s="258">
        <v>2.4243320000000002</v>
      </c>
      <c r="BQ47" s="258">
        <v>2.4290500000000002</v>
      </c>
      <c r="BR47" s="258">
        <v>2.4298829999999998</v>
      </c>
      <c r="BS47" s="258">
        <v>2.4301219999999999</v>
      </c>
      <c r="BT47" s="258">
        <v>2.4286349999999999</v>
      </c>
      <c r="BU47" s="258">
        <v>2.4285410000000001</v>
      </c>
      <c r="BV47" s="258">
        <v>2.4287049999999999</v>
      </c>
    </row>
    <row r="48" spans="1:74" ht="11.1" customHeight="1" x14ac:dyDescent="0.2">
      <c r="A48" s="105"/>
      <c r="B48" s="110" t="s">
        <v>661</v>
      </c>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260"/>
      <c r="BE48" s="260"/>
      <c r="BF48" s="260"/>
      <c r="BG48" s="260"/>
      <c r="BH48" s="260"/>
      <c r="BI48" s="260"/>
      <c r="BJ48" s="260"/>
      <c r="BK48" s="260"/>
      <c r="BL48" s="260"/>
      <c r="BM48" s="260"/>
      <c r="BN48" s="260"/>
      <c r="BO48" s="260"/>
      <c r="BP48" s="260"/>
      <c r="BQ48" s="260"/>
      <c r="BR48" s="260"/>
      <c r="BS48" s="260"/>
      <c r="BT48" s="260"/>
      <c r="BU48" s="260"/>
      <c r="BV48" s="260"/>
    </row>
    <row r="49" spans="1:74" ht="11.1" customHeight="1" x14ac:dyDescent="0.2">
      <c r="A49" s="111" t="s">
        <v>560</v>
      </c>
      <c r="B49" s="163" t="s">
        <v>444</v>
      </c>
      <c r="C49" s="168">
        <v>1.6759999999999999</v>
      </c>
      <c r="D49" s="168">
        <v>1.776</v>
      </c>
      <c r="E49" s="168">
        <v>1.9710000000000001</v>
      </c>
      <c r="F49" s="168">
        <v>2.117</v>
      </c>
      <c r="G49" s="168">
        <v>2.1509999999999998</v>
      </c>
      <c r="H49" s="168">
        <v>1.972</v>
      </c>
      <c r="I49" s="168">
        <v>2.0190000000000001</v>
      </c>
      <c r="J49" s="168">
        <v>1.9419999999999999</v>
      </c>
      <c r="K49" s="168">
        <v>1.903</v>
      </c>
      <c r="L49" s="168">
        <v>1.956</v>
      </c>
      <c r="M49" s="168">
        <v>1.921</v>
      </c>
      <c r="N49" s="168">
        <v>1.913</v>
      </c>
      <c r="O49" s="168">
        <v>1.903</v>
      </c>
      <c r="P49" s="168">
        <v>1.758</v>
      </c>
      <c r="Q49" s="168">
        <v>1.478</v>
      </c>
      <c r="R49" s="168">
        <v>0.90300000000000002</v>
      </c>
      <c r="S49" s="168">
        <v>0.98299999999999998</v>
      </c>
      <c r="T49" s="168">
        <v>1.262</v>
      </c>
      <c r="U49" s="168">
        <v>1.46</v>
      </c>
      <c r="V49" s="168">
        <v>1.4950000000000001</v>
      </c>
      <c r="W49" s="168">
        <v>1.444</v>
      </c>
      <c r="X49" s="168">
        <v>1.466</v>
      </c>
      <c r="Y49" s="168">
        <v>1.4890000000000001</v>
      </c>
      <c r="Z49" s="168">
        <v>1.6459999999999999</v>
      </c>
      <c r="AA49" s="168">
        <v>1.784</v>
      </c>
      <c r="AB49" s="168">
        <v>1.968</v>
      </c>
      <c r="AC49" s="168">
        <v>2.2519999999999998</v>
      </c>
      <c r="AD49" s="168">
        <v>2.222</v>
      </c>
      <c r="AE49" s="168">
        <v>2.4039999999999999</v>
      </c>
      <c r="AF49" s="168">
        <v>2.4420000000000002</v>
      </c>
      <c r="AG49" s="168">
        <v>2.5663299999999998</v>
      </c>
      <c r="AH49" s="168">
        <v>2.5160800000000001</v>
      </c>
      <c r="AI49" s="168">
        <v>2.5707</v>
      </c>
      <c r="AJ49" s="168">
        <v>2.7879999999999998</v>
      </c>
      <c r="AK49" s="168">
        <v>2.7869000000000002</v>
      </c>
      <c r="AL49" s="168">
        <v>2.5960000000000001</v>
      </c>
      <c r="AM49" s="168">
        <v>2.75116</v>
      </c>
      <c r="AN49" s="168">
        <v>3.0775700000000001</v>
      </c>
      <c r="AO49" s="168">
        <v>3.6466500000000002</v>
      </c>
      <c r="AP49" s="168">
        <v>3.7610899999999998</v>
      </c>
      <c r="AQ49" s="168">
        <v>4.1862000000000004</v>
      </c>
      <c r="AR49" s="168">
        <v>4.6679899999999996</v>
      </c>
      <c r="AS49" s="168">
        <v>4.0640099999999997</v>
      </c>
      <c r="AT49" s="168">
        <v>3.54467</v>
      </c>
      <c r="AU49" s="168">
        <v>3.6070099999999998</v>
      </c>
      <c r="AV49" s="168">
        <v>3.8117299999999998</v>
      </c>
      <c r="AW49" s="168">
        <v>3.61972</v>
      </c>
      <c r="AX49" s="168">
        <v>2.8886400000000001</v>
      </c>
      <c r="AY49" s="168">
        <v>3.1104699999999998</v>
      </c>
      <c r="AZ49" s="168">
        <v>3.1206100000000001</v>
      </c>
      <c r="BA49" s="168">
        <v>3.0491100000000002</v>
      </c>
      <c r="BB49" s="168">
        <v>3.0661999999999998</v>
      </c>
      <c r="BC49" s="168">
        <v>2.5956079999999999</v>
      </c>
      <c r="BD49" s="258">
        <v>2.546338</v>
      </c>
      <c r="BE49" s="258">
        <v>2.5130059999999999</v>
      </c>
      <c r="BF49" s="258">
        <v>2.472521</v>
      </c>
      <c r="BG49" s="258">
        <v>2.45309</v>
      </c>
      <c r="BH49" s="258">
        <v>2.429468</v>
      </c>
      <c r="BI49" s="258">
        <v>2.4173499999999999</v>
      </c>
      <c r="BJ49" s="258">
        <v>2.4058890000000002</v>
      </c>
      <c r="BK49" s="258">
        <v>2.4327399999999999</v>
      </c>
      <c r="BL49" s="258">
        <v>2.4675039999999999</v>
      </c>
      <c r="BM49" s="258">
        <v>2.5383939999999998</v>
      </c>
      <c r="BN49" s="258">
        <v>2.5568840000000002</v>
      </c>
      <c r="BO49" s="258">
        <v>2.5603090000000002</v>
      </c>
      <c r="BP49" s="258">
        <v>2.5554190000000001</v>
      </c>
      <c r="BQ49" s="258">
        <v>2.5525340000000001</v>
      </c>
      <c r="BR49" s="258">
        <v>2.5653980000000001</v>
      </c>
      <c r="BS49" s="258">
        <v>2.5507089999999999</v>
      </c>
      <c r="BT49" s="258">
        <v>2.5377179999999999</v>
      </c>
      <c r="BU49" s="258">
        <v>2.5512649999999999</v>
      </c>
      <c r="BV49" s="258">
        <v>2.5086729999999999</v>
      </c>
    </row>
    <row r="50" spans="1:74" ht="11.1" customHeight="1" x14ac:dyDescent="0.2">
      <c r="A50" s="111"/>
      <c r="B50" s="110" t="s">
        <v>538</v>
      </c>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238"/>
      <c r="BE50" s="238"/>
      <c r="BF50" s="238"/>
      <c r="BG50" s="238"/>
      <c r="BH50" s="238"/>
      <c r="BI50" s="238"/>
      <c r="BJ50" s="238"/>
      <c r="BK50" s="238"/>
      <c r="BL50" s="238"/>
      <c r="BM50" s="238"/>
      <c r="BN50" s="238"/>
      <c r="BO50" s="238"/>
      <c r="BP50" s="238"/>
      <c r="BQ50" s="238"/>
      <c r="BR50" s="238"/>
      <c r="BS50" s="238"/>
      <c r="BT50" s="238"/>
      <c r="BU50" s="238"/>
      <c r="BV50" s="238"/>
    </row>
    <row r="51" spans="1:74" ht="11.1" customHeight="1" x14ac:dyDescent="0.2">
      <c r="A51" s="24" t="s">
        <v>539</v>
      </c>
      <c r="B51" s="465" t="s">
        <v>1036</v>
      </c>
      <c r="C51" s="54">
        <v>111.56</v>
      </c>
      <c r="D51" s="54">
        <v>111.56</v>
      </c>
      <c r="E51" s="54">
        <v>111.56</v>
      </c>
      <c r="F51" s="54">
        <v>112.184</v>
      </c>
      <c r="G51" s="54">
        <v>112.184</v>
      </c>
      <c r="H51" s="54">
        <v>112.184</v>
      </c>
      <c r="I51" s="54">
        <v>112.55800000000001</v>
      </c>
      <c r="J51" s="54">
        <v>112.55800000000001</v>
      </c>
      <c r="K51" s="54">
        <v>112.55800000000001</v>
      </c>
      <c r="L51" s="54">
        <v>112.91</v>
      </c>
      <c r="M51" s="54">
        <v>112.91</v>
      </c>
      <c r="N51" s="54">
        <v>112.91</v>
      </c>
      <c r="O51" s="54">
        <v>113.42700000000001</v>
      </c>
      <c r="P51" s="54">
        <v>113.42700000000001</v>
      </c>
      <c r="Q51" s="54">
        <v>113.42700000000001</v>
      </c>
      <c r="R51" s="54">
        <v>113.053</v>
      </c>
      <c r="S51" s="54">
        <v>113.053</v>
      </c>
      <c r="T51" s="54">
        <v>113.053</v>
      </c>
      <c r="U51" s="54">
        <v>114.032</v>
      </c>
      <c r="V51" s="54">
        <v>114.032</v>
      </c>
      <c r="W51" s="54">
        <v>114.032</v>
      </c>
      <c r="X51" s="54">
        <v>114.744</v>
      </c>
      <c r="Y51" s="54">
        <v>114.744</v>
      </c>
      <c r="Z51" s="54">
        <v>114.744</v>
      </c>
      <c r="AA51" s="54">
        <v>116.199</v>
      </c>
      <c r="AB51" s="54">
        <v>116.199</v>
      </c>
      <c r="AC51" s="54">
        <v>116.199</v>
      </c>
      <c r="AD51" s="54">
        <v>117.974</v>
      </c>
      <c r="AE51" s="54">
        <v>117.974</v>
      </c>
      <c r="AF51" s="54">
        <v>117.974</v>
      </c>
      <c r="AG51" s="54">
        <v>119.76300000000001</v>
      </c>
      <c r="AH51" s="54">
        <v>119.76300000000001</v>
      </c>
      <c r="AI51" s="54">
        <v>119.76300000000001</v>
      </c>
      <c r="AJ51" s="54">
        <v>121.758</v>
      </c>
      <c r="AK51" s="54">
        <v>121.758</v>
      </c>
      <c r="AL51" s="54">
        <v>121.758</v>
      </c>
      <c r="AM51" s="54">
        <v>124.209</v>
      </c>
      <c r="AN51" s="54">
        <v>124.209</v>
      </c>
      <c r="AO51" s="54">
        <v>124.209</v>
      </c>
      <c r="AP51" s="54">
        <v>126.914</v>
      </c>
      <c r="AQ51" s="54">
        <v>126.914</v>
      </c>
      <c r="AR51" s="54">
        <v>126.914</v>
      </c>
      <c r="AS51" s="54">
        <v>128.27600000000001</v>
      </c>
      <c r="AT51" s="54">
        <v>128.27600000000001</v>
      </c>
      <c r="AU51" s="54">
        <v>128.27600000000001</v>
      </c>
      <c r="AV51" s="54">
        <v>129.50200000000001</v>
      </c>
      <c r="AW51" s="54">
        <v>129.50200000000001</v>
      </c>
      <c r="AX51" s="54">
        <v>129.50200000000001</v>
      </c>
      <c r="AY51" s="54">
        <v>130.79300000000001</v>
      </c>
      <c r="AZ51" s="54">
        <v>130.79300000000001</v>
      </c>
      <c r="BA51" s="54">
        <v>130.79300000000001</v>
      </c>
      <c r="BB51" s="54">
        <v>131.47530370000001</v>
      </c>
      <c r="BC51" s="54">
        <v>131.79015926</v>
      </c>
      <c r="BD51" s="238">
        <v>132.08920000000001</v>
      </c>
      <c r="BE51" s="238">
        <v>132.33860000000001</v>
      </c>
      <c r="BF51" s="238">
        <v>132.63159999999999</v>
      </c>
      <c r="BG51" s="238">
        <v>132.9342</v>
      </c>
      <c r="BH51" s="238">
        <v>133.2595</v>
      </c>
      <c r="BI51" s="238">
        <v>133.5718</v>
      </c>
      <c r="BJ51" s="238">
        <v>133.88409999999999</v>
      </c>
      <c r="BK51" s="238">
        <v>134.2253</v>
      </c>
      <c r="BL51" s="238">
        <v>134.51589999999999</v>
      </c>
      <c r="BM51" s="238">
        <v>134.78489999999999</v>
      </c>
      <c r="BN51" s="238">
        <v>135.01</v>
      </c>
      <c r="BO51" s="238">
        <v>135.25239999999999</v>
      </c>
      <c r="BP51" s="238">
        <v>135.4897</v>
      </c>
      <c r="BQ51" s="238">
        <v>135.71729999999999</v>
      </c>
      <c r="BR51" s="238">
        <v>135.94810000000001</v>
      </c>
      <c r="BS51" s="238">
        <v>136.17740000000001</v>
      </c>
      <c r="BT51" s="238">
        <v>136.41059999999999</v>
      </c>
      <c r="BU51" s="238">
        <v>136.6328</v>
      </c>
      <c r="BV51" s="238">
        <v>136.84960000000001</v>
      </c>
    </row>
    <row r="52" spans="1:74" ht="11.1" customHeight="1" x14ac:dyDescent="0.2">
      <c r="A52" s="105"/>
      <c r="B52" s="110" t="s">
        <v>484</v>
      </c>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241"/>
      <c r="BE52" s="241"/>
      <c r="BF52" s="241"/>
      <c r="BG52" s="241"/>
      <c r="BH52" s="241"/>
      <c r="BI52" s="241"/>
      <c r="BJ52" s="241"/>
      <c r="BK52" s="241"/>
      <c r="BL52" s="241"/>
      <c r="BM52" s="241"/>
      <c r="BN52" s="241"/>
      <c r="BO52" s="241"/>
      <c r="BP52" s="241"/>
      <c r="BQ52" s="241"/>
      <c r="BR52" s="241"/>
      <c r="BS52" s="241"/>
      <c r="BT52" s="241"/>
      <c r="BU52" s="241"/>
      <c r="BV52" s="241"/>
    </row>
    <row r="53" spans="1:74" ht="11.1" customHeight="1" x14ac:dyDescent="0.2">
      <c r="A53" s="105"/>
      <c r="B53" s="107" t="s">
        <v>565</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241"/>
      <c r="BE53" s="241"/>
      <c r="BF53" s="241"/>
      <c r="BG53" s="241"/>
      <c r="BH53" s="241"/>
      <c r="BI53" s="241"/>
      <c r="BJ53" s="241"/>
      <c r="BK53" s="241"/>
      <c r="BL53" s="241"/>
      <c r="BM53" s="241"/>
      <c r="BN53" s="241"/>
      <c r="BO53" s="241"/>
      <c r="BP53" s="241"/>
      <c r="BQ53" s="241"/>
      <c r="BR53" s="241"/>
      <c r="BS53" s="241"/>
      <c r="BT53" s="241"/>
      <c r="BU53" s="241"/>
      <c r="BV53" s="241"/>
    </row>
    <row r="54" spans="1:74" ht="11.1" customHeight="1" x14ac:dyDescent="0.2">
      <c r="A54" s="105"/>
      <c r="B54" s="110" t="s">
        <v>49</v>
      </c>
      <c r="C54" s="17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241"/>
      <c r="BE54" s="241"/>
      <c r="BF54" s="241"/>
      <c r="BG54" s="241"/>
      <c r="BH54" s="241"/>
      <c r="BI54" s="241"/>
      <c r="BJ54" s="241"/>
      <c r="BK54" s="241"/>
      <c r="BL54" s="241"/>
      <c r="BM54" s="241"/>
      <c r="BN54" s="241"/>
      <c r="BO54" s="241"/>
      <c r="BP54" s="241"/>
      <c r="BQ54" s="241"/>
      <c r="BR54" s="241"/>
      <c r="BS54" s="241"/>
      <c r="BT54" s="241"/>
      <c r="BU54" s="241"/>
      <c r="BV54" s="241"/>
    </row>
    <row r="55" spans="1:74" ht="11.1" customHeight="1" x14ac:dyDescent="0.2">
      <c r="A55" s="116" t="s">
        <v>566</v>
      </c>
      <c r="B55" s="163" t="s">
        <v>445</v>
      </c>
      <c r="C55" s="190">
        <v>8029.9032257999997</v>
      </c>
      <c r="D55" s="190">
        <v>8278.25</v>
      </c>
      <c r="E55" s="190">
        <v>8786.4193548000003</v>
      </c>
      <c r="F55" s="190">
        <v>9113.7666666999994</v>
      </c>
      <c r="G55" s="190">
        <v>9345.5161289999996</v>
      </c>
      <c r="H55" s="190">
        <v>9378.6333333000002</v>
      </c>
      <c r="I55" s="190">
        <v>9403.8709677000006</v>
      </c>
      <c r="J55" s="190">
        <v>9461.5483870999997</v>
      </c>
      <c r="K55" s="190">
        <v>9110.6333333000002</v>
      </c>
      <c r="L55" s="190">
        <v>9160.0645160999993</v>
      </c>
      <c r="M55" s="190">
        <v>8677.5333332999999</v>
      </c>
      <c r="N55" s="190">
        <v>8443.7741934999995</v>
      </c>
      <c r="O55" s="190">
        <v>8414.4193548000003</v>
      </c>
      <c r="P55" s="190">
        <v>8368.7931033999994</v>
      </c>
      <c r="Q55" s="190">
        <v>7310.9032257999997</v>
      </c>
      <c r="R55" s="190">
        <v>5587.2333332999997</v>
      </c>
      <c r="S55" s="190">
        <v>7129.2258064999996</v>
      </c>
      <c r="T55" s="190">
        <v>8344.3333332999991</v>
      </c>
      <c r="U55" s="190">
        <v>8566.1290322999994</v>
      </c>
      <c r="V55" s="190">
        <v>8550.3225805999991</v>
      </c>
      <c r="W55" s="190">
        <v>8584.3666666999998</v>
      </c>
      <c r="X55" s="190">
        <v>8599.8709677000006</v>
      </c>
      <c r="Y55" s="190">
        <v>7943.3333333</v>
      </c>
      <c r="Z55" s="190">
        <v>7788.7419355000002</v>
      </c>
      <c r="AA55" s="190">
        <v>7256.7419355000002</v>
      </c>
      <c r="AB55" s="190">
        <v>7398.5714286000002</v>
      </c>
      <c r="AC55" s="190">
        <v>8453.7096774000001</v>
      </c>
      <c r="AD55" s="190">
        <v>8407.2666666999994</v>
      </c>
      <c r="AE55" s="190">
        <v>8923.8387096999995</v>
      </c>
      <c r="AF55" s="190">
        <v>9306.9666667000001</v>
      </c>
      <c r="AG55" s="190">
        <v>9304.6129032000008</v>
      </c>
      <c r="AH55" s="190">
        <v>9019.2258065000005</v>
      </c>
      <c r="AI55" s="190">
        <v>9015.3666666999998</v>
      </c>
      <c r="AJ55" s="190">
        <v>8963.7741934999995</v>
      </c>
      <c r="AK55" s="190">
        <v>8681.1</v>
      </c>
      <c r="AL55" s="190">
        <v>8420.2580644999998</v>
      </c>
      <c r="AM55" s="190">
        <v>7551.5806451999997</v>
      </c>
      <c r="AN55" s="190">
        <v>8187.4642856999999</v>
      </c>
      <c r="AO55" s="190">
        <v>8691.8387096999995</v>
      </c>
      <c r="AP55" s="190">
        <v>8531.3666666999998</v>
      </c>
      <c r="AQ55" s="190">
        <v>9042.2903225999999</v>
      </c>
      <c r="AR55" s="190">
        <v>9159.4</v>
      </c>
      <c r="AS55" s="190">
        <v>9011.4838710000004</v>
      </c>
      <c r="AT55" s="190">
        <v>9087</v>
      </c>
      <c r="AU55" s="190">
        <v>9107.4333332999995</v>
      </c>
      <c r="AV55" s="190">
        <v>8967.8064515999995</v>
      </c>
      <c r="AW55" s="190">
        <v>8563.1666667000009</v>
      </c>
      <c r="AX55" s="190">
        <v>8272.3870967999992</v>
      </c>
      <c r="AY55" s="190">
        <v>7976.8709676999997</v>
      </c>
      <c r="AZ55" s="190">
        <v>8340.6785713999998</v>
      </c>
      <c r="BA55" s="190">
        <v>8747.4193548000003</v>
      </c>
      <c r="BB55" s="190">
        <v>8763.1859999999997</v>
      </c>
      <c r="BC55" s="190">
        <v>9213.9789999999994</v>
      </c>
      <c r="BD55" s="242">
        <v>9420.9699999999993</v>
      </c>
      <c r="BE55" s="242">
        <v>9433.1939999999995</v>
      </c>
      <c r="BF55" s="242">
        <v>9253.8670000000002</v>
      </c>
      <c r="BG55" s="242">
        <v>9091.6409999999996</v>
      </c>
      <c r="BH55" s="242">
        <v>9154.366</v>
      </c>
      <c r="BI55" s="242">
        <v>8828.268</v>
      </c>
      <c r="BJ55" s="242">
        <v>8654.018</v>
      </c>
      <c r="BK55" s="242">
        <v>7977.826</v>
      </c>
      <c r="BL55" s="242">
        <v>8475.5169999999998</v>
      </c>
      <c r="BM55" s="242">
        <v>8985.9750000000004</v>
      </c>
      <c r="BN55" s="242">
        <v>8991.7530000000006</v>
      </c>
      <c r="BO55" s="242">
        <v>9326.1299999999992</v>
      </c>
      <c r="BP55" s="242">
        <v>9543.3179999999993</v>
      </c>
      <c r="BQ55" s="242">
        <v>9560.14</v>
      </c>
      <c r="BR55" s="242">
        <v>9434.5689999999995</v>
      </c>
      <c r="BS55" s="242">
        <v>9225.4480000000003</v>
      </c>
      <c r="BT55" s="242">
        <v>9229.0939999999991</v>
      </c>
      <c r="BU55" s="242">
        <v>8943.23</v>
      </c>
      <c r="BV55" s="242">
        <v>8751.3250000000007</v>
      </c>
    </row>
    <row r="56" spans="1:74" ht="11.1" customHeight="1" x14ac:dyDescent="0.2">
      <c r="A56" s="105"/>
      <c r="B56" s="110" t="s">
        <v>567</v>
      </c>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241"/>
      <c r="BE56" s="241"/>
      <c r="BF56" s="241"/>
      <c r="BG56" s="241"/>
      <c r="BH56" s="241"/>
      <c r="BI56" s="241"/>
      <c r="BJ56" s="241"/>
      <c r="BK56" s="241"/>
      <c r="BL56" s="241"/>
      <c r="BM56" s="241"/>
      <c r="BN56" s="241"/>
      <c r="BO56" s="241"/>
      <c r="BP56" s="241"/>
      <c r="BQ56" s="241"/>
      <c r="BR56" s="241"/>
      <c r="BS56" s="241"/>
      <c r="BT56" s="241"/>
      <c r="BU56" s="241"/>
      <c r="BV56" s="241"/>
    </row>
    <row r="57" spans="1:74" ht="11.1" customHeight="1" x14ac:dyDescent="0.2">
      <c r="A57" s="111" t="s">
        <v>568</v>
      </c>
      <c r="B57" s="163" t="s">
        <v>780</v>
      </c>
      <c r="C57" s="190">
        <v>634.16665606000004</v>
      </c>
      <c r="D57" s="190">
        <v>616.29988029000003</v>
      </c>
      <c r="E57" s="190">
        <v>674.55900328999996</v>
      </c>
      <c r="F57" s="190">
        <v>652.32828213000005</v>
      </c>
      <c r="G57" s="190">
        <v>692.70975019000002</v>
      </c>
      <c r="H57" s="190">
        <v>709.35740983000005</v>
      </c>
      <c r="I57" s="190">
        <v>725.07968452</v>
      </c>
      <c r="J57" s="190">
        <v>732.88319767999997</v>
      </c>
      <c r="K57" s="190">
        <v>675.58583942999996</v>
      </c>
      <c r="L57" s="190">
        <v>690.57795581000005</v>
      </c>
      <c r="M57" s="190">
        <v>679.16819137000005</v>
      </c>
      <c r="N57" s="190">
        <v>693.56099210000002</v>
      </c>
      <c r="O57" s="190">
        <v>662.84465112999999</v>
      </c>
      <c r="P57" s="190">
        <v>638.55909338000004</v>
      </c>
      <c r="Q57" s="190">
        <v>588.93546719000005</v>
      </c>
      <c r="R57" s="190">
        <v>348.16062817</v>
      </c>
      <c r="S57" s="190">
        <v>335.65801422999999</v>
      </c>
      <c r="T57" s="190">
        <v>401.88132546999998</v>
      </c>
      <c r="U57" s="190">
        <v>472.03730654999998</v>
      </c>
      <c r="V57" s="190">
        <v>482.56782099999998</v>
      </c>
      <c r="W57" s="190">
        <v>480.99070160000002</v>
      </c>
      <c r="X57" s="190">
        <v>508.19714426000002</v>
      </c>
      <c r="Y57" s="190">
        <v>542.2569833</v>
      </c>
      <c r="Z57" s="190">
        <v>561.58767465000005</v>
      </c>
      <c r="AA57" s="190">
        <v>519.69129541999996</v>
      </c>
      <c r="AB57" s="190">
        <v>505.12292879</v>
      </c>
      <c r="AC57" s="190">
        <v>583.46478034999996</v>
      </c>
      <c r="AD57" s="190">
        <v>572.55054943000005</v>
      </c>
      <c r="AE57" s="190">
        <v>590.36630229000002</v>
      </c>
      <c r="AF57" s="190">
        <v>629.44877226999995</v>
      </c>
      <c r="AG57" s="190">
        <v>677.56955932000005</v>
      </c>
      <c r="AH57" s="190">
        <v>655.37155497000003</v>
      </c>
      <c r="AI57" s="190">
        <v>640.66127437</v>
      </c>
      <c r="AJ57" s="190">
        <v>646.57636329000002</v>
      </c>
      <c r="AK57" s="190">
        <v>657.87970116999998</v>
      </c>
      <c r="AL57" s="190">
        <v>697.39929028999995</v>
      </c>
      <c r="AM57" s="190">
        <v>630.22468218999995</v>
      </c>
      <c r="AN57" s="190">
        <v>646.29661485999998</v>
      </c>
      <c r="AO57" s="190">
        <v>691.85653003000004</v>
      </c>
      <c r="AP57" s="190">
        <v>679.13038237000001</v>
      </c>
      <c r="AQ57" s="190">
        <v>678.29932718999999</v>
      </c>
      <c r="AR57" s="190">
        <v>701.36648049999997</v>
      </c>
      <c r="AS57" s="190">
        <v>691.91558402999999</v>
      </c>
      <c r="AT57" s="190">
        <v>687.82523925999999</v>
      </c>
      <c r="AU57" s="190">
        <v>697.76925523</v>
      </c>
      <c r="AV57" s="190">
        <v>706.45962789999999</v>
      </c>
      <c r="AW57" s="190">
        <v>684.8209951</v>
      </c>
      <c r="AX57" s="190">
        <v>707.87966816000005</v>
      </c>
      <c r="AY57" s="190">
        <v>658.38284799999997</v>
      </c>
      <c r="AZ57" s="190">
        <v>679.7049485</v>
      </c>
      <c r="BA57" s="190">
        <v>734.18380000000002</v>
      </c>
      <c r="BB57" s="190">
        <v>713.14499999999998</v>
      </c>
      <c r="BC57" s="190">
        <v>716.18380000000002</v>
      </c>
      <c r="BD57" s="242">
        <v>713.66179999999997</v>
      </c>
      <c r="BE57" s="242">
        <v>708.48140000000001</v>
      </c>
      <c r="BF57" s="242">
        <v>707.17589999999996</v>
      </c>
      <c r="BG57" s="242">
        <v>686.21820000000002</v>
      </c>
      <c r="BH57" s="242">
        <v>692.07249999999999</v>
      </c>
      <c r="BI57" s="242">
        <v>677.11699999999996</v>
      </c>
      <c r="BJ57" s="242">
        <v>698.7482</v>
      </c>
      <c r="BK57" s="242">
        <v>640.95749999999998</v>
      </c>
      <c r="BL57" s="242">
        <v>645.22829999999999</v>
      </c>
      <c r="BM57" s="242">
        <v>702.40989999999999</v>
      </c>
      <c r="BN57" s="242">
        <v>693.62689999999998</v>
      </c>
      <c r="BO57" s="242">
        <v>710.89409999999998</v>
      </c>
      <c r="BP57" s="242">
        <v>719.71360000000004</v>
      </c>
      <c r="BQ57" s="242">
        <v>745.22479999999996</v>
      </c>
      <c r="BR57" s="242">
        <v>740.33410000000003</v>
      </c>
      <c r="BS57" s="242">
        <v>706.72360000000003</v>
      </c>
      <c r="BT57" s="242">
        <v>708.87540000000001</v>
      </c>
      <c r="BU57" s="242">
        <v>699.49689999999998</v>
      </c>
      <c r="BV57" s="242">
        <v>723.51530000000002</v>
      </c>
    </row>
    <row r="58" spans="1:74" ht="11.1" customHeight="1" x14ac:dyDescent="0.2">
      <c r="A58" s="105"/>
      <c r="B58" s="110" t="s">
        <v>569</v>
      </c>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c r="AV58" s="192"/>
      <c r="AW58" s="192"/>
      <c r="AX58" s="192"/>
      <c r="AY58" s="192"/>
      <c r="AZ58" s="192"/>
      <c r="BA58" s="192"/>
      <c r="BB58" s="192"/>
      <c r="BC58" s="192"/>
      <c r="BD58" s="257"/>
      <c r="BE58" s="257"/>
      <c r="BF58" s="257"/>
      <c r="BG58" s="257"/>
      <c r="BH58" s="257"/>
      <c r="BI58" s="257"/>
      <c r="BJ58" s="257"/>
      <c r="BK58" s="257"/>
      <c r="BL58" s="257"/>
      <c r="BM58" s="257"/>
      <c r="BN58" s="257"/>
      <c r="BO58" s="257"/>
      <c r="BP58" s="257"/>
      <c r="BQ58" s="257"/>
      <c r="BR58" s="257"/>
      <c r="BS58" s="257"/>
      <c r="BT58" s="257"/>
      <c r="BU58" s="257"/>
      <c r="BV58" s="257"/>
    </row>
    <row r="59" spans="1:74" ht="11.1" customHeight="1" x14ac:dyDescent="0.2">
      <c r="A59" s="111" t="s">
        <v>570</v>
      </c>
      <c r="B59" s="163" t="s">
        <v>781</v>
      </c>
      <c r="C59" s="190">
        <v>362.39645903000002</v>
      </c>
      <c r="D59" s="190">
        <v>361.71937436000002</v>
      </c>
      <c r="E59" s="190">
        <v>413.84952364999998</v>
      </c>
      <c r="F59" s="190">
        <v>409.53255000000001</v>
      </c>
      <c r="G59" s="190">
        <v>420.71072667999999</v>
      </c>
      <c r="H59" s="190">
        <v>447.42027953000002</v>
      </c>
      <c r="I59" s="190">
        <v>447.86679796999999</v>
      </c>
      <c r="J59" s="190">
        <v>435.81672500000002</v>
      </c>
      <c r="K59" s="190">
        <v>396.95625257</v>
      </c>
      <c r="L59" s="190">
        <v>408.13371042</v>
      </c>
      <c r="M59" s="190">
        <v>398.32528987000001</v>
      </c>
      <c r="N59" s="190">
        <v>410.07996455</v>
      </c>
      <c r="O59" s="190">
        <v>371.316194</v>
      </c>
      <c r="P59" s="190">
        <v>358.52785524000001</v>
      </c>
      <c r="Q59" s="190">
        <v>255.6546251</v>
      </c>
      <c r="R59" s="190">
        <v>126.05922839999999</v>
      </c>
      <c r="S59" s="190">
        <v>146.80347506000001</v>
      </c>
      <c r="T59" s="190">
        <v>180.82400103000001</v>
      </c>
      <c r="U59" s="190">
        <v>202.955175</v>
      </c>
      <c r="V59" s="190">
        <v>207.07791564999999</v>
      </c>
      <c r="W59" s="190">
        <v>214.8616293</v>
      </c>
      <c r="X59" s="190">
        <v>231.4504039</v>
      </c>
      <c r="Y59" s="190">
        <v>239.57174466999999</v>
      </c>
      <c r="Z59" s="190">
        <v>243.73165839000001</v>
      </c>
      <c r="AA59" s="190">
        <v>222.25939352</v>
      </c>
      <c r="AB59" s="190">
        <v>222.09091968000001</v>
      </c>
      <c r="AC59" s="190">
        <v>288.75299318999998</v>
      </c>
      <c r="AD59" s="190">
        <v>311.87775520000002</v>
      </c>
      <c r="AE59" s="190">
        <v>332.86851905999998</v>
      </c>
      <c r="AF59" s="190">
        <v>375.50919033000002</v>
      </c>
      <c r="AG59" s="190">
        <v>395.98358781000002</v>
      </c>
      <c r="AH59" s="190">
        <v>371.77853055000003</v>
      </c>
      <c r="AI59" s="190">
        <v>347.07814997000003</v>
      </c>
      <c r="AJ59" s="190">
        <v>364.72079839000003</v>
      </c>
      <c r="AK59" s="190">
        <v>374.64959340000001</v>
      </c>
      <c r="AL59" s="190">
        <v>387.50569025999999</v>
      </c>
      <c r="AM59" s="190">
        <v>316.89984041999998</v>
      </c>
      <c r="AN59" s="190">
        <v>347.00043964000002</v>
      </c>
      <c r="AO59" s="190">
        <v>403.41693190000001</v>
      </c>
      <c r="AP59" s="190">
        <v>411.47243079999998</v>
      </c>
      <c r="AQ59" s="190">
        <v>411.26824668</v>
      </c>
      <c r="AR59" s="190">
        <v>434.56368996999998</v>
      </c>
      <c r="AS59" s="190">
        <v>434.493045</v>
      </c>
      <c r="AT59" s="190">
        <v>421.67491296999998</v>
      </c>
      <c r="AU59" s="190">
        <v>407.91659883</v>
      </c>
      <c r="AV59" s="190">
        <v>411.46423544999999</v>
      </c>
      <c r="AW59" s="190">
        <v>405.04170347000002</v>
      </c>
      <c r="AX59" s="190">
        <v>404.68124361000002</v>
      </c>
      <c r="AY59" s="190">
        <v>359.9155399</v>
      </c>
      <c r="AZ59" s="190">
        <v>379.56788067999997</v>
      </c>
      <c r="BA59" s="190">
        <v>419.84059999999999</v>
      </c>
      <c r="BB59" s="190">
        <v>422.99540000000002</v>
      </c>
      <c r="BC59" s="190">
        <v>428.34109999999998</v>
      </c>
      <c r="BD59" s="242">
        <v>440.315</v>
      </c>
      <c r="BE59" s="242">
        <v>438.9699</v>
      </c>
      <c r="BF59" s="242">
        <v>431.89339999999999</v>
      </c>
      <c r="BG59" s="242">
        <v>414.78680000000003</v>
      </c>
      <c r="BH59" s="242">
        <v>411.8544</v>
      </c>
      <c r="BI59" s="242">
        <v>402.46370000000002</v>
      </c>
      <c r="BJ59" s="242">
        <v>406.29590000000002</v>
      </c>
      <c r="BK59" s="242">
        <v>374.911</v>
      </c>
      <c r="BL59" s="242">
        <v>370.96039999999999</v>
      </c>
      <c r="BM59" s="242">
        <v>411.42689999999999</v>
      </c>
      <c r="BN59" s="242">
        <v>415.32740000000001</v>
      </c>
      <c r="BO59" s="242">
        <v>427.21949999999998</v>
      </c>
      <c r="BP59" s="242">
        <v>455.42219999999998</v>
      </c>
      <c r="BQ59" s="242">
        <v>455.20440000000002</v>
      </c>
      <c r="BR59" s="242">
        <v>442.01929999999999</v>
      </c>
      <c r="BS59" s="242">
        <v>420.3879</v>
      </c>
      <c r="BT59" s="242">
        <v>425.988</v>
      </c>
      <c r="BU59" s="242">
        <v>412.19110000000001</v>
      </c>
      <c r="BV59" s="242">
        <v>418.52330000000001</v>
      </c>
    </row>
    <row r="60" spans="1:74" ht="11.1" customHeight="1" x14ac:dyDescent="0.2">
      <c r="A60" s="105"/>
      <c r="B60" s="110" t="s">
        <v>571</v>
      </c>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241"/>
      <c r="BE60" s="241"/>
      <c r="BF60" s="241"/>
      <c r="BG60" s="241"/>
      <c r="BH60" s="241"/>
      <c r="BI60" s="241"/>
      <c r="BJ60" s="241"/>
      <c r="BK60" s="241"/>
      <c r="BL60" s="241"/>
      <c r="BM60" s="241"/>
      <c r="BN60" s="241"/>
      <c r="BO60" s="241"/>
      <c r="BP60" s="241"/>
      <c r="BQ60" s="241"/>
      <c r="BR60" s="241"/>
      <c r="BS60" s="241"/>
      <c r="BT60" s="241"/>
      <c r="BU60" s="241"/>
      <c r="BV60" s="241"/>
    </row>
    <row r="61" spans="1:74" ht="11.1" customHeight="1" x14ac:dyDescent="0.2">
      <c r="A61" s="111" t="s">
        <v>572</v>
      </c>
      <c r="B61" s="163" t="s">
        <v>446</v>
      </c>
      <c r="C61" s="54">
        <v>248.43299999999999</v>
      </c>
      <c r="D61" s="54">
        <v>259.04899999999998</v>
      </c>
      <c r="E61" s="54">
        <v>259.69799999999998</v>
      </c>
      <c r="F61" s="54">
        <v>268.767</v>
      </c>
      <c r="G61" s="54">
        <v>283.27499999999998</v>
      </c>
      <c r="H61" s="54">
        <v>283.00099999999998</v>
      </c>
      <c r="I61" s="54">
        <v>268.31400000000002</v>
      </c>
      <c r="J61" s="54">
        <v>259.84899999999999</v>
      </c>
      <c r="K61" s="54">
        <v>263.149</v>
      </c>
      <c r="L61" s="54">
        <v>269.87099999999998</v>
      </c>
      <c r="M61" s="54">
        <v>268.99400000000003</v>
      </c>
      <c r="N61" s="54">
        <v>252.411</v>
      </c>
      <c r="O61" s="54">
        <v>255.2</v>
      </c>
      <c r="P61" s="54">
        <v>265.142</v>
      </c>
      <c r="Q61" s="54">
        <v>232.113</v>
      </c>
      <c r="R61" s="54">
        <v>203.34200000000001</v>
      </c>
      <c r="S61" s="54">
        <v>201.649</v>
      </c>
      <c r="T61" s="54">
        <v>206.066</v>
      </c>
      <c r="U61" s="54">
        <v>204.785</v>
      </c>
      <c r="V61" s="54">
        <v>199.49600000000001</v>
      </c>
      <c r="W61" s="54">
        <v>197.42400000000001</v>
      </c>
      <c r="X61" s="54">
        <v>215.99299999999999</v>
      </c>
      <c r="Y61" s="54">
        <v>223.36</v>
      </c>
      <c r="Z61" s="54">
        <v>205.983</v>
      </c>
      <c r="AA61" s="54">
        <v>200.82499999999999</v>
      </c>
      <c r="AB61" s="54">
        <v>197.20400000000001</v>
      </c>
      <c r="AC61" s="54">
        <v>197.13399999999999</v>
      </c>
      <c r="AD61" s="54">
        <v>222.953</v>
      </c>
      <c r="AE61" s="54">
        <v>250.209</v>
      </c>
      <c r="AF61" s="54">
        <v>256.68400000000003</v>
      </c>
      <c r="AG61" s="54">
        <v>243.613</v>
      </c>
      <c r="AH61" s="54">
        <v>212.88200000000001</v>
      </c>
      <c r="AI61" s="54">
        <v>198.97499999999999</v>
      </c>
      <c r="AJ61" s="54">
        <v>205.994</v>
      </c>
      <c r="AK61" s="54">
        <v>215.15899999999999</v>
      </c>
      <c r="AL61" s="54">
        <v>208.95400000000001</v>
      </c>
      <c r="AM61" s="54">
        <v>210.762</v>
      </c>
      <c r="AN61" s="54">
        <v>222.227</v>
      </c>
      <c r="AO61" s="54">
        <v>243.68899999999999</v>
      </c>
      <c r="AP61" s="54">
        <v>297.14299999999997</v>
      </c>
      <c r="AQ61" s="54">
        <v>344.85300000000001</v>
      </c>
      <c r="AR61" s="54">
        <v>344.101</v>
      </c>
      <c r="AS61" s="54">
        <v>311.20499999999998</v>
      </c>
      <c r="AT61" s="54">
        <v>283.911</v>
      </c>
      <c r="AU61" s="54">
        <v>284.31299999999999</v>
      </c>
      <c r="AV61" s="54">
        <v>294.33999999999997</v>
      </c>
      <c r="AW61" s="54">
        <v>292.65600000000001</v>
      </c>
      <c r="AX61" s="54">
        <v>268.51900000000001</v>
      </c>
      <c r="AY61" s="54">
        <v>264.62900000000002</v>
      </c>
      <c r="AZ61" s="54">
        <v>281.21600000000001</v>
      </c>
      <c r="BA61" s="54">
        <v>286.81400000000002</v>
      </c>
      <c r="BB61" s="54">
        <v>317.64170000000001</v>
      </c>
      <c r="BC61" s="54">
        <v>339.82479999999998</v>
      </c>
      <c r="BD61" s="238">
        <v>335.1968</v>
      </c>
      <c r="BE61" s="238">
        <v>323.28019999999998</v>
      </c>
      <c r="BF61" s="238">
        <v>304.83479999999997</v>
      </c>
      <c r="BG61" s="238">
        <v>301.98939999999999</v>
      </c>
      <c r="BH61" s="238">
        <v>315.62639999999999</v>
      </c>
      <c r="BI61" s="238">
        <v>323.1857</v>
      </c>
      <c r="BJ61" s="238">
        <v>310.3562</v>
      </c>
      <c r="BK61" s="238">
        <v>307.88630000000001</v>
      </c>
      <c r="BL61" s="238">
        <v>308.73180000000002</v>
      </c>
      <c r="BM61" s="238">
        <v>309.24239999999998</v>
      </c>
      <c r="BN61" s="238">
        <v>336.42689999999999</v>
      </c>
      <c r="BO61" s="238">
        <v>356.60610000000003</v>
      </c>
      <c r="BP61" s="238">
        <v>349.6857</v>
      </c>
      <c r="BQ61" s="238">
        <v>334.48</v>
      </c>
      <c r="BR61" s="238">
        <v>312.18529999999998</v>
      </c>
      <c r="BS61" s="238">
        <v>305.80669999999998</v>
      </c>
      <c r="BT61" s="238">
        <v>315.57639999999998</v>
      </c>
      <c r="BU61" s="238">
        <v>318.99599999999998</v>
      </c>
      <c r="BV61" s="238">
        <v>302.81700000000001</v>
      </c>
    </row>
    <row r="62" spans="1:74" ht="11.1" customHeight="1" x14ac:dyDescent="0.2">
      <c r="A62" s="105"/>
      <c r="B62" s="110" t="s">
        <v>573</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243"/>
      <c r="BE62" s="243"/>
      <c r="BF62" s="243"/>
      <c r="BG62" s="243"/>
      <c r="BH62" s="243"/>
      <c r="BI62" s="243"/>
      <c r="BJ62" s="243"/>
      <c r="BK62" s="243"/>
      <c r="BL62" s="243"/>
      <c r="BM62" s="243"/>
      <c r="BN62" s="243"/>
      <c r="BO62" s="243"/>
      <c r="BP62" s="243"/>
      <c r="BQ62" s="243"/>
      <c r="BR62" s="243"/>
      <c r="BS62" s="243"/>
      <c r="BT62" s="243"/>
      <c r="BU62" s="243"/>
      <c r="BV62" s="243"/>
    </row>
    <row r="63" spans="1:74" ht="11.1" customHeight="1" x14ac:dyDescent="0.2">
      <c r="A63" s="111" t="s">
        <v>574</v>
      </c>
      <c r="B63" s="163" t="s">
        <v>447</v>
      </c>
      <c r="C63" s="214">
        <v>0.27165898618000001</v>
      </c>
      <c r="D63" s="214">
        <v>0.27174999999999999</v>
      </c>
      <c r="E63" s="214">
        <v>0.27561290322999998</v>
      </c>
      <c r="F63" s="214">
        <v>0.27287619048</v>
      </c>
      <c r="G63" s="214">
        <v>0.27204147465</v>
      </c>
      <c r="H63" s="214">
        <v>0.26721658986000002</v>
      </c>
      <c r="I63" s="214">
        <v>0.26660952381000003</v>
      </c>
      <c r="J63" s="214">
        <v>0.26590322580999998</v>
      </c>
      <c r="K63" s="214">
        <v>0.25984761904999998</v>
      </c>
      <c r="L63" s="214">
        <v>0.26339170506999998</v>
      </c>
      <c r="M63" s="214">
        <v>0.26578095237999999</v>
      </c>
      <c r="N63" s="214">
        <v>0.26488479262999998</v>
      </c>
      <c r="O63" s="214">
        <v>0.27403686636000002</v>
      </c>
      <c r="P63" s="214">
        <v>0.27253201970000002</v>
      </c>
      <c r="Q63" s="214">
        <v>0.25678801842999999</v>
      </c>
      <c r="R63" s="214">
        <v>0.18255714285999999</v>
      </c>
      <c r="S63" s="214">
        <v>0.16480184332</v>
      </c>
      <c r="T63" s="214">
        <v>0.17472380952</v>
      </c>
      <c r="U63" s="214">
        <v>0.18638248848</v>
      </c>
      <c r="V63" s="214">
        <v>0.19732380952</v>
      </c>
      <c r="W63" s="214">
        <v>0.20843333333</v>
      </c>
      <c r="X63" s="214">
        <v>0.21845161290000001</v>
      </c>
      <c r="Y63" s="214">
        <v>0.2248</v>
      </c>
      <c r="Z63" s="214">
        <v>0.22878801842999999</v>
      </c>
      <c r="AA63" s="214">
        <v>0.23743317972</v>
      </c>
      <c r="AB63" s="214">
        <v>0.24818367347</v>
      </c>
      <c r="AC63" s="214">
        <v>0.25120737326999998</v>
      </c>
      <c r="AD63" s="214">
        <v>0.25338095238000002</v>
      </c>
      <c r="AE63" s="214">
        <v>0.25752073733000003</v>
      </c>
      <c r="AF63" s="214">
        <v>0.26249523809999997</v>
      </c>
      <c r="AG63" s="214">
        <v>0.26594930876</v>
      </c>
      <c r="AH63" s="214">
        <v>0.26744239631</v>
      </c>
      <c r="AI63" s="214">
        <v>0.26798095238000003</v>
      </c>
      <c r="AJ63" s="214">
        <v>0.25822119816</v>
      </c>
      <c r="AK63" s="214">
        <v>0.26354761905000001</v>
      </c>
      <c r="AL63" s="214">
        <v>0.25766359446999998</v>
      </c>
      <c r="AM63" s="214">
        <v>0.25838709676999999</v>
      </c>
      <c r="AN63" s="214">
        <v>0.25197959184000002</v>
      </c>
      <c r="AO63" s="214">
        <v>0.24822580645</v>
      </c>
      <c r="AP63" s="214">
        <v>0.25178571429000002</v>
      </c>
      <c r="AQ63" s="214">
        <v>0.25514285714000001</v>
      </c>
      <c r="AR63" s="214">
        <v>0.25258008657999997</v>
      </c>
      <c r="AS63" s="214">
        <v>0.24896774193999999</v>
      </c>
      <c r="AT63" s="214">
        <v>0.24844700460999999</v>
      </c>
      <c r="AU63" s="214">
        <v>0.24307142857</v>
      </c>
      <c r="AV63" s="214">
        <v>0.23907834101</v>
      </c>
      <c r="AW63" s="214">
        <v>0.23330541871999999</v>
      </c>
      <c r="AX63" s="214">
        <v>0.23150230415</v>
      </c>
      <c r="AY63" s="214">
        <v>0.23102304147</v>
      </c>
      <c r="AZ63" s="214">
        <v>0.23755102041000001</v>
      </c>
      <c r="BA63" s="214">
        <v>0.23916129032</v>
      </c>
      <c r="BB63" s="214">
        <v>0.24215763546999999</v>
      </c>
      <c r="BC63" s="214">
        <v>0.2423083</v>
      </c>
      <c r="BD63" s="263">
        <v>0.24203520000000001</v>
      </c>
      <c r="BE63" s="263">
        <v>0.24491560000000001</v>
      </c>
      <c r="BF63" s="263">
        <v>0.24628610000000001</v>
      </c>
      <c r="BG63" s="263">
        <v>0.24597450000000001</v>
      </c>
      <c r="BH63" s="263">
        <v>0.24311869999999999</v>
      </c>
      <c r="BI63" s="263">
        <v>0.24251990000000001</v>
      </c>
      <c r="BJ63" s="263">
        <v>0.23914479999999999</v>
      </c>
      <c r="BK63" s="263">
        <v>0.2376182</v>
      </c>
      <c r="BL63" s="263">
        <v>0.23674690000000001</v>
      </c>
      <c r="BM63" s="263">
        <v>0.23395199999999999</v>
      </c>
      <c r="BN63" s="263">
        <v>0.23370279999999999</v>
      </c>
      <c r="BO63" s="263">
        <v>0.2381432</v>
      </c>
      <c r="BP63" s="263">
        <v>0.2386366</v>
      </c>
      <c r="BQ63" s="263">
        <v>0.24224039999999999</v>
      </c>
      <c r="BR63" s="263">
        <v>0.2441623</v>
      </c>
      <c r="BS63" s="263">
        <v>0.24429020000000001</v>
      </c>
      <c r="BT63" s="263">
        <v>0.2412359</v>
      </c>
      <c r="BU63" s="263">
        <v>0.24121390000000001</v>
      </c>
      <c r="BV63" s="263">
        <v>0.2386895</v>
      </c>
    </row>
    <row r="64" spans="1:74" ht="11.1" customHeight="1" x14ac:dyDescent="0.2">
      <c r="A64" s="111"/>
      <c r="B64" s="163"/>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14"/>
      <c r="AZ64" s="214"/>
      <c r="BA64" s="214"/>
      <c r="BB64" s="214"/>
      <c r="BC64" s="214"/>
      <c r="BD64" s="263"/>
      <c r="BE64" s="263"/>
      <c r="BF64" s="263"/>
      <c r="BG64" s="263"/>
      <c r="BH64" s="263"/>
      <c r="BI64" s="263"/>
      <c r="BJ64" s="263"/>
      <c r="BK64" s="263"/>
      <c r="BL64" s="263"/>
      <c r="BM64" s="263"/>
      <c r="BN64" s="263"/>
      <c r="BO64" s="263"/>
      <c r="BP64" s="263"/>
      <c r="BQ64" s="263"/>
      <c r="BR64" s="263"/>
      <c r="BS64" s="263"/>
      <c r="BT64" s="263"/>
      <c r="BU64" s="263"/>
      <c r="BV64" s="263"/>
    </row>
    <row r="65" spans="1:74" ht="11.1" customHeight="1" x14ac:dyDescent="0.2">
      <c r="A65" s="111"/>
      <c r="B65" s="107" t="s">
        <v>1038</v>
      </c>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c r="AZ65" s="214"/>
      <c r="BA65" s="214"/>
      <c r="BB65" s="214"/>
      <c r="BC65" s="214"/>
      <c r="BD65" s="263"/>
      <c r="BE65" s="263"/>
      <c r="BF65" s="263"/>
      <c r="BG65" s="263"/>
      <c r="BH65" s="263"/>
      <c r="BI65" s="263"/>
      <c r="BJ65" s="263"/>
      <c r="BK65" s="263"/>
      <c r="BL65" s="263"/>
      <c r="BM65" s="263"/>
      <c r="BN65" s="263"/>
      <c r="BO65" s="263"/>
      <c r="BP65" s="263"/>
      <c r="BQ65" s="263"/>
      <c r="BR65" s="263"/>
      <c r="BS65" s="263"/>
      <c r="BT65" s="263"/>
      <c r="BU65" s="263"/>
      <c r="BV65" s="263"/>
    </row>
    <row r="66" spans="1:74" ht="11.1" customHeight="1" x14ac:dyDescent="0.2">
      <c r="A66" s="111" t="s">
        <v>754</v>
      </c>
      <c r="B66" s="163" t="s">
        <v>588</v>
      </c>
      <c r="C66" s="54">
        <v>202.678043</v>
      </c>
      <c r="D66" s="54">
        <v>177.61707569999999</v>
      </c>
      <c r="E66" s="54">
        <v>199.8851497</v>
      </c>
      <c r="F66" s="54">
        <v>193.84400669999999</v>
      </c>
      <c r="G66" s="54">
        <v>201.6843437</v>
      </c>
      <c r="H66" s="54">
        <v>197.7756856</v>
      </c>
      <c r="I66" s="54">
        <v>202.5182466</v>
      </c>
      <c r="J66" s="54">
        <v>207.97431209999999</v>
      </c>
      <c r="K66" s="54">
        <v>189.89754619999999</v>
      </c>
      <c r="L66" s="54">
        <v>202.48854259999999</v>
      </c>
      <c r="M66" s="54">
        <v>196.82666950000001</v>
      </c>
      <c r="N66" s="54">
        <v>200.55625520000001</v>
      </c>
      <c r="O66" s="54">
        <v>194.2256931</v>
      </c>
      <c r="P66" s="54">
        <v>185.189233</v>
      </c>
      <c r="Q66" s="54">
        <v>178.7115483</v>
      </c>
      <c r="R66" s="54">
        <v>132.87931159999999</v>
      </c>
      <c r="S66" s="54">
        <v>149.810563</v>
      </c>
      <c r="T66" s="54">
        <v>158.78700649999999</v>
      </c>
      <c r="U66" s="54">
        <v>172.97006730000001</v>
      </c>
      <c r="V66" s="54">
        <v>177.25667480000001</v>
      </c>
      <c r="W66" s="54">
        <v>170.25134850000001</v>
      </c>
      <c r="X66" s="54">
        <v>176.47801369999999</v>
      </c>
      <c r="Y66" s="54">
        <v>170.28609460000001</v>
      </c>
      <c r="Z66" s="54">
        <v>176.5361451</v>
      </c>
      <c r="AA66" s="54">
        <v>177.7168963</v>
      </c>
      <c r="AB66" s="54">
        <v>157.11803130000001</v>
      </c>
      <c r="AC66" s="54">
        <v>185.97792000000001</v>
      </c>
      <c r="AD66" s="54">
        <v>183.34605680000001</v>
      </c>
      <c r="AE66" s="54">
        <v>189.93468910000001</v>
      </c>
      <c r="AF66" s="54">
        <v>188.48804000000001</v>
      </c>
      <c r="AG66" s="54">
        <v>190.2151595</v>
      </c>
      <c r="AH66" s="54">
        <v>195.728497</v>
      </c>
      <c r="AI66" s="54">
        <v>185.6273161</v>
      </c>
      <c r="AJ66" s="54">
        <v>193.5885543</v>
      </c>
      <c r="AK66" s="54">
        <v>190.7686104</v>
      </c>
      <c r="AL66" s="54">
        <v>195.9294869</v>
      </c>
      <c r="AM66" s="54">
        <v>187.3377778</v>
      </c>
      <c r="AN66" s="54">
        <v>176.21800200000001</v>
      </c>
      <c r="AO66" s="54">
        <v>197.98203269999999</v>
      </c>
      <c r="AP66" s="54">
        <v>183.78854949999999</v>
      </c>
      <c r="AQ66" s="54">
        <v>190.67089559999999</v>
      </c>
      <c r="AR66" s="54">
        <v>189.29761880000001</v>
      </c>
      <c r="AS66" s="54">
        <v>190.71920309999999</v>
      </c>
      <c r="AT66" s="54">
        <v>196.4400215</v>
      </c>
      <c r="AU66" s="54">
        <v>189.08546759999999</v>
      </c>
      <c r="AV66" s="54">
        <v>192.89138969999999</v>
      </c>
      <c r="AW66" s="54">
        <v>191.2563395</v>
      </c>
      <c r="AX66" s="54">
        <v>187.2409748</v>
      </c>
      <c r="AY66" s="54">
        <v>184.79075760000001</v>
      </c>
      <c r="AZ66" s="54">
        <v>173.10589719999999</v>
      </c>
      <c r="BA66" s="54">
        <v>195.9606</v>
      </c>
      <c r="BB66" s="54">
        <v>186.54239999999999</v>
      </c>
      <c r="BC66" s="54">
        <v>195.2619</v>
      </c>
      <c r="BD66" s="238">
        <v>190.20359999999999</v>
      </c>
      <c r="BE66" s="238">
        <v>193.1267</v>
      </c>
      <c r="BF66" s="238">
        <v>197.08199999999999</v>
      </c>
      <c r="BG66" s="238">
        <v>183.68879999999999</v>
      </c>
      <c r="BH66" s="238">
        <v>192.72210000000001</v>
      </c>
      <c r="BI66" s="238">
        <v>188.06100000000001</v>
      </c>
      <c r="BJ66" s="238">
        <v>193.7022</v>
      </c>
      <c r="BK66" s="238">
        <v>188.83090000000001</v>
      </c>
      <c r="BL66" s="238">
        <v>179.2286</v>
      </c>
      <c r="BM66" s="238">
        <v>193.72730000000001</v>
      </c>
      <c r="BN66" s="238">
        <v>186.32140000000001</v>
      </c>
      <c r="BO66" s="238">
        <v>194.5675</v>
      </c>
      <c r="BP66" s="238">
        <v>188.80520000000001</v>
      </c>
      <c r="BQ66" s="238">
        <v>194.03370000000001</v>
      </c>
      <c r="BR66" s="238">
        <v>197.2603</v>
      </c>
      <c r="BS66" s="238">
        <v>184.53380000000001</v>
      </c>
      <c r="BT66" s="238">
        <v>193.1643</v>
      </c>
      <c r="BU66" s="238">
        <v>186.92509999999999</v>
      </c>
      <c r="BV66" s="238">
        <v>194.34139999999999</v>
      </c>
    </row>
    <row r="67" spans="1:74" ht="11.1" customHeight="1" x14ac:dyDescent="0.2">
      <c r="A67" s="111" t="s">
        <v>755</v>
      </c>
      <c r="B67" s="163" t="s">
        <v>589</v>
      </c>
      <c r="C67" s="54">
        <v>185.7879767</v>
      </c>
      <c r="D67" s="54">
        <v>163.76653490000001</v>
      </c>
      <c r="E67" s="54">
        <v>158.60655259999999</v>
      </c>
      <c r="F67" s="54">
        <v>119.502878</v>
      </c>
      <c r="G67" s="54">
        <v>115.17140999999999</v>
      </c>
      <c r="H67" s="54">
        <v>114.4397049</v>
      </c>
      <c r="I67" s="54">
        <v>129.44749719999999</v>
      </c>
      <c r="J67" s="54">
        <v>131.56598249999999</v>
      </c>
      <c r="K67" s="54">
        <v>119.1610343</v>
      </c>
      <c r="L67" s="54">
        <v>124.59151060000001</v>
      </c>
      <c r="M67" s="54">
        <v>150.71552310000001</v>
      </c>
      <c r="N67" s="54">
        <v>171.86747099999999</v>
      </c>
      <c r="O67" s="54">
        <v>179.988978</v>
      </c>
      <c r="P67" s="54">
        <v>165.7529758</v>
      </c>
      <c r="Q67" s="54">
        <v>147.2804232</v>
      </c>
      <c r="R67" s="54">
        <v>121.9679703</v>
      </c>
      <c r="S67" s="54">
        <v>111.8152303</v>
      </c>
      <c r="T67" s="54">
        <v>114.8944486</v>
      </c>
      <c r="U67" s="54">
        <v>133.20496610000001</v>
      </c>
      <c r="V67" s="54">
        <v>129.6234101</v>
      </c>
      <c r="W67" s="54">
        <v>116.0286152</v>
      </c>
      <c r="X67" s="54">
        <v>124.9782019</v>
      </c>
      <c r="Y67" s="54">
        <v>131.89707519999999</v>
      </c>
      <c r="Z67" s="54">
        <v>172.39060330000001</v>
      </c>
      <c r="AA67" s="54">
        <v>180.74836719999999</v>
      </c>
      <c r="AB67" s="54">
        <v>167.9467166</v>
      </c>
      <c r="AC67" s="54">
        <v>142.72915130000001</v>
      </c>
      <c r="AD67" s="54">
        <v>122.53794139999999</v>
      </c>
      <c r="AE67" s="54">
        <v>114.0314092</v>
      </c>
      <c r="AF67" s="54">
        <v>120.94731109999999</v>
      </c>
      <c r="AG67" s="54">
        <v>130.44819219999999</v>
      </c>
      <c r="AH67" s="54">
        <v>131.5322625</v>
      </c>
      <c r="AI67" s="54">
        <v>115.19490159999999</v>
      </c>
      <c r="AJ67" s="54">
        <v>121.7947504</v>
      </c>
      <c r="AK67" s="54">
        <v>144.84704350000001</v>
      </c>
      <c r="AL67" s="54">
        <v>162.36419380000001</v>
      </c>
      <c r="AM67" s="54">
        <v>194.47468760000001</v>
      </c>
      <c r="AN67" s="54">
        <v>165.66646399999999</v>
      </c>
      <c r="AO67" s="54">
        <v>150.21014980000001</v>
      </c>
      <c r="AP67" s="54">
        <v>127.648734</v>
      </c>
      <c r="AQ67" s="54">
        <v>120.8144027</v>
      </c>
      <c r="AR67" s="54">
        <v>125.0837992</v>
      </c>
      <c r="AS67" s="54">
        <v>139.45418699999999</v>
      </c>
      <c r="AT67" s="54">
        <v>138.14053659999999</v>
      </c>
      <c r="AU67" s="54">
        <v>123.4562126</v>
      </c>
      <c r="AV67" s="54">
        <v>127.58711599999999</v>
      </c>
      <c r="AW67" s="54">
        <v>149.9198671</v>
      </c>
      <c r="AX67" s="54">
        <v>183.1727673</v>
      </c>
      <c r="AY67" s="54">
        <v>179.22401540000001</v>
      </c>
      <c r="AZ67" s="54">
        <v>160.15075909999999</v>
      </c>
      <c r="BA67" s="54">
        <v>159.89590000000001</v>
      </c>
      <c r="BB67" s="54">
        <v>128.345</v>
      </c>
      <c r="BC67" s="54">
        <v>123.48869999999999</v>
      </c>
      <c r="BD67" s="238">
        <v>127.59780000000001</v>
      </c>
      <c r="BE67" s="238">
        <v>142.49850000000001</v>
      </c>
      <c r="BF67" s="238">
        <v>144.23099999999999</v>
      </c>
      <c r="BG67" s="238">
        <v>127.1228</v>
      </c>
      <c r="BH67" s="238">
        <v>129.1455</v>
      </c>
      <c r="BI67" s="238">
        <v>146.441</v>
      </c>
      <c r="BJ67" s="238">
        <v>177.82300000000001</v>
      </c>
      <c r="BK67" s="238">
        <v>188.51769999999999</v>
      </c>
      <c r="BL67" s="238">
        <v>164.2021</v>
      </c>
      <c r="BM67" s="238">
        <v>150.7551</v>
      </c>
      <c r="BN67" s="238">
        <v>122.0081</v>
      </c>
      <c r="BO67" s="238">
        <v>120.2406</v>
      </c>
      <c r="BP67" s="238">
        <v>122.0123</v>
      </c>
      <c r="BQ67" s="238">
        <v>137.93209999999999</v>
      </c>
      <c r="BR67" s="238">
        <v>138.4436</v>
      </c>
      <c r="BS67" s="238">
        <v>123.5355</v>
      </c>
      <c r="BT67" s="238">
        <v>124.96980000000001</v>
      </c>
      <c r="BU67" s="238">
        <v>144.67830000000001</v>
      </c>
      <c r="BV67" s="238">
        <v>175.65790000000001</v>
      </c>
    </row>
    <row r="68" spans="1:74" ht="11.1" customHeight="1" x14ac:dyDescent="0.2">
      <c r="A68" s="111" t="s">
        <v>257</v>
      </c>
      <c r="B68" s="163" t="s">
        <v>769</v>
      </c>
      <c r="C68" s="54">
        <v>110.1850414</v>
      </c>
      <c r="D68" s="54">
        <v>90.424392600000004</v>
      </c>
      <c r="E68" s="54">
        <v>89.000603280000007</v>
      </c>
      <c r="F68" s="54">
        <v>68.856170059999997</v>
      </c>
      <c r="G68" s="54">
        <v>81.187376979999996</v>
      </c>
      <c r="H68" s="54">
        <v>88.734115320000001</v>
      </c>
      <c r="I68" s="54">
        <v>109.5241446</v>
      </c>
      <c r="J68" s="54">
        <v>103.2816658</v>
      </c>
      <c r="K68" s="54">
        <v>93.719022190000004</v>
      </c>
      <c r="L68" s="54">
        <v>76.449256449999993</v>
      </c>
      <c r="M68" s="54">
        <v>84.259079029999995</v>
      </c>
      <c r="N68" s="54">
        <v>81.899013569999994</v>
      </c>
      <c r="O68" s="54">
        <v>75.091090660000006</v>
      </c>
      <c r="P68" s="54">
        <v>66.452992890000004</v>
      </c>
      <c r="Q68" s="54">
        <v>60.738485099999998</v>
      </c>
      <c r="R68" s="54">
        <v>49.48141287</v>
      </c>
      <c r="S68" s="54">
        <v>54.951498010000002</v>
      </c>
      <c r="T68" s="54">
        <v>73.194100770000006</v>
      </c>
      <c r="U68" s="54">
        <v>96.690966509999996</v>
      </c>
      <c r="V68" s="54">
        <v>98.066063689999993</v>
      </c>
      <c r="W68" s="54">
        <v>76.737359760000004</v>
      </c>
      <c r="X68" s="54">
        <v>68.753056509999993</v>
      </c>
      <c r="Y68" s="54">
        <v>69.543515069999998</v>
      </c>
      <c r="Z68" s="54">
        <v>86.494912369999994</v>
      </c>
      <c r="AA68" s="54">
        <v>90.112244820000001</v>
      </c>
      <c r="AB68" s="54">
        <v>94.588821539999998</v>
      </c>
      <c r="AC68" s="54">
        <v>71.093973300000002</v>
      </c>
      <c r="AD68" s="54">
        <v>62.060646890000001</v>
      </c>
      <c r="AE68" s="54">
        <v>72.401777769999995</v>
      </c>
      <c r="AF68" s="54">
        <v>94.432674849999998</v>
      </c>
      <c r="AG68" s="54">
        <v>110.08007600000001</v>
      </c>
      <c r="AH68" s="54">
        <v>109.6265574</v>
      </c>
      <c r="AI68" s="54">
        <v>87.815918260000004</v>
      </c>
      <c r="AJ68" s="54">
        <v>72.699596240000005</v>
      </c>
      <c r="AK68" s="54">
        <v>67.398213029999994</v>
      </c>
      <c r="AL68" s="54">
        <v>70.34013333</v>
      </c>
      <c r="AM68" s="54">
        <v>95.225933519999998</v>
      </c>
      <c r="AN68" s="54">
        <v>79.42243526</v>
      </c>
      <c r="AO68" s="54">
        <v>69.354963789999999</v>
      </c>
      <c r="AP68" s="54">
        <v>62.58411787</v>
      </c>
      <c r="AQ68" s="54">
        <v>69.74888009</v>
      </c>
      <c r="AR68" s="54">
        <v>82.321756969999996</v>
      </c>
      <c r="AS68" s="54">
        <v>96.236341469999999</v>
      </c>
      <c r="AT68" s="54">
        <v>94.111033149999997</v>
      </c>
      <c r="AU68" s="54">
        <v>74.050809220000005</v>
      </c>
      <c r="AV68" s="54">
        <v>64.012422040000004</v>
      </c>
      <c r="AW68" s="54">
        <v>65.490908849999997</v>
      </c>
      <c r="AX68" s="54">
        <v>82.099999269999998</v>
      </c>
      <c r="AY68" s="54">
        <v>69.414227920000002</v>
      </c>
      <c r="AZ68" s="54">
        <v>55.343607249999998</v>
      </c>
      <c r="BA68" s="54">
        <v>56.386870000000002</v>
      </c>
      <c r="BB68" s="54">
        <v>46.124639999999999</v>
      </c>
      <c r="BC68" s="54">
        <v>50.673769999999998</v>
      </c>
      <c r="BD68" s="238">
        <v>66.802130000000005</v>
      </c>
      <c r="BE68" s="238">
        <v>88.198049999999995</v>
      </c>
      <c r="BF68" s="238">
        <v>84.950729999999993</v>
      </c>
      <c r="BG68" s="238">
        <v>68.557010000000005</v>
      </c>
      <c r="BH68" s="238">
        <v>51.722790000000003</v>
      </c>
      <c r="BI68" s="238">
        <v>52.358750000000001</v>
      </c>
      <c r="BJ68" s="238">
        <v>72.763670000000005</v>
      </c>
      <c r="BK68" s="238">
        <v>71.466009999999997</v>
      </c>
      <c r="BL68" s="238">
        <v>59.661659999999998</v>
      </c>
      <c r="BM68" s="238">
        <v>51.653559999999999</v>
      </c>
      <c r="BN68" s="238">
        <v>46.052500000000002</v>
      </c>
      <c r="BO68" s="238">
        <v>52.339979999999997</v>
      </c>
      <c r="BP68" s="238">
        <v>74.193939999999998</v>
      </c>
      <c r="BQ68" s="238">
        <v>86.903030000000001</v>
      </c>
      <c r="BR68" s="238">
        <v>87.769369999999995</v>
      </c>
      <c r="BS68" s="238">
        <v>65.341710000000006</v>
      </c>
      <c r="BT68" s="238">
        <v>52.87959</v>
      </c>
      <c r="BU68" s="238">
        <v>50.239870000000003</v>
      </c>
      <c r="BV68" s="238">
        <v>70.850430000000003</v>
      </c>
    </row>
    <row r="69" spans="1:74" ht="11.1" customHeight="1" x14ac:dyDescent="0.2">
      <c r="A69" s="464" t="s">
        <v>958</v>
      </c>
      <c r="B69" s="482" t="s">
        <v>957</v>
      </c>
      <c r="C69" s="235">
        <v>499.5812517</v>
      </c>
      <c r="D69" s="235">
        <v>432.64817540000001</v>
      </c>
      <c r="E69" s="235">
        <v>448.42249609999999</v>
      </c>
      <c r="F69" s="235">
        <v>383.10323920000002</v>
      </c>
      <c r="G69" s="235">
        <v>398.97332119999999</v>
      </c>
      <c r="H69" s="235">
        <v>401.8496902</v>
      </c>
      <c r="I69" s="235">
        <v>442.42007890000002</v>
      </c>
      <c r="J69" s="235">
        <v>443.75215109999999</v>
      </c>
      <c r="K69" s="235">
        <v>403.67778709999999</v>
      </c>
      <c r="L69" s="235">
        <v>404.45950019999998</v>
      </c>
      <c r="M69" s="235">
        <v>432.70145609999997</v>
      </c>
      <c r="N69" s="235">
        <v>455.25293040000003</v>
      </c>
      <c r="O69" s="235">
        <v>450.23535870000001</v>
      </c>
      <c r="P69" s="235">
        <v>418.2648246</v>
      </c>
      <c r="Q69" s="235">
        <v>387.6600535</v>
      </c>
      <c r="R69" s="235">
        <v>305.22830470000002</v>
      </c>
      <c r="S69" s="235">
        <v>317.50688819999999</v>
      </c>
      <c r="T69" s="235">
        <v>347.77516580000002</v>
      </c>
      <c r="U69" s="235">
        <v>403.79559690000002</v>
      </c>
      <c r="V69" s="235">
        <v>405.87574549999999</v>
      </c>
      <c r="W69" s="235">
        <v>363.91693329999998</v>
      </c>
      <c r="X69" s="235">
        <v>371.138869</v>
      </c>
      <c r="Y69" s="235">
        <v>372.62629479999998</v>
      </c>
      <c r="Z69" s="235">
        <v>436.35125770000002</v>
      </c>
      <c r="AA69" s="235">
        <v>449.50965209999998</v>
      </c>
      <c r="AB69" s="235">
        <v>420.49550570000002</v>
      </c>
      <c r="AC69" s="235">
        <v>400.73318840000002</v>
      </c>
      <c r="AD69" s="235">
        <v>368.84671969999999</v>
      </c>
      <c r="AE69" s="235">
        <v>377.30001970000001</v>
      </c>
      <c r="AF69" s="235">
        <v>404.77010059999998</v>
      </c>
      <c r="AG69" s="235">
        <v>431.67557149999999</v>
      </c>
      <c r="AH69" s="235">
        <v>437.81946060000001</v>
      </c>
      <c r="AI69" s="235">
        <v>389.5402105</v>
      </c>
      <c r="AJ69" s="235">
        <v>389.01504469999998</v>
      </c>
      <c r="AK69" s="235">
        <v>403.9159416</v>
      </c>
      <c r="AL69" s="235">
        <v>429.56595779999998</v>
      </c>
      <c r="AM69" s="235">
        <v>477.97054270000001</v>
      </c>
      <c r="AN69" s="235">
        <v>422.14883759999998</v>
      </c>
      <c r="AO69" s="235">
        <v>418.47928999999999</v>
      </c>
      <c r="AP69" s="235">
        <v>374.92347599999999</v>
      </c>
      <c r="AQ69" s="235">
        <v>382.16632220000002</v>
      </c>
      <c r="AR69" s="235">
        <v>397.60524959999998</v>
      </c>
      <c r="AS69" s="235">
        <v>427.34187539999999</v>
      </c>
      <c r="AT69" s="235">
        <v>429.62373509999998</v>
      </c>
      <c r="AU69" s="235">
        <v>387.49456400000003</v>
      </c>
      <c r="AV69" s="235">
        <v>385.42307149999999</v>
      </c>
      <c r="AW69" s="235">
        <v>407.56919010000001</v>
      </c>
      <c r="AX69" s="235">
        <v>453.4458851</v>
      </c>
      <c r="AY69" s="235">
        <v>434.36114470000001</v>
      </c>
      <c r="AZ69" s="235">
        <v>389.44219980000003</v>
      </c>
      <c r="BA69" s="235">
        <v>413.1755</v>
      </c>
      <c r="BB69" s="235">
        <v>361.91419999999999</v>
      </c>
      <c r="BC69" s="235">
        <v>370.35649999999998</v>
      </c>
      <c r="BD69" s="266">
        <v>385.50560000000002</v>
      </c>
      <c r="BE69" s="266">
        <v>424.75540000000001</v>
      </c>
      <c r="BF69" s="266">
        <v>427.19589999999999</v>
      </c>
      <c r="BG69" s="266">
        <v>380.2706</v>
      </c>
      <c r="BH69" s="266">
        <v>374.52249999999998</v>
      </c>
      <c r="BI69" s="266">
        <v>387.76280000000003</v>
      </c>
      <c r="BJ69" s="266">
        <v>445.221</v>
      </c>
      <c r="BK69" s="266">
        <v>449.74680000000001</v>
      </c>
      <c r="BL69" s="266">
        <v>403.93439999999998</v>
      </c>
      <c r="BM69" s="266">
        <v>397.06810000000002</v>
      </c>
      <c r="BN69" s="266">
        <v>355.28410000000002</v>
      </c>
      <c r="BO69" s="266">
        <v>368.08019999999999</v>
      </c>
      <c r="BP69" s="266">
        <v>385.9135</v>
      </c>
      <c r="BQ69" s="266">
        <v>419.80099999999999</v>
      </c>
      <c r="BR69" s="266">
        <v>424.40539999999999</v>
      </c>
      <c r="BS69" s="266">
        <v>374.31310000000002</v>
      </c>
      <c r="BT69" s="266">
        <v>371.94580000000002</v>
      </c>
      <c r="BU69" s="266">
        <v>382.74529999999999</v>
      </c>
      <c r="BV69" s="266">
        <v>441.78190000000001</v>
      </c>
    </row>
    <row r="70" spans="1:74" s="353" customFormat="1" ht="12" customHeight="1" x14ac:dyDescent="0.2">
      <c r="A70" s="352"/>
      <c r="B70" s="724" t="s">
        <v>865</v>
      </c>
      <c r="C70" s="724"/>
      <c r="D70" s="724"/>
      <c r="E70" s="724"/>
      <c r="F70" s="724"/>
      <c r="G70" s="724"/>
      <c r="H70" s="724"/>
      <c r="I70" s="724"/>
      <c r="J70" s="724"/>
      <c r="K70" s="724"/>
      <c r="L70" s="724"/>
      <c r="M70" s="724"/>
      <c r="N70" s="724"/>
      <c r="O70" s="724"/>
      <c r="P70" s="724"/>
      <c r="Q70" s="724"/>
      <c r="AY70" s="377"/>
      <c r="AZ70" s="377"/>
      <c r="BA70" s="377"/>
      <c r="BB70" s="377"/>
      <c r="BC70" s="377"/>
      <c r="BD70" s="377"/>
      <c r="BE70" s="377"/>
      <c r="BF70" s="377"/>
      <c r="BG70" s="377"/>
      <c r="BH70" s="377"/>
      <c r="BI70" s="377"/>
      <c r="BJ70" s="377"/>
    </row>
    <row r="71" spans="1:74" s="353" customFormat="1" ht="12" customHeight="1" x14ac:dyDescent="0.2">
      <c r="A71" s="352"/>
      <c r="B71" s="725" t="s">
        <v>1</v>
      </c>
      <c r="C71" s="725"/>
      <c r="D71" s="725"/>
      <c r="E71" s="725"/>
      <c r="F71" s="725"/>
      <c r="G71" s="725"/>
      <c r="H71" s="725"/>
      <c r="I71" s="725"/>
      <c r="J71" s="725"/>
      <c r="K71" s="725"/>
      <c r="L71" s="725"/>
      <c r="M71" s="725"/>
      <c r="N71" s="725"/>
      <c r="O71" s="725"/>
      <c r="P71" s="725"/>
      <c r="Q71" s="725"/>
      <c r="AY71" s="377"/>
      <c r="AZ71" s="377"/>
      <c r="BA71" s="377"/>
      <c r="BB71" s="377"/>
      <c r="BC71" s="377"/>
      <c r="BD71" s="528"/>
      <c r="BE71" s="528"/>
      <c r="BF71" s="528"/>
      <c r="BG71" s="377"/>
      <c r="BH71" s="377"/>
      <c r="BI71" s="377"/>
      <c r="BJ71" s="377"/>
    </row>
    <row r="72" spans="1:74" s="353" customFormat="1" ht="12" customHeight="1" x14ac:dyDescent="0.2">
      <c r="A72" s="352"/>
      <c r="B72" s="724" t="s">
        <v>959</v>
      </c>
      <c r="C72" s="624"/>
      <c r="D72" s="624"/>
      <c r="E72" s="624"/>
      <c r="F72" s="624"/>
      <c r="G72" s="624"/>
      <c r="H72" s="624"/>
      <c r="I72" s="624"/>
      <c r="J72" s="624"/>
      <c r="K72" s="624"/>
      <c r="L72" s="624"/>
      <c r="M72" s="624"/>
      <c r="N72" s="624"/>
      <c r="O72" s="624"/>
      <c r="P72" s="624"/>
      <c r="Q72" s="624"/>
      <c r="AY72" s="377"/>
      <c r="AZ72" s="377"/>
      <c r="BA72" s="377"/>
      <c r="BB72" s="377"/>
      <c r="BC72" s="377"/>
      <c r="BD72" s="528"/>
      <c r="BE72" s="528"/>
      <c r="BF72" s="528"/>
      <c r="BG72" s="377"/>
      <c r="BH72" s="377"/>
      <c r="BI72" s="377"/>
      <c r="BJ72" s="377"/>
    </row>
    <row r="73" spans="1:74" s="353" customFormat="1" ht="12" customHeight="1" x14ac:dyDescent="0.2">
      <c r="A73" s="352"/>
      <c r="B73" s="645" t="s">
        <v>790</v>
      </c>
      <c r="C73" s="646"/>
      <c r="D73" s="646"/>
      <c r="E73" s="646"/>
      <c r="F73" s="646"/>
      <c r="G73" s="646"/>
      <c r="H73" s="646"/>
      <c r="I73" s="646"/>
      <c r="J73" s="646"/>
      <c r="K73" s="646"/>
      <c r="L73" s="646"/>
      <c r="M73" s="646"/>
      <c r="N73" s="646"/>
      <c r="O73" s="646"/>
      <c r="P73" s="646"/>
      <c r="Q73" s="646"/>
      <c r="AY73" s="377"/>
      <c r="AZ73" s="377"/>
      <c r="BA73" s="377"/>
      <c r="BB73" s="377"/>
      <c r="BC73" s="377"/>
      <c r="BD73" s="528"/>
      <c r="BE73" s="528"/>
      <c r="BF73" s="528"/>
      <c r="BG73" s="377"/>
      <c r="BH73" s="377"/>
      <c r="BI73" s="377"/>
      <c r="BJ73" s="377"/>
    </row>
    <row r="74" spans="1:74" s="353" customFormat="1" ht="12" customHeight="1" x14ac:dyDescent="0.2">
      <c r="A74" s="352"/>
      <c r="B74" s="463" t="s">
        <v>803</v>
      </c>
      <c r="C74"/>
      <c r="D74"/>
      <c r="E74"/>
      <c r="F74"/>
      <c r="G74"/>
      <c r="H74"/>
      <c r="I74"/>
      <c r="J74"/>
      <c r="K74"/>
      <c r="L74"/>
      <c r="M74"/>
      <c r="N74"/>
      <c r="O74"/>
      <c r="P74"/>
      <c r="Q74"/>
      <c r="AY74" s="377"/>
      <c r="AZ74" s="377"/>
      <c r="BA74" s="377"/>
      <c r="BB74" s="377"/>
      <c r="BC74" s="377"/>
      <c r="BD74" s="528"/>
      <c r="BE74" s="528"/>
      <c r="BF74" s="528"/>
      <c r="BG74" s="377"/>
      <c r="BH74" s="377"/>
      <c r="BI74" s="377"/>
      <c r="BJ74" s="377"/>
    </row>
    <row r="75" spans="1:74" s="353" customFormat="1" ht="12" customHeight="1" x14ac:dyDescent="0.2">
      <c r="A75" s="352"/>
      <c r="B75" s="665" t="str">
        <f>"Notes: "&amp;"EIA completed modeling and analysis for this report on " &amp;Dates!D2&amp;"."</f>
        <v>Notes: EIA completed modeling and analysis for this report on Monday June 5, 2023.</v>
      </c>
      <c r="C75" s="687"/>
      <c r="D75" s="687"/>
      <c r="E75" s="687"/>
      <c r="F75" s="687"/>
      <c r="G75" s="687"/>
      <c r="H75" s="687"/>
      <c r="I75" s="687"/>
      <c r="J75" s="687"/>
      <c r="K75" s="687"/>
      <c r="L75" s="687"/>
      <c r="M75" s="687"/>
      <c r="N75" s="687"/>
      <c r="O75" s="687"/>
      <c r="P75" s="687"/>
      <c r="Q75" s="666"/>
      <c r="AY75" s="377"/>
      <c r="AZ75" s="377"/>
      <c r="BA75" s="377"/>
      <c r="BB75" s="377"/>
      <c r="BC75" s="377"/>
      <c r="BD75" s="528"/>
      <c r="BE75" s="528"/>
      <c r="BF75" s="528"/>
      <c r="BG75" s="377"/>
      <c r="BH75" s="377"/>
      <c r="BI75" s="377"/>
      <c r="BJ75" s="377"/>
    </row>
    <row r="76" spans="1:74" s="353" customFormat="1" ht="12" customHeight="1" x14ac:dyDescent="0.2">
      <c r="A76" s="352"/>
      <c r="B76" s="638" t="s">
        <v>338</v>
      </c>
      <c r="C76" s="637"/>
      <c r="D76" s="637"/>
      <c r="E76" s="637"/>
      <c r="F76" s="637"/>
      <c r="G76" s="637"/>
      <c r="H76" s="637"/>
      <c r="I76" s="637"/>
      <c r="J76" s="637"/>
      <c r="K76" s="637"/>
      <c r="L76" s="637"/>
      <c r="M76" s="637"/>
      <c r="N76" s="637"/>
      <c r="O76" s="637"/>
      <c r="P76" s="637"/>
      <c r="Q76" s="637"/>
      <c r="AY76" s="377"/>
      <c r="AZ76" s="377"/>
      <c r="BA76" s="377"/>
      <c r="BB76" s="377"/>
      <c r="BC76" s="377"/>
      <c r="BD76" s="528"/>
      <c r="BE76" s="528"/>
      <c r="BF76" s="528"/>
      <c r="BG76" s="377"/>
      <c r="BH76" s="377"/>
      <c r="BI76" s="377"/>
      <c r="BJ76" s="377"/>
    </row>
    <row r="77" spans="1:74" s="353" customFormat="1" ht="12" customHeight="1" x14ac:dyDescent="0.2">
      <c r="A77" s="352"/>
      <c r="B77" s="631" t="s">
        <v>1281</v>
      </c>
      <c r="C77" s="630"/>
      <c r="D77" s="630"/>
      <c r="E77" s="630"/>
      <c r="F77" s="630"/>
      <c r="G77" s="630"/>
      <c r="H77" s="630"/>
      <c r="I77" s="630"/>
      <c r="J77" s="630"/>
      <c r="K77" s="630"/>
      <c r="L77" s="630"/>
      <c r="M77" s="630"/>
      <c r="N77" s="630"/>
      <c r="O77" s="630"/>
      <c r="P77" s="630"/>
      <c r="Q77" s="624"/>
      <c r="AY77" s="377"/>
      <c r="AZ77" s="377"/>
      <c r="BA77" s="377"/>
      <c r="BB77" s="377"/>
      <c r="BC77" s="377"/>
      <c r="BD77" s="528"/>
      <c r="BE77" s="528"/>
      <c r="BF77" s="528"/>
      <c r="BG77" s="377"/>
      <c r="BH77" s="377"/>
      <c r="BI77" s="377"/>
      <c r="BJ77" s="377"/>
    </row>
    <row r="78" spans="1:74" s="353" customFormat="1" ht="12" customHeight="1" x14ac:dyDescent="0.2">
      <c r="A78" s="352"/>
      <c r="B78" s="633" t="s">
        <v>813</v>
      </c>
      <c r="C78" s="624"/>
      <c r="D78" s="624"/>
      <c r="E78" s="624"/>
      <c r="F78" s="624"/>
      <c r="G78" s="624"/>
      <c r="H78" s="624"/>
      <c r="I78" s="624"/>
      <c r="J78" s="624"/>
      <c r="K78" s="624"/>
      <c r="L78" s="624"/>
      <c r="M78" s="624"/>
      <c r="N78" s="624"/>
      <c r="O78" s="624"/>
      <c r="P78" s="624"/>
      <c r="Q78" s="624"/>
      <c r="AY78" s="377"/>
      <c r="AZ78" s="377"/>
      <c r="BA78" s="377"/>
      <c r="BB78" s="377"/>
      <c r="BC78" s="377"/>
      <c r="BD78" s="528"/>
      <c r="BE78" s="528"/>
      <c r="BF78" s="528"/>
      <c r="BG78" s="377"/>
      <c r="BH78" s="377"/>
      <c r="BI78" s="377"/>
      <c r="BJ78" s="377"/>
    </row>
    <row r="79" spans="1:74" s="353" customFormat="1" ht="12" customHeight="1" x14ac:dyDescent="0.2">
      <c r="A79" s="352"/>
      <c r="B79" s="635" t="s">
        <v>1318</v>
      </c>
      <c r="C79" s="624"/>
      <c r="D79" s="624"/>
      <c r="E79" s="624"/>
      <c r="F79" s="624"/>
      <c r="G79" s="624"/>
      <c r="H79" s="624"/>
      <c r="I79" s="624"/>
      <c r="J79" s="624"/>
      <c r="K79" s="624"/>
      <c r="L79" s="624"/>
      <c r="M79" s="624"/>
      <c r="N79" s="624"/>
      <c r="O79" s="624"/>
      <c r="P79" s="624"/>
      <c r="Q79" s="624"/>
      <c r="AY79" s="377"/>
      <c r="AZ79" s="377"/>
      <c r="BA79" s="377"/>
      <c r="BB79" s="377"/>
      <c r="BC79" s="377"/>
      <c r="BD79" s="528"/>
      <c r="BE79" s="528"/>
      <c r="BF79" s="528"/>
      <c r="BG79" s="377"/>
      <c r="BH79" s="377"/>
      <c r="BI79" s="377"/>
      <c r="BJ79" s="377"/>
    </row>
    <row r="80" spans="1:74" s="353" customFormat="1" ht="12" customHeight="1" x14ac:dyDescent="0.2">
      <c r="A80" s="352"/>
      <c r="B80" s="635"/>
      <c r="C80" s="624"/>
      <c r="D80" s="624"/>
      <c r="E80" s="624"/>
      <c r="F80" s="624"/>
      <c r="G80" s="624"/>
      <c r="H80" s="624"/>
      <c r="I80" s="624"/>
      <c r="J80" s="624"/>
      <c r="K80" s="624"/>
      <c r="L80" s="624"/>
      <c r="M80" s="624"/>
      <c r="N80" s="624"/>
      <c r="O80" s="624"/>
      <c r="P80" s="624"/>
      <c r="Q80" s="624"/>
      <c r="AY80" s="377"/>
      <c r="AZ80" s="377"/>
      <c r="BA80" s="377"/>
      <c r="BB80" s="377"/>
      <c r="BC80" s="377"/>
      <c r="BD80" s="528"/>
      <c r="BE80" s="528"/>
      <c r="BF80" s="528"/>
      <c r="BG80" s="377"/>
      <c r="BH80" s="377"/>
      <c r="BI80" s="377"/>
      <c r="BJ80" s="377"/>
    </row>
    <row r="81" spans="63:74" x14ac:dyDescent="0.2">
      <c r="BK81" s="262"/>
      <c r="BL81" s="262"/>
      <c r="BM81" s="262"/>
      <c r="BN81" s="262"/>
      <c r="BO81" s="262"/>
      <c r="BP81" s="262"/>
      <c r="BQ81" s="262"/>
      <c r="BR81" s="262"/>
      <c r="BS81" s="262"/>
      <c r="BT81" s="262"/>
      <c r="BU81" s="262"/>
      <c r="BV81" s="262"/>
    </row>
    <row r="82" spans="63:74" x14ac:dyDescent="0.2">
      <c r="BK82" s="262"/>
      <c r="BL82" s="262"/>
      <c r="BM82" s="262"/>
      <c r="BN82" s="262"/>
      <c r="BO82" s="262"/>
      <c r="BP82" s="262"/>
      <c r="BQ82" s="262"/>
      <c r="BR82" s="262"/>
      <c r="BS82" s="262"/>
      <c r="BT82" s="262"/>
      <c r="BU82" s="262"/>
      <c r="BV82" s="262"/>
    </row>
    <row r="83" spans="63:74" x14ac:dyDescent="0.2">
      <c r="BK83" s="262"/>
      <c r="BL83" s="262"/>
      <c r="BM83" s="262"/>
      <c r="BN83" s="262"/>
      <c r="BO83" s="262"/>
      <c r="BP83" s="262"/>
      <c r="BQ83" s="262"/>
      <c r="BR83" s="262"/>
      <c r="BS83" s="262"/>
      <c r="BT83" s="262"/>
      <c r="BU83" s="262"/>
      <c r="BV83" s="262"/>
    </row>
    <row r="84" spans="63:74" x14ac:dyDescent="0.2">
      <c r="BK84" s="262"/>
      <c r="BL84" s="262"/>
      <c r="BM84" s="262"/>
      <c r="BN84" s="262"/>
      <c r="BO84" s="262"/>
      <c r="BP84" s="262"/>
      <c r="BQ84" s="262"/>
      <c r="BR84" s="262"/>
      <c r="BS84" s="262"/>
      <c r="BT84" s="262"/>
      <c r="BU84" s="262"/>
      <c r="BV84" s="262"/>
    </row>
    <row r="85" spans="63:74" x14ac:dyDescent="0.2">
      <c r="BK85" s="262"/>
      <c r="BL85" s="262"/>
      <c r="BM85" s="262"/>
      <c r="BN85" s="262"/>
      <c r="BO85" s="262"/>
      <c r="BP85" s="262"/>
      <c r="BQ85" s="262"/>
      <c r="BR85" s="262"/>
      <c r="BS85" s="262"/>
      <c r="BT85" s="262"/>
      <c r="BU85" s="262"/>
      <c r="BV85" s="262"/>
    </row>
    <row r="86" spans="63:74" x14ac:dyDescent="0.2">
      <c r="BK86" s="262"/>
      <c r="BL86" s="262"/>
      <c r="BM86" s="262"/>
      <c r="BN86" s="262"/>
      <c r="BO86" s="262"/>
      <c r="BP86" s="262"/>
      <c r="BQ86" s="262"/>
      <c r="BR86" s="262"/>
      <c r="BS86" s="262"/>
      <c r="BT86" s="262"/>
      <c r="BU86" s="262"/>
      <c r="BV86" s="262"/>
    </row>
    <row r="87" spans="63:74" x14ac:dyDescent="0.2">
      <c r="BK87" s="262"/>
      <c r="BL87" s="262"/>
      <c r="BM87" s="262"/>
      <c r="BN87" s="262"/>
      <c r="BO87" s="262"/>
      <c r="BP87" s="262"/>
      <c r="BQ87" s="262"/>
      <c r="BR87" s="262"/>
      <c r="BS87" s="262"/>
      <c r="BT87" s="262"/>
      <c r="BU87" s="262"/>
      <c r="BV87" s="262"/>
    </row>
    <row r="88" spans="63:74" x14ac:dyDescent="0.2">
      <c r="BK88" s="262"/>
      <c r="BL88" s="262"/>
      <c r="BM88" s="262"/>
      <c r="BN88" s="262"/>
      <c r="BO88" s="262"/>
      <c r="BP88" s="262"/>
      <c r="BQ88" s="262"/>
      <c r="BR88" s="262"/>
      <c r="BS88" s="262"/>
      <c r="BT88" s="262"/>
      <c r="BU88" s="262"/>
      <c r="BV88" s="262"/>
    </row>
    <row r="89" spans="63:74" x14ac:dyDescent="0.2">
      <c r="BK89" s="262"/>
      <c r="BL89" s="262"/>
      <c r="BM89" s="262"/>
      <c r="BN89" s="262"/>
      <c r="BO89" s="262"/>
      <c r="BP89" s="262"/>
      <c r="BQ89" s="262"/>
      <c r="BR89" s="262"/>
      <c r="BS89" s="262"/>
      <c r="BT89" s="262"/>
      <c r="BU89" s="262"/>
      <c r="BV89" s="262"/>
    </row>
    <row r="90" spans="63:74" x14ac:dyDescent="0.2">
      <c r="BK90" s="262"/>
      <c r="BL90" s="262"/>
      <c r="BM90" s="262"/>
      <c r="BN90" s="262"/>
      <c r="BO90" s="262"/>
      <c r="BP90" s="262"/>
      <c r="BQ90" s="262"/>
      <c r="BR90" s="262"/>
      <c r="BS90" s="262"/>
      <c r="BT90" s="262"/>
      <c r="BU90" s="262"/>
      <c r="BV90" s="262"/>
    </row>
    <row r="91" spans="63:74" x14ac:dyDescent="0.2">
      <c r="BK91" s="262"/>
      <c r="BL91" s="262"/>
      <c r="BM91" s="262"/>
      <c r="BN91" s="262"/>
      <c r="BO91" s="262"/>
      <c r="BP91" s="262"/>
      <c r="BQ91" s="262"/>
      <c r="BR91" s="262"/>
      <c r="BS91" s="262"/>
      <c r="BT91" s="262"/>
      <c r="BU91" s="262"/>
      <c r="BV91" s="262"/>
    </row>
    <row r="92" spans="63:74" x14ac:dyDescent="0.2">
      <c r="BK92" s="262"/>
      <c r="BL92" s="262"/>
      <c r="BM92" s="262"/>
      <c r="BN92" s="262"/>
      <c r="BO92" s="262"/>
      <c r="BP92" s="262"/>
      <c r="BQ92" s="262"/>
      <c r="BR92" s="262"/>
      <c r="BS92" s="262"/>
      <c r="BT92" s="262"/>
      <c r="BU92" s="262"/>
      <c r="BV92" s="262"/>
    </row>
    <row r="93" spans="63:74" x14ac:dyDescent="0.2">
      <c r="BK93" s="262"/>
      <c r="BL93" s="262"/>
      <c r="BM93" s="262"/>
      <c r="BN93" s="262"/>
      <c r="BO93" s="262"/>
      <c r="BP93" s="262"/>
      <c r="BQ93" s="262"/>
      <c r="BR93" s="262"/>
      <c r="BS93" s="262"/>
      <c r="BT93" s="262"/>
      <c r="BU93" s="262"/>
      <c r="BV93" s="262"/>
    </row>
    <row r="94" spans="63:74" x14ac:dyDescent="0.2">
      <c r="BK94" s="262"/>
      <c r="BL94" s="262"/>
      <c r="BM94" s="262"/>
      <c r="BN94" s="262"/>
      <c r="BO94" s="262"/>
      <c r="BP94" s="262"/>
      <c r="BQ94" s="262"/>
      <c r="BR94" s="262"/>
      <c r="BS94" s="262"/>
      <c r="BT94" s="262"/>
      <c r="BU94" s="262"/>
      <c r="BV94" s="262"/>
    </row>
    <row r="95" spans="63:74" x14ac:dyDescent="0.2">
      <c r="BK95" s="262"/>
      <c r="BL95" s="262"/>
      <c r="BM95" s="262"/>
      <c r="BN95" s="262"/>
      <c r="BO95" s="262"/>
      <c r="BP95" s="262"/>
      <c r="BQ95" s="262"/>
      <c r="BR95" s="262"/>
      <c r="BS95" s="262"/>
      <c r="BT95" s="262"/>
      <c r="BU95" s="262"/>
      <c r="BV95" s="262"/>
    </row>
    <row r="96" spans="63:74" x14ac:dyDescent="0.2">
      <c r="BK96" s="262"/>
      <c r="BL96" s="262"/>
      <c r="BM96" s="262"/>
      <c r="BN96" s="262"/>
      <c r="BO96" s="262"/>
      <c r="BP96" s="262"/>
      <c r="BQ96" s="262"/>
      <c r="BR96" s="262"/>
      <c r="BS96" s="262"/>
      <c r="BT96" s="262"/>
      <c r="BU96" s="262"/>
      <c r="BV96" s="262"/>
    </row>
    <row r="97" spans="63:74" x14ac:dyDescent="0.2">
      <c r="BK97" s="262"/>
      <c r="BL97" s="262"/>
      <c r="BM97" s="262"/>
      <c r="BN97" s="262"/>
      <c r="BO97" s="262"/>
      <c r="BP97" s="262"/>
      <c r="BQ97" s="262"/>
      <c r="BR97" s="262"/>
      <c r="BS97" s="262"/>
      <c r="BT97" s="262"/>
      <c r="BU97" s="262"/>
      <c r="BV97" s="262"/>
    </row>
    <row r="98" spans="63:74" x14ac:dyDescent="0.2">
      <c r="BK98" s="262"/>
      <c r="BL98" s="262"/>
      <c r="BM98" s="262"/>
      <c r="BN98" s="262"/>
      <c r="BO98" s="262"/>
      <c r="BP98" s="262"/>
      <c r="BQ98" s="262"/>
      <c r="BR98" s="262"/>
      <c r="BS98" s="262"/>
      <c r="BT98" s="262"/>
      <c r="BU98" s="262"/>
      <c r="BV98" s="262"/>
    </row>
    <row r="99" spans="63:74" x14ac:dyDescent="0.2">
      <c r="BK99" s="262"/>
      <c r="BL99" s="262"/>
      <c r="BM99" s="262"/>
      <c r="BN99" s="262"/>
      <c r="BO99" s="262"/>
      <c r="BP99" s="262"/>
      <c r="BQ99" s="262"/>
      <c r="BR99" s="262"/>
      <c r="BS99" s="262"/>
      <c r="BT99" s="262"/>
      <c r="BU99" s="262"/>
      <c r="BV99" s="262"/>
    </row>
    <row r="100" spans="63:74" x14ac:dyDescent="0.2">
      <c r="BK100" s="262"/>
      <c r="BL100" s="262"/>
      <c r="BM100" s="262"/>
      <c r="BN100" s="262"/>
      <c r="BO100" s="262"/>
      <c r="BP100" s="262"/>
      <c r="BQ100" s="262"/>
      <c r="BR100" s="262"/>
      <c r="BS100" s="262"/>
      <c r="BT100" s="262"/>
      <c r="BU100" s="262"/>
      <c r="BV100" s="262"/>
    </row>
    <row r="101" spans="63:74" x14ac:dyDescent="0.2">
      <c r="BK101" s="262"/>
      <c r="BL101" s="262"/>
      <c r="BM101" s="262"/>
      <c r="BN101" s="262"/>
      <c r="BO101" s="262"/>
      <c r="BP101" s="262"/>
      <c r="BQ101" s="262"/>
      <c r="BR101" s="262"/>
      <c r="BS101" s="262"/>
      <c r="BT101" s="262"/>
      <c r="BU101" s="262"/>
      <c r="BV101" s="262"/>
    </row>
    <row r="102" spans="63:74" x14ac:dyDescent="0.2">
      <c r="BK102" s="262"/>
      <c r="BL102" s="262"/>
      <c r="BM102" s="262"/>
      <c r="BN102" s="262"/>
      <c r="BO102" s="262"/>
      <c r="BP102" s="262"/>
      <c r="BQ102" s="262"/>
      <c r="BR102" s="262"/>
      <c r="BS102" s="262"/>
      <c r="BT102" s="262"/>
      <c r="BU102" s="262"/>
      <c r="BV102" s="262"/>
    </row>
    <row r="103" spans="63:74" x14ac:dyDescent="0.2">
      <c r="BK103" s="262"/>
      <c r="BL103" s="262"/>
      <c r="BM103" s="262"/>
      <c r="BN103" s="262"/>
      <c r="BO103" s="262"/>
      <c r="BP103" s="262"/>
      <c r="BQ103" s="262"/>
      <c r="BR103" s="262"/>
      <c r="BS103" s="262"/>
      <c r="BT103" s="262"/>
      <c r="BU103" s="262"/>
      <c r="BV103" s="262"/>
    </row>
    <row r="104" spans="63:74" x14ac:dyDescent="0.2">
      <c r="BK104" s="262"/>
      <c r="BL104" s="262"/>
      <c r="BM104" s="262"/>
      <c r="BN104" s="262"/>
      <c r="BO104" s="262"/>
      <c r="BP104" s="262"/>
      <c r="BQ104" s="262"/>
      <c r="BR104" s="262"/>
      <c r="BS104" s="262"/>
      <c r="BT104" s="262"/>
      <c r="BU104" s="262"/>
      <c r="BV104" s="262"/>
    </row>
    <row r="105" spans="63:74" x14ac:dyDescent="0.2">
      <c r="BK105" s="262"/>
      <c r="BL105" s="262"/>
      <c r="BM105" s="262"/>
      <c r="BN105" s="262"/>
      <c r="BO105" s="262"/>
      <c r="BP105" s="262"/>
      <c r="BQ105" s="262"/>
      <c r="BR105" s="262"/>
      <c r="BS105" s="262"/>
      <c r="BT105" s="262"/>
      <c r="BU105" s="262"/>
      <c r="BV105" s="262"/>
    </row>
    <row r="106" spans="63:74" x14ac:dyDescent="0.2">
      <c r="BK106" s="262"/>
      <c r="BL106" s="262"/>
      <c r="BM106" s="262"/>
      <c r="BN106" s="262"/>
      <c r="BO106" s="262"/>
      <c r="BP106" s="262"/>
      <c r="BQ106" s="262"/>
      <c r="BR106" s="262"/>
      <c r="BS106" s="262"/>
      <c r="BT106" s="262"/>
      <c r="BU106" s="262"/>
      <c r="BV106" s="262"/>
    </row>
    <row r="107" spans="63:74" x14ac:dyDescent="0.2">
      <c r="BK107" s="262"/>
      <c r="BL107" s="262"/>
      <c r="BM107" s="262"/>
      <c r="BN107" s="262"/>
      <c r="BO107" s="262"/>
      <c r="BP107" s="262"/>
      <c r="BQ107" s="262"/>
      <c r="BR107" s="262"/>
      <c r="BS107" s="262"/>
      <c r="BT107" s="262"/>
      <c r="BU107" s="262"/>
      <c r="BV107" s="262"/>
    </row>
    <row r="108" spans="63:74" x14ac:dyDescent="0.2">
      <c r="BK108" s="262"/>
      <c r="BL108" s="262"/>
      <c r="BM108" s="262"/>
      <c r="BN108" s="262"/>
      <c r="BO108" s="262"/>
      <c r="BP108" s="262"/>
      <c r="BQ108" s="262"/>
      <c r="BR108" s="262"/>
      <c r="BS108" s="262"/>
      <c r="BT108" s="262"/>
      <c r="BU108" s="262"/>
      <c r="BV108" s="262"/>
    </row>
    <row r="109" spans="63:74" x14ac:dyDescent="0.2">
      <c r="BK109" s="262"/>
      <c r="BL109" s="262"/>
      <c r="BM109" s="262"/>
      <c r="BN109" s="262"/>
      <c r="BO109" s="262"/>
      <c r="BP109" s="262"/>
      <c r="BQ109" s="262"/>
      <c r="BR109" s="262"/>
      <c r="BS109" s="262"/>
      <c r="BT109" s="262"/>
      <c r="BU109" s="262"/>
      <c r="BV109" s="262"/>
    </row>
    <row r="110" spans="63:74" x14ac:dyDescent="0.2">
      <c r="BK110" s="262"/>
      <c r="BL110" s="262"/>
      <c r="BM110" s="262"/>
      <c r="BN110" s="262"/>
      <c r="BO110" s="262"/>
      <c r="BP110" s="262"/>
      <c r="BQ110" s="262"/>
      <c r="BR110" s="262"/>
      <c r="BS110" s="262"/>
      <c r="BT110" s="262"/>
      <c r="BU110" s="262"/>
      <c r="BV110" s="262"/>
    </row>
    <row r="111" spans="63:74" x14ac:dyDescent="0.2">
      <c r="BK111" s="262"/>
      <c r="BL111" s="262"/>
      <c r="BM111" s="262"/>
      <c r="BN111" s="262"/>
      <c r="BO111" s="262"/>
      <c r="BP111" s="262"/>
      <c r="BQ111" s="262"/>
      <c r="BR111" s="262"/>
      <c r="BS111" s="262"/>
      <c r="BT111" s="262"/>
      <c r="BU111" s="262"/>
      <c r="BV111" s="262"/>
    </row>
    <row r="112" spans="63:74" x14ac:dyDescent="0.2">
      <c r="BK112" s="262"/>
      <c r="BL112" s="262"/>
      <c r="BM112" s="262"/>
      <c r="BN112" s="262"/>
      <c r="BO112" s="262"/>
      <c r="BP112" s="262"/>
      <c r="BQ112" s="262"/>
      <c r="BR112" s="262"/>
      <c r="BS112" s="262"/>
      <c r="BT112" s="262"/>
      <c r="BU112" s="262"/>
      <c r="BV112" s="262"/>
    </row>
    <row r="113" spans="63:74" x14ac:dyDescent="0.2">
      <c r="BK113" s="262"/>
      <c r="BL113" s="262"/>
      <c r="BM113" s="262"/>
      <c r="BN113" s="262"/>
      <c r="BO113" s="262"/>
      <c r="BP113" s="262"/>
      <c r="BQ113" s="262"/>
      <c r="BR113" s="262"/>
      <c r="BS113" s="262"/>
      <c r="BT113" s="262"/>
      <c r="BU113" s="262"/>
      <c r="BV113" s="262"/>
    </row>
    <row r="114" spans="63:74" x14ac:dyDescent="0.2">
      <c r="BK114" s="262"/>
      <c r="BL114" s="262"/>
      <c r="BM114" s="262"/>
      <c r="BN114" s="262"/>
      <c r="BO114" s="262"/>
      <c r="BP114" s="262"/>
      <c r="BQ114" s="262"/>
      <c r="BR114" s="262"/>
      <c r="BS114" s="262"/>
      <c r="BT114" s="262"/>
      <c r="BU114" s="262"/>
      <c r="BV114" s="262"/>
    </row>
    <row r="115" spans="63:74" x14ac:dyDescent="0.2">
      <c r="BK115" s="262"/>
      <c r="BL115" s="262"/>
      <c r="BM115" s="262"/>
      <c r="BN115" s="262"/>
      <c r="BO115" s="262"/>
      <c r="BP115" s="262"/>
      <c r="BQ115" s="262"/>
      <c r="BR115" s="262"/>
      <c r="BS115" s="262"/>
      <c r="BT115" s="262"/>
      <c r="BU115" s="262"/>
      <c r="BV115" s="262"/>
    </row>
    <row r="116" spans="63:74" x14ac:dyDescent="0.2">
      <c r="BK116" s="262"/>
      <c r="BL116" s="262"/>
      <c r="BM116" s="262"/>
      <c r="BN116" s="262"/>
      <c r="BO116" s="262"/>
      <c r="BP116" s="262"/>
      <c r="BQ116" s="262"/>
      <c r="BR116" s="262"/>
      <c r="BS116" s="262"/>
      <c r="BT116" s="262"/>
      <c r="BU116" s="262"/>
      <c r="BV116" s="262"/>
    </row>
    <row r="117" spans="63:74" x14ac:dyDescent="0.2">
      <c r="BK117" s="262"/>
      <c r="BL117" s="262"/>
      <c r="BM117" s="262"/>
      <c r="BN117" s="262"/>
      <c r="BO117" s="262"/>
      <c r="BP117" s="262"/>
      <c r="BQ117" s="262"/>
      <c r="BR117" s="262"/>
      <c r="BS117" s="262"/>
      <c r="BT117" s="262"/>
      <c r="BU117" s="262"/>
      <c r="BV117" s="262"/>
    </row>
    <row r="118" spans="63:74" x14ac:dyDescent="0.2">
      <c r="BK118" s="262"/>
      <c r="BL118" s="262"/>
      <c r="BM118" s="262"/>
      <c r="BN118" s="262"/>
      <c r="BO118" s="262"/>
      <c r="BP118" s="262"/>
      <c r="BQ118" s="262"/>
      <c r="BR118" s="262"/>
      <c r="BS118" s="262"/>
      <c r="BT118" s="262"/>
      <c r="BU118" s="262"/>
      <c r="BV118" s="262"/>
    </row>
    <row r="119" spans="63:74" x14ac:dyDescent="0.2">
      <c r="BK119" s="262"/>
      <c r="BL119" s="262"/>
      <c r="BM119" s="262"/>
      <c r="BN119" s="262"/>
      <c r="BO119" s="262"/>
      <c r="BP119" s="262"/>
      <c r="BQ119" s="262"/>
      <c r="BR119" s="262"/>
      <c r="BS119" s="262"/>
      <c r="BT119" s="262"/>
      <c r="BU119" s="262"/>
      <c r="BV119" s="262"/>
    </row>
    <row r="120" spans="63:74" x14ac:dyDescent="0.2">
      <c r="BK120" s="262"/>
      <c r="BL120" s="262"/>
      <c r="BM120" s="262"/>
      <c r="BN120" s="262"/>
      <c r="BO120" s="262"/>
      <c r="BP120" s="262"/>
      <c r="BQ120" s="262"/>
      <c r="BR120" s="262"/>
      <c r="BS120" s="262"/>
      <c r="BT120" s="262"/>
      <c r="BU120" s="262"/>
      <c r="BV120" s="262"/>
    </row>
    <row r="121" spans="63:74" x14ac:dyDescent="0.2">
      <c r="BK121" s="262"/>
      <c r="BL121" s="262"/>
      <c r="BM121" s="262"/>
      <c r="BN121" s="262"/>
      <c r="BO121" s="262"/>
      <c r="BP121" s="262"/>
      <c r="BQ121" s="262"/>
      <c r="BR121" s="262"/>
      <c r="BS121" s="262"/>
      <c r="BT121" s="262"/>
      <c r="BU121" s="262"/>
      <c r="BV121" s="262"/>
    </row>
    <row r="122" spans="63:74" x14ac:dyDescent="0.2">
      <c r="BK122" s="262"/>
      <c r="BL122" s="262"/>
      <c r="BM122" s="262"/>
      <c r="BN122" s="262"/>
      <c r="BO122" s="262"/>
      <c r="BP122" s="262"/>
      <c r="BQ122" s="262"/>
      <c r="BR122" s="262"/>
      <c r="BS122" s="262"/>
      <c r="BT122" s="262"/>
      <c r="BU122" s="262"/>
      <c r="BV122" s="262"/>
    </row>
    <row r="123" spans="63:74" x14ac:dyDescent="0.2">
      <c r="BK123" s="262"/>
      <c r="BL123" s="262"/>
      <c r="BM123" s="262"/>
      <c r="BN123" s="262"/>
      <c r="BO123" s="262"/>
      <c r="BP123" s="262"/>
      <c r="BQ123" s="262"/>
      <c r="BR123" s="262"/>
      <c r="BS123" s="262"/>
      <c r="BT123" s="262"/>
      <c r="BU123" s="262"/>
      <c r="BV123" s="262"/>
    </row>
    <row r="124" spans="63:74" x14ac:dyDescent="0.2">
      <c r="BK124" s="262"/>
      <c r="BL124" s="262"/>
      <c r="BM124" s="262"/>
      <c r="BN124" s="262"/>
      <c r="BO124" s="262"/>
      <c r="BP124" s="262"/>
      <c r="BQ124" s="262"/>
      <c r="BR124" s="262"/>
      <c r="BS124" s="262"/>
      <c r="BT124" s="262"/>
      <c r="BU124" s="262"/>
      <c r="BV124" s="262"/>
    </row>
    <row r="125" spans="63:74" x14ac:dyDescent="0.2">
      <c r="BK125" s="262"/>
      <c r="BL125" s="262"/>
      <c r="BM125" s="262"/>
      <c r="BN125" s="262"/>
      <c r="BO125" s="262"/>
      <c r="BP125" s="262"/>
      <c r="BQ125" s="262"/>
      <c r="BR125" s="262"/>
      <c r="BS125" s="262"/>
      <c r="BT125" s="262"/>
      <c r="BU125" s="262"/>
      <c r="BV125" s="262"/>
    </row>
    <row r="126" spans="63:74" x14ac:dyDescent="0.2">
      <c r="BK126" s="262"/>
      <c r="BL126" s="262"/>
      <c r="BM126" s="262"/>
      <c r="BN126" s="262"/>
      <c r="BO126" s="262"/>
      <c r="BP126" s="262"/>
      <c r="BQ126" s="262"/>
      <c r="BR126" s="262"/>
      <c r="BS126" s="262"/>
      <c r="BT126" s="262"/>
      <c r="BU126" s="262"/>
      <c r="BV126" s="262"/>
    </row>
    <row r="127" spans="63:74" x14ac:dyDescent="0.2">
      <c r="BK127" s="262"/>
      <c r="BL127" s="262"/>
      <c r="BM127" s="262"/>
      <c r="BN127" s="262"/>
      <c r="BO127" s="262"/>
      <c r="BP127" s="262"/>
      <c r="BQ127" s="262"/>
      <c r="BR127" s="262"/>
      <c r="BS127" s="262"/>
      <c r="BT127" s="262"/>
      <c r="BU127" s="262"/>
      <c r="BV127" s="262"/>
    </row>
    <row r="128" spans="63:74" x14ac:dyDescent="0.2">
      <c r="BK128" s="262"/>
      <c r="BL128" s="262"/>
      <c r="BM128" s="262"/>
      <c r="BN128" s="262"/>
      <c r="BO128" s="262"/>
      <c r="BP128" s="262"/>
      <c r="BQ128" s="262"/>
      <c r="BR128" s="262"/>
      <c r="BS128" s="262"/>
      <c r="BT128" s="262"/>
      <c r="BU128" s="262"/>
      <c r="BV128" s="262"/>
    </row>
    <row r="129" spans="63:74" x14ac:dyDescent="0.2">
      <c r="BK129" s="262"/>
      <c r="BL129" s="262"/>
      <c r="BM129" s="262"/>
      <c r="BN129" s="262"/>
      <c r="BO129" s="262"/>
      <c r="BP129" s="262"/>
      <c r="BQ129" s="262"/>
      <c r="BR129" s="262"/>
      <c r="BS129" s="262"/>
      <c r="BT129" s="262"/>
      <c r="BU129" s="262"/>
      <c r="BV129" s="262"/>
    </row>
    <row r="130" spans="63:74" x14ac:dyDescent="0.2">
      <c r="BK130" s="262"/>
      <c r="BL130" s="262"/>
      <c r="BM130" s="262"/>
      <c r="BN130" s="262"/>
      <c r="BO130" s="262"/>
      <c r="BP130" s="262"/>
      <c r="BQ130" s="262"/>
      <c r="BR130" s="262"/>
      <c r="BS130" s="262"/>
      <c r="BT130" s="262"/>
      <c r="BU130" s="262"/>
      <c r="BV130" s="262"/>
    </row>
    <row r="131" spans="63:74" x14ac:dyDescent="0.2">
      <c r="BK131" s="262"/>
      <c r="BL131" s="262"/>
      <c r="BM131" s="262"/>
      <c r="BN131" s="262"/>
      <c r="BO131" s="262"/>
      <c r="BP131" s="262"/>
      <c r="BQ131" s="262"/>
      <c r="BR131" s="262"/>
      <c r="BS131" s="262"/>
      <c r="BT131" s="262"/>
      <c r="BU131" s="262"/>
      <c r="BV131" s="262"/>
    </row>
    <row r="132" spans="63:74" x14ac:dyDescent="0.2">
      <c r="BK132" s="262"/>
      <c r="BL132" s="262"/>
      <c r="BM132" s="262"/>
      <c r="BN132" s="262"/>
      <c r="BO132" s="262"/>
      <c r="BP132" s="262"/>
      <c r="BQ132" s="262"/>
      <c r="BR132" s="262"/>
      <c r="BS132" s="262"/>
      <c r="BT132" s="262"/>
      <c r="BU132" s="262"/>
      <c r="BV132" s="262"/>
    </row>
    <row r="133" spans="63:74" x14ac:dyDescent="0.2">
      <c r="BK133" s="262"/>
      <c r="BL133" s="262"/>
      <c r="BM133" s="262"/>
      <c r="BN133" s="262"/>
      <c r="BO133" s="262"/>
      <c r="BP133" s="262"/>
      <c r="BQ133" s="262"/>
      <c r="BR133" s="262"/>
      <c r="BS133" s="262"/>
      <c r="BT133" s="262"/>
      <c r="BU133" s="262"/>
      <c r="BV133" s="262"/>
    </row>
    <row r="134" spans="63:74" x14ac:dyDescent="0.2">
      <c r="BK134" s="262"/>
      <c r="BL134" s="262"/>
      <c r="BM134" s="262"/>
      <c r="BN134" s="262"/>
      <c r="BO134" s="262"/>
      <c r="BP134" s="262"/>
      <c r="BQ134" s="262"/>
      <c r="BR134" s="262"/>
      <c r="BS134" s="262"/>
      <c r="BT134" s="262"/>
      <c r="BU134" s="262"/>
      <c r="BV134" s="262"/>
    </row>
    <row r="135" spans="63:74" x14ac:dyDescent="0.2">
      <c r="BK135" s="262"/>
      <c r="BL135" s="262"/>
      <c r="BM135" s="262"/>
      <c r="BN135" s="262"/>
      <c r="BO135" s="262"/>
      <c r="BP135" s="262"/>
      <c r="BQ135" s="262"/>
      <c r="BR135" s="262"/>
      <c r="BS135" s="262"/>
      <c r="BT135" s="262"/>
      <c r="BU135" s="262"/>
      <c r="BV135" s="262"/>
    </row>
    <row r="136" spans="63:74" x14ac:dyDescent="0.2">
      <c r="BK136" s="262"/>
      <c r="BL136" s="262"/>
      <c r="BM136" s="262"/>
      <c r="BN136" s="262"/>
      <c r="BO136" s="262"/>
      <c r="BP136" s="262"/>
      <c r="BQ136" s="262"/>
      <c r="BR136" s="262"/>
      <c r="BS136" s="262"/>
      <c r="BT136" s="262"/>
      <c r="BU136" s="262"/>
      <c r="BV136" s="262"/>
    </row>
    <row r="137" spans="63:74" x14ac:dyDescent="0.2">
      <c r="BK137" s="262"/>
      <c r="BL137" s="262"/>
      <c r="BM137" s="262"/>
      <c r="BN137" s="262"/>
      <c r="BO137" s="262"/>
      <c r="BP137" s="262"/>
      <c r="BQ137" s="262"/>
      <c r="BR137" s="262"/>
      <c r="BS137" s="262"/>
      <c r="BT137" s="262"/>
      <c r="BU137" s="262"/>
      <c r="BV137" s="262"/>
    </row>
    <row r="138" spans="63:74" x14ac:dyDescent="0.2">
      <c r="BK138" s="262"/>
      <c r="BL138" s="262"/>
      <c r="BM138" s="262"/>
      <c r="BN138" s="262"/>
      <c r="BO138" s="262"/>
      <c r="BP138" s="262"/>
      <c r="BQ138" s="262"/>
      <c r="BR138" s="262"/>
      <c r="BS138" s="262"/>
      <c r="BT138" s="262"/>
      <c r="BU138" s="262"/>
      <c r="BV138" s="262"/>
    </row>
    <row r="139" spans="63:74" x14ac:dyDescent="0.2">
      <c r="BK139" s="262"/>
      <c r="BL139" s="262"/>
      <c r="BM139" s="262"/>
      <c r="BN139" s="262"/>
      <c r="BO139" s="262"/>
      <c r="BP139" s="262"/>
      <c r="BQ139" s="262"/>
      <c r="BR139" s="262"/>
      <c r="BS139" s="262"/>
      <c r="BT139" s="262"/>
      <c r="BU139" s="262"/>
      <c r="BV139" s="262"/>
    </row>
    <row r="140" spans="63:74" x14ac:dyDescent="0.2">
      <c r="BK140" s="262"/>
      <c r="BL140" s="262"/>
      <c r="BM140" s="262"/>
      <c r="BN140" s="262"/>
      <c r="BO140" s="262"/>
      <c r="BP140" s="262"/>
      <c r="BQ140" s="262"/>
      <c r="BR140" s="262"/>
      <c r="BS140" s="262"/>
      <c r="BT140" s="262"/>
      <c r="BU140" s="262"/>
      <c r="BV140" s="262"/>
    </row>
    <row r="141" spans="63:74" x14ac:dyDescent="0.2">
      <c r="BK141" s="262"/>
      <c r="BL141" s="262"/>
      <c r="BM141" s="262"/>
      <c r="BN141" s="262"/>
      <c r="BO141" s="262"/>
      <c r="BP141" s="262"/>
      <c r="BQ141" s="262"/>
      <c r="BR141" s="262"/>
      <c r="BS141" s="262"/>
      <c r="BT141" s="262"/>
      <c r="BU141" s="262"/>
      <c r="BV141" s="262"/>
    </row>
    <row r="142" spans="63:74" x14ac:dyDescent="0.2">
      <c r="BK142" s="262"/>
      <c r="BL142" s="262"/>
      <c r="BM142" s="262"/>
      <c r="BN142" s="262"/>
      <c r="BO142" s="262"/>
      <c r="BP142" s="262"/>
      <c r="BQ142" s="262"/>
      <c r="BR142" s="262"/>
      <c r="BS142" s="262"/>
      <c r="BT142" s="262"/>
      <c r="BU142" s="262"/>
      <c r="BV142" s="262"/>
    </row>
    <row r="143" spans="63:74" x14ac:dyDescent="0.2">
      <c r="BK143" s="262"/>
      <c r="BL143" s="262"/>
      <c r="BM143" s="262"/>
      <c r="BN143" s="262"/>
      <c r="BO143" s="262"/>
      <c r="BP143" s="262"/>
      <c r="BQ143" s="262"/>
      <c r="BR143" s="262"/>
      <c r="BS143" s="262"/>
      <c r="BT143" s="262"/>
      <c r="BU143" s="262"/>
      <c r="BV143" s="262"/>
    </row>
    <row r="144" spans="63:74" x14ac:dyDescent="0.2">
      <c r="BK144" s="262"/>
      <c r="BL144" s="262"/>
      <c r="BM144" s="262"/>
      <c r="BN144" s="262"/>
      <c r="BO144" s="262"/>
      <c r="BP144" s="262"/>
      <c r="BQ144" s="262"/>
      <c r="BR144" s="262"/>
      <c r="BS144" s="262"/>
      <c r="BT144" s="262"/>
      <c r="BU144" s="262"/>
      <c r="BV144" s="262"/>
    </row>
    <row r="145" spans="63:74" x14ac:dyDescent="0.2">
      <c r="BK145" s="262"/>
      <c r="BL145" s="262"/>
      <c r="BM145" s="262"/>
      <c r="BN145" s="262"/>
      <c r="BO145" s="262"/>
      <c r="BP145" s="262"/>
      <c r="BQ145" s="262"/>
      <c r="BR145" s="262"/>
      <c r="BS145" s="262"/>
      <c r="BT145" s="262"/>
      <c r="BU145" s="262"/>
      <c r="BV145" s="262"/>
    </row>
    <row r="146" spans="63:74" x14ac:dyDescent="0.2">
      <c r="BK146" s="262"/>
      <c r="BL146" s="262"/>
      <c r="BM146" s="262"/>
      <c r="BN146" s="262"/>
      <c r="BO146" s="262"/>
      <c r="BP146" s="262"/>
      <c r="BQ146" s="262"/>
      <c r="BR146" s="262"/>
      <c r="BS146" s="262"/>
      <c r="BT146" s="262"/>
      <c r="BU146" s="262"/>
      <c r="BV146" s="262"/>
    </row>
    <row r="147" spans="63:74" x14ac:dyDescent="0.2">
      <c r="BK147" s="262"/>
      <c r="BL147" s="262"/>
      <c r="BM147" s="262"/>
      <c r="BN147" s="262"/>
      <c r="BO147" s="262"/>
      <c r="BP147" s="262"/>
      <c r="BQ147" s="262"/>
      <c r="BR147" s="262"/>
      <c r="BS147" s="262"/>
      <c r="BT147" s="262"/>
      <c r="BU147" s="262"/>
      <c r="BV147" s="262"/>
    </row>
    <row r="148" spans="63:74" x14ac:dyDescent="0.2">
      <c r="BK148" s="262"/>
      <c r="BL148" s="262"/>
      <c r="BM148" s="262"/>
      <c r="BN148" s="262"/>
      <c r="BO148" s="262"/>
      <c r="BP148" s="262"/>
      <c r="BQ148" s="262"/>
      <c r="BR148" s="262"/>
      <c r="BS148" s="262"/>
      <c r="BT148" s="262"/>
      <c r="BU148" s="262"/>
      <c r="BV148" s="262"/>
    </row>
    <row r="149" spans="63:74" x14ac:dyDescent="0.2">
      <c r="BK149" s="262"/>
      <c r="BL149" s="262"/>
      <c r="BM149" s="262"/>
      <c r="BN149" s="262"/>
      <c r="BO149" s="262"/>
      <c r="BP149" s="262"/>
      <c r="BQ149" s="262"/>
      <c r="BR149" s="262"/>
      <c r="BS149" s="262"/>
      <c r="BT149" s="262"/>
      <c r="BU149" s="262"/>
      <c r="BV149" s="262"/>
    </row>
    <row r="150" spans="63:74" x14ac:dyDescent="0.2">
      <c r="BK150" s="262"/>
      <c r="BL150" s="262"/>
      <c r="BM150" s="262"/>
      <c r="BN150" s="262"/>
      <c r="BO150" s="262"/>
      <c r="BP150" s="262"/>
      <c r="BQ150" s="262"/>
      <c r="BR150" s="262"/>
      <c r="BS150" s="262"/>
      <c r="BT150" s="262"/>
      <c r="BU150" s="262"/>
      <c r="BV150" s="262"/>
    </row>
    <row r="151" spans="63:74" x14ac:dyDescent="0.2">
      <c r="BK151" s="262"/>
      <c r="BL151" s="262"/>
      <c r="BM151" s="262"/>
      <c r="BN151" s="262"/>
      <c r="BO151" s="262"/>
      <c r="BP151" s="262"/>
      <c r="BQ151" s="262"/>
      <c r="BR151" s="262"/>
      <c r="BS151" s="262"/>
      <c r="BT151" s="262"/>
      <c r="BU151" s="262"/>
      <c r="BV151" s="262"/>
    </row>
    <row r="152" spans="63:74" x14ac:dyDescent="0.2">
      <c r="BK152" s="262"/>
      <c r="BL152" s="262"/>
      <c r="BM152" s="262"/>
      <c r="BN152" s="262"/>
      <c r="BO152" s="262"/>
      <c r="BP152" s="262"/>
      <c r="BQ152" s="262"/>
      <c r="BR152" s="262"/>
      <c r="BS152" s="262"/>
      <c r="BT152" s="262"/>
      <c r="BU152" s="262"/>
      <c r="BV152" s="262"/>
    </row>
    <row r="153" spans="63:74" x14ac:dyDescent="0.2">
      <c r="BK153" s="262"/>
      <c r="BL153" s="262"/>
      <c r="BM153" s="262"/>
      <c r="BN153" s="262"/>
      <c r="BO153" s="262"/>
      <c r="BP153" s="262"/>
      <c r="BQ153" s="262"/>
      <c r="BR153" s="262"/>
      <c r="BS153" s="262"/>
      <c r="BT153" s="262"/>
      <c r="BU153" s="262"/>
      <c r="BV153" s="262"/>
    </row>
    <row r="154" spans="63:74" x14ac:dyDescent="0.2">
      <c r="BK154" s="262"/>
      <c r="BL154" s="262"/>
      <c r="BM154" s="262"/>
      <c r="BN154" s="262"/>
      <c r="BO154" s="262"/>
      <c r="BP154" s="262"/>
      <c r="BQ154" s="262"/>
      <c r="BR154" s="262"/>
      <c r="BS154" s="262"/>
      <c r="BT154" s="262"/>
      <c r="BU154" s="262"/>
      <c r="BV154" s="262"/>
    </row>
    <row r="155" spans="63:74" x14ac:dyDescent="0.2">
      <c r="BK155" s="262"/>
      <c r="BL155" s="262"/>
      <c r="BM155" s="262"/>
      <c r="BN155" s="262"/>
      <c r="BO155" s="262"/>
      <c r="BP155" s="262"/>
      <c r="BQ155" s="262"/>
      <c r="BR155" s="262"/>
      <c r="BS155" s="262"/>
      <c r="BT155" s="262"/>
      <c r="BU155" s="262"/>
      <c r="BV155" s="262"/>
    </row>
    <row r="156" spans="63:74" x14ac:dyDescent="0.2">
      <c r="BK156" s="262"/>
      <c r="BL156" s="262"/>
      <c r="BM156" s="262"/>
      <c r="BN156" s="262"/>
      <c r="BO156" s="262"/>
      <c r="BP156" s="262"/>
      <c r="BQ156" s="262"/>
      <c r="BR156" s="262"/>
      <c r="BS156" s="262"/>
      <c r="BT156" s="262"/>
      <c r="BU156" s="262"/>
      <c r="BV156" s="262"/>
    </row>
    <row r="157" spans="63:74" x14ac:dyDescent="0.2">
      <c r="BK157" s="262"/>
      <c r="BL157" s="262"/>
      <c r="BM157" s="262"/>
      <c r="BN157" s="262"/>
      <c r="BO157" s="262"/>
      <c r="BP157" s="262"/>
      <c r="BQ157" s="262"/>
      <c r="BR157" s="262"/>
      <c r="BS157" s="262"/>
      <c r="BT157" s="262"/>
      <c r="BU157" s="262"/>
      <c r="BV157" s="262"/>
    </row>
    <row r="158" spans="63:74" x14ac:dyDescent="0.2">
      <c r="BK158" s="262"/>
      <c r="BL158" s="262"/>
      <c r="BM158" s="262"/>
      <c r="BN158" s="262"/>
      <c r="BO158" s="262"/>
      <c r="BP158" s="262"/>
      <c r="BQ158" s="262"/>
      <c r="BR158" s="262"/>
      <c r="BS158" s="262"/>
      <c r="BT158" s="262"/>
      <c r="BU158" s="262"/>
      <c r="BV158" s="262"/>
    </row>
    <row r="159" spans="63:74" x14ac:dyDescent="0.2">
      <c r="BK159" s="262"/>
      <c r="BL159" s="262"/>
      <c r="BM159" s="262"/>
      <c r="BN159" s="262"/>
      <c r="BO159" s="262"/>
      <c r="BP159" s="262"/>
      <c r="BQ159" s="262"/>
      <c r="BR159" s="262"/>
      <c r="BS159" s="262"/>
      <c r="BT159" s="262"/>
      <c r="BU159" s="262"/>
      <c r="BV159" s="262"/>
    </row>
    <row r="160" spans="63:74" x14ac:dyDescent="0.2">
      <c r="BK160" s="262"/>
      <c r="BL160" s="262"/>
      <c r="BM160" s="262"/>
      <c r="BN160" s="262"/>
      <c r="BO160" s="262"/>
      <c r="BP160" s="262"/>
      <c r="BQ160" s="262"/>
      <c r="BR160" s="262"/>
      <c r="BS160" s="262"/>
      <c r="BT160" s="262"/>
      <c r="BU160" s="262"/>
      <c r="BV160" s="262"/>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xr:uid="{00000000-0004-0000-1600-000000000000}"/>
  </hyperlinks>
  <pageMargins left="0.25" right="0.25" top="0.25" bottom="0.25" header="0.5" footer="0.5"/>
  <pageSetup scale="17"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ransitionEvaluation="1" transitionEntry="1" codeName="Sheet5">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2" style="128" customWidth="1"/>
    <col min="2" max="2" width="43.42578125" style="128" customWidth="1"/>
    <col min="3" max="50" width="7.42578125" style="128" customWidth="1"/>
    <col min="51" max="55" width="7.42578125" style="256" customWidth="1"/>
    <col min="56" max="58" width="7.42578125" style="129" customWidth="1"/>
    <col min="59" max="62" width="7.42578125" style="256" customWidth="1"/>
    <col min="63" max="74" width="7.42578125" style="128" customWidth="1"/>
    <col min="75" max="16384" width="9.5703125" style="128"/>
  </cols>
  <sheetData>
    <row r="1" spans="1:74" ht="13.35" customHeight="1" x14ac:dyDescent="0.2">
      <c r="A1" s="649" t="s">
        <v>774</v>
      </c>
      <c r="B1" s="728" t="s">
        <v>1271</v>
      </c>
      <c r="C1" s="729"/>
      <c r="D1" s="729"/>
      <c r="E1" s="729"/>
      <c r="F1" s="729"/>
      <c r="G1" s="729"/>
      <c r="H1" s="729"/>
      <c r="I1" s="729"/>
      <c r="J1" s="729"/>
      <c r="K1" s="729"/>
      <c r="L1" s="729"/>
      <c r="M1" s="729"/>
      <c r="N1" s="729"/>
      <c r="O1" s="729"/>
      <c r="P1" s="729"/>
      <c r="Q1" s="729"/>
      <c r="R1" s="729"/>
      <c r="S1" s="729"/>
      <c r="T1" s="729"/>
      <c r="U1" s="729"/>
      <c r="V1" s="729"/>
      <c r="W1" s="729"/>
      <c r="X1" s="729"/>
      <c r="Y1" s="729"/>
      <c r="Z1" s="729"/>
      <c r="AA1" s="729"/>
      <c r="AB1" s="729"/>
      <c r="AC1" s="729"/>
      <c r="AD1" s="729"/>
      <c r="AE1" s="729"/>
      <c r="AF1" s="729"/>
      <c r="AG1" s="729"/>
      <c r="AH1" s="729"/>
      <c r="AI1" s="729"/>
      <c r="AJ1" s="729"/>
      <c r="AK1" s="729"/>
      <c r="AL1" s="729"/>
    </row>
    <row r="2" spans="1:74" s="10" customFormat="1" ht="12.75" x14ac:dyDescent="0.2">
      <c r="A2" s="650"/>
      <c r="B2" s="402" t="str">
        <f>"U.S. Energy Information Administration  |  Short-Term Energy Outlook  - "&amp;Dates!D1</f>
        <v>U.S. Energy Information Administration  |  Short-Term Energy Outlook  - June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6"/>
      <c r="BE2" s="486"/>
      <c r="BF2" s="486"/>
      <c r="BG2" s="302"/>
      <c r="BH2" s="302"/>
      <c r="BI2" s="302"/>
      <c r="BJ2" s="302"/>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117"/>
      <c r="B5" s="129" t="s">
        <v>1298</v>
      </c>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305"/>
      <c r="AZ5" s="305"/>
      <c r="BA5" s="305"/>
      <c r="BB5" s="305"/>
      <c r="BC5" s="305"/>
      <c r="BD5" s="130"/>
      <c r="BE5" s="130"/>
      <c r="BF5" s="130"/>
      <c r="BG5" s="130"/>
      <c r="BH5" s="130"/>
      <c r="BI5" s="130"/>
      <c r="BJ5" s="305"/>
      <c r="BK5" s="305"/>
      <c r="BL5" s="305"/>
      <c r="BM5" s="305"/>
      <c r="BN5" s="305"/>
      <c r="BO5" s="305"/>
      <c r="BP5" s="305"/>
      <c r="BQ5" s="305"/>
      <c r="BR5" s="305"/>
      <c r="BS5" s="305"/>
      <c r="BT5" s="305"/>
      <c r="BU5" s="305"/>
      <c r="BV5" s="305"/>
    </row>
    <row r="6" spans="1:74" ht="11.1" customHeight="1" x14ac:dyDescent="0.2">
      <c r="A6" s="117" t="s">
        <v>666</v>
      </c>
      <c r="B6" s="164" t="s">
        <v>418</v>
      </c>
      <c r="C6" s="190">
        <v>978.94628688</v>
      </c>
      <c r="D6" s="190">
        <v>981.59185460000003</v>
      </c>
      <c r="E6" s="190">
        <v>983.24433494000004</v>
      </c>
      <c r="F6" s="190">
        <v>982.28869859999998</v>
      </c>
      <c r="G6" s="190">
        <v>983.16627615000004</v>
      </c>
      <c r="H6" s="190">
        <v>984.26203827999996</v>
      </c>
      <c r="I6" s="190">
        <v>986.01357779</v>
      </c>
      <c r="J6" s="190">
        <v>987.21751453000002</v>
      </c>
      <c r="K6" s="190">
        <v>988.31144128999995</v>
      </c>
      <c r="L6" s="190">
        <v>991.05478607999999</v>
      </c>
      <c r="M6" s="190">
        <v>990.60912183999994</v>
      </c>
      <c r="N6" s="190">
        <v>988.73387659000002</v>
      </c>
      <c r="O6" s="190">
        <v>995.26181389999999</v>
      </c>
      <c r="P6" s="190">
        <v>983.15283394999994</v>
      </c>
      <c r="Q6" s="190">
        <v>962.23970028999997</v>
      </c>
      <c r="R6" s="190">
        <v>897.85022072000004</v>
      </c>
      <c r="S6" s="190">
        <v>885.33292385000004</v>
      </c>
      <c r="T6" s="190">
        <v>890.01561746000004</v>
      </c>
      <c r="U6" s="190">
        <v>941.33643973000005</v>
      </c>
      <c r="V6" s="190">
        <v>958.34051065000006</v>
      </c>
      <c r="W6" s="190">
        <v>970.46596840999996</v>
      </c>
      <c r="X6" s="190">
        <v>973.40383397999994</v>
      </c>
      <c r="Y6" s="190">
        <v>979.00379967000003</v>
      </c>
      <c r="Z6" s="190">
        <v>982.95688646999997</v>
      </c>
      <c r="AA6" s="190">
        <v>980.59854582000003</v>
      </c>
      <c r="AB6" s="190">
        <v>984.75628623</v>
      </c>
      <c r="AC6" s="190">
        <v>990.76555915999995</v>
      </c>
      <c r="AD6" s="190">
        <v>1003.2610945</v>
      </c>
      <c r="AE6" s="190">
        <v>1009.497385</v>
      </c>
      <c r="AF6" s="190">
        <v>1014.1091606</v>
      </c>
      <c r="AG6" s="190">
        <v>1013.9963236999999</v>
      </c>
      <c r="AH6" s="190">
        <v>1017.6841427000001</v>
      </c>
      <c r="AI6" s="190">
        <v>1022.0725200000001</v>
      </c>
      <c r="AJ6" s="190">
        <v>1030.5991179</v>
      </c>
      <c r="AK6" s="190">
        <v>1033.810365</v>
      </c>
      <c r="AL6" s="190">
        <v>1035.1439236000001</v>
      </c>
      <c r="AM6" s="190">
        <v>1032.9034733999999</v>
      </c>
      <c r="AN6" s="190">
        <v>1031.7538953000001</v>
      </c>
      <c r="AO6" s="190">
        <v>1029.9988688000001</v>
      </c>
      <c r="AP6" s="190">
        <v>1024.7642189999999</v>
      </c>
      <c r="AQ6" s="190">
        <v>1023.9539274</v>
      </c>
      <c r="AR6" s="190">
        <v>1024.6938189</v>
      </c>
      <c r="AS6" s="190">
        <v>1029.2994865999999</v>
      </c>
      <c r="AT6" s="190">
        <v>1031.4030496</v>
      </c>
      <c r="AU6" s="190">
        <v>1033.3201008000001</v>
      </c>
      <c r="AV6" s="190">
        <v>1035.0292881</v>
      </c>
      <c r="AW6" s="190">
        <v>1036.5893301000001</v>
      </c>
      <c r="AX6" s="190">
        <v>1037.9788745000001</v>
      </c>
      <c r="AY6" s="190">
        <v>1039.5993484000001</v>
      </c>
      <c r="AZ6" s="190">
        <v>1040.3468276000001</v>
      </c>
      <c r="BA6" s="190">
        <v>1040.6227389999999</v>
      </c>
      <c r="BB6" s="190">
        <v>1039.4766628</v>
      </c>
      <c r="BC6" s="190">
        <v>1039.5222538</v>
      </c>
      <c r="BD6" s="242">
        <v>1039.809</v>
      </c>
      <c r="BE6" s="242">
        <v>1040.787</v>
      </c>
      <c r="BF6" s="242">
        <v>1041.2190000000001</v>
      </c>
      <c r="BG6" s="242">
        <v>1041.5550000000001</v>
      </c>
      <c r="BH6" s="242">
        <v>1041.4480000000001</v>
      </c>
      <c r="BI6" s="242">
        <v>1041.8520000000001</v>
      </c>
      <c r="BJ6" s="242">
        <v>1042.421</v>
      </c>
      <c r="BK6" s="242">
        <v>1043.338</v>
      </c>
      <c r="BL6" s="242">
        <v>1044.097</v>
      </c>
      <c r="BM6" s="242">
        <v>1044.8820000000001</v>
      </c>
      <c r="BN6" s="242">
        <v>1045.6600000000001</v>
      </c>
      <c r="BO6" s="242">
        <v>1046.5219999999999</v>
      </c>
      <c r="BP6" s="242">
        <v>1047.434</v>
      </c>
      <c r="BQ6" s="242">
        <v>1048.4110000000001</v>
      </c>
      <c r="BR6" s="242">
        <v>1049.415</v>
      </c>
      <c r="BS6" s="242">
        <v>1050.4590000000001</v>
      </c>
      <c r="BT6" s="242">
        <v>1051.5429999999999</v>
      </c>
      <c r="BU6" s="242">
        <v>1052.6669999999999</v>
      </c>
      <c r="BV6" s="242">
        <v>1053.8309999999999</v>
      </c>
    </row>
    <row r="7" spans="1:74" ht="11.1" customHeight="1" x14ac:dyDescent="0.2">
      <c r="A7" s="117" t="s">
        <v>667</v>
      </c>
      <c r="B7" s="164" t="s">
        <v>448</v>
      </c>
      <c r="C7" s="190">
        <v>2738.6430522000001</v>
      </c>
      <c r="D7" s="190">
        <v>2747.5830999999998</v>
      </c>
      <c r="E7" s="190">
        <v>2756.4335735999998</v>
      </c>
      <c r="F7" s="190">
        <v>2767.2837920000002</v>
      </c>
      <c r="G7" s="190">
        <v>2774.3881282000002</v>
      </c>
      <c r="H7" s="190">
        <v>2779.8359010999998</v>
      </c>
      <c r="I7" s="190">
        <v>2782.8423936999998</v>
      </c>
      <c r="J7" s="190">
        <v>2785.5655778</v>
      </c>
      <c r="K7" s="190">
        <v>2787.2207364999999</v>
      </c>
      <c r="L7" s="190">
        <v>2791.876565</v>
      </c>
      <c r="M7" s="190">
        <v>2788.3441511999999</v>
      </c>
      <c r="N7" s="190">
        <v>2780.6921905999998</v>
      </c>
      <c r="O7" s="190">
        <v>2799.0083715000001</v>
      </c>
      <c r="P7" s="190">
        <v>2760.5515506000002</v>
      </c>
      <c r="Q7" s="190">
        <v>2695.4094162000001</v>
      </c>
      <c r="R7" s="190">
        <v>2498.5839681000002</v>
      </c>
      <c r="S7" s="190">
        <v>2458.8197073000001</v>
      </c>
      <c r="T7" s="190">
        <v>2471.1186333999999</v>
      </c>
      <c r="U7" s="190">
        <v>2630.7230663</v>
      </c>
      <c r="V7" s="190">
        <v>2675.7166262999999</v>
      </c>
      <c r="W7" s="190">
        <v>2701.3416333</v>
      </c>
      <c r="X7" s="190">
        <v>2678.5442376999999</v>
      </c>
      <c r="Y7" s="190">
        <v>2687.2225259000002</v>
      </c>
      <c r="Z7" s="190">
        <v>2698.3226484000002</v>
      </c>
      <c r="AA7" s="190">
        <v>2714.3701359000002</v>
      </c>
      <c r="AB7" s="190">
        <v>2728.4197786999998</v>
      </c>
      <c r="AC7" s="190">
        <v>2742.9971074999999</v>
      </c>
      <c r="AD7" s="190">
        <v>2761.3221623999998</v>
      </c>
      <c r="AE7" s="190">
        <v>2774.5398334000001</v>
      </c>
      <c r="AF7" s="190">
        <v>2785.8701605000001</v>
      </c>
      <c r="AG7" s="190">
        <v>2788.5936778999999</v>
      </c>
      <c r="AH7" s="190">
        <v>2801.1889164999998</v>
      </c>
      <c r="AI7" s="190">
        <v>2816.9364105999998</v>
      </c>
      <c r="AJ7" s="190">
        <v>2848.6108625000002</v>
      </c>
      <c r="AK7" s="190">
        <v>2861.0818405999999</v>
      </c>
      <c r="AL7" s="190">
        <v>2867.1240472999998</v>
      </c>
      <c r="AM7" s="190">
        <v>2857.9185382999999</v>
      </c>
      <c r="AN7" s="190">
        <v>2857.7174104999999</v>
      </c>
      <c r="AO7" s="190">
        <v>2857.7017196000002</v>
      </c>
      <c r="AP7" s="190">
        <v>2855.1383857999999</v>
      </c>
      <c r="AQ7" s="190">
        <v>2857.5433784000002</v>
      </c>
      <c r="AR7" s="190">
        <v>2862.1836176000002</v>
      </c>
      <c r="AS7" s="190">
        <v>2873.9931471999998</v>
      </c>
      <c r="AT7" s="190">
        <v>2879.4033469000001</v>
      </c>
      <c r="AU7" s="190">
        <v>2883.3482604000001</v>
      </c>
      <c r="AV7" s="190">
        <v>2884.1202588000001</v>
      </c>
      <c r="AW7" s="190">
        <v>2886.4153216999998</v>
      </c>
      <c r="AX7" s="190">
        <v>2888.5258202</v>
      </c>
      <c r="AY7" s="190">
        <v>2891.0598745000002</v>
      </c>
      <c r="AZ7" s="190">
        <v>2892.3451538999998</v>
      </c>
      <c r="BA7" s="190">
        <v>2892.9897787</v>
      </c>
      <c r="BB7" s="190">
        <v>2891.8016782</v>
      </c>
      <c r="BC7" s="190">
        <v>2892.0590467000002</v>
      </c>
      <c r="BD7" s="242">
        <v>2892.57</v>
      </c>
      <c r="BE7" s="242">
        <v>2893.5070000000001</v>
      </c>
      <c r="BF7" s="242">
        <v>2894.395</v>
      </c>
      <c r="BG7" s="242">
        <v>2895.4059999999999</v>
      </c>
      <c r="BH7" s="242">
        <v>2895.819</v>
      </c>
      <c r="BI7" s="242">
        <v>2897.6190000000001</v>
      </c>
      <c r="BJ7" s="242">
        <v>2900.0830000000001</v>
      </c>
      <c r="BK7" s="242">
        <v>2904.2420000000002</v>
      </c>
      <c r="BL7" s="242">
        <v>2907.2629999999999</v>
      </c>
      <c r="BM7" s="242">
        <v>2910.1770000000001</v>
      </c>
      <c r="BN7" s="242">
        <v>2912.5819999999999</v>
      </c>
      <c r="BO7" s="242">
        <v>2915.5810000000001</v>
      </c>
      <c r="BP7" s="242">
        <v>2918.7730000000001</v>
      </c>
      <c r="BQ7" s="242">
        <v>2922.431</v>
      </c>
      <c r="BR7" s="242">
        <v>2925.8049999999998</v>
      </c>
      <c r="BS7" s="242">
        <v>2929.1680000000001</v>
      </c>
      <c r="BT7" s="242">
        <v>2932.5210000000002</v>
      </c>
      <c r="BU7" s="242">
        <v>2935.8620000000001</v>
      </c>
      <c r="BV7" s="242">
        <v>2939.1930000000002</v>
      </c>
    </row>
    <row r="8" spans="1:74" ht="11.1" customHeight="1" x14ac:dyDescent="0.2">
      <c r="A8" s="117" t="s">
        <v>668</v>
      </c>
      <c r="B8" s="164" t="s">
        <v>419</v>
      </c>
      <c r="C8" s="190">
        <v>2481.6653296999998</v>
      </c>
      <c r="D8" s="190">
        <v>2483.6258254999998</v>
      </c>
      <c r="E8" s="190">
        <v>2486.0191150999999</v>
      </c>
      <c r="F8" s="190">
        <v>2488.2562413999999</v>
      </c>
      <c r="G8" s="190">
        <v>2491.9568365</v>
      </c>
      <c r="H8" s="190">
        <v>2496.5319433</v>
      </c>
      <c r="I8" s="190">
        <v>2505.8335317999999</v>
      </c>
      <c r="J8" s="190">
        <v>2509.2686844999998</v>
      </c>
      <c r="K8" s="190">
        <v>2510.6893712999999</v>
      </c>
      <c r="L8" s="190">
        <v>2513.4911305999999</v>
      </c>
      <c r="M8" s="190">
        <v>2508.3362321</v>
      </c>
      <c r="N8" s="190">
        <v>2498.6202140999999</v>
      </c>
      <c r="O8" s="190">
        <v>2506.9302373</v>
      </c>
      <c r="P8" s="190">
        <v>2471.1516096999999</v>
      </c>
      <c r="Q8" s="190">
        <v>2413.8714921000001</v>
      </c>
      <c r="R8" s="190">
        <v>2240.3092022999999</v>
      </c>
      <c r="S8" s="190">
        <v>2211.1116161</v>
      </c>
      <c r="T8" s="190">
        <v>2231.4980513999999</v>
      </c>
      <c r="U8" s="190">
        <v>2395.3855426</v>
      </c>
      <c r="V8" s="190">
        <v>2444.5022451999998</v>
      </c>
      <c r="W8" s="190">
        <v>2472.7651936000002</v>
      </c>
      <c r="X8" s="190">
        <v>2449.9949384000001</v>
      </c>
      <c r="Y8" s="190">
        <v>2459.1849653999998</v>
      </c>
      <c r="Z8" s="190">
        <v>2470.1558251000001</v>
      </c>
      <c r="AA8" s="190">
        <v>2484.4170259000002</v>
      </c>
      <c r="AB8" s="190">
        <v>2497.8174199</v>
      </c>
      <c r="AC8" s="190">
        <v>2511.8665154999999</v>
      </c>
      <c r="AD8" s="190">
        <v>2533.2670302000001</v>
      </c>
      <c r="AE8" s="190">
        <v>2543.5864904999999</v>
      </c>
      <c r="AF8" s="190">
        <v>2549.5276140999999</v>
      </c>
      <c r="AG8" s="190">
        <v>2539.8850382000001</v>
      </c>
      <c r="AH8" s="190">
        <v>2545.4735105</v>
      </c>
      <c r="AI8" s="190">
        <v>2555.0876683000001</v>
      </c>
      <c r="AJ8" s="190">
        <v>2578.8816624000001</v>
      </c>
      <c r="AK8" s="190">
        <v>2588.9315778</v>
      </c>
      <c r="AL8" s="190">
        <v>2595.3915652999999</v>
      </c>
      <c r="AM8" s="190">
        <v>2596.6800729000001</v>
      </c>
      <c r="AN8" s="190">
        <v>2597.146369</v>
      </c>
      <c r="AO8" s="190">
        <v>2595.2089013999998</v>
      </c>
      <c r="AP8" s="190">
        <v>2584.5170385000001</v>
      </c>
      <c r="AQ8" s="190">
        <v>2582.5350171999999</v>
      </c>
      <c r="AR8" s="190">
        <v>2582.912206</v>
      </c>
      <c r="AS8" s="190">
        <v>2589.3181561000001</v>
      </c>
      <c r="AT8" s="190">
        <v>2591.6616015999998</v>
      </c>
      <c r="AU8" s="190">
        <v>2593.6120937999999</v>
      </c>
      <c r="AV8" s="190">
        <v>2594.9244564999999</v>
      </c>
      <c r="AW8" s="190">
        <v>2596.2729241000002</v>
      </c>
      <c r="AX8" s="190">
        <v>2597.4123205000001</v>
      </c>
      <c r="AY8" s="190">
        <v>2598.5141616999999</v>
      </c>
      <c r="AZ8" s="190">
        <v>2599.1067787000002</v>
      </c>
      <c r="BA8" s="190">
        <v>2599.3616876000001</v>
      </c>
      <c r="BB8" s="190">
        <v>2598.1973490999999</v>
      </c>
      <c r="BC8" s="190">
        <v>2598.5879960000002</v>
      </c>
      <c r="BD8" s="242">
        <v>2599.4520000000002</v>
      </c>
      <c r="BE8" s="242">
        <v>2601.462</v>
      </c>
      <c r="BF8" s="242">
        <v>2602.7689999999998</v>
      </c>
      <c r="BG8" s="242">
        <v>2604.0439999999999</v>
      </c>
      <c r="BH8" s="242">
        <v>2605.0749999999998</v>
      </c>
      <c r="BI8" s="242">
        <v>2606.4479999999999</v>
      </c>
      <c r="BJ8" s="242">
        <v>2607.951</v>
      </c>
      <c r="BK8" s="242">
        <v>2609.6979999999999</v>
      </c>
      <c r="BL8" s="242">
        <v>2611.3719999999998</v>
      </c>
      <c r="BM8" s="242">
        <v>2613.0889999999999</v>
      </c>
      <c r="BN8" s="242">
        <v>2614.694</v>
      </c>
      <c r="BO8" s="242">
        <v>2616.61</v>
      </c>
      <c r="BP8" s="242">
        <v>2618.683</v>
      </c>
      <c r="BQ8" s="242">
        <v>2621.2150000000001</v>
      </c>
      <c r="BR8" s="242">
        <v>2623.375</v>
      </c>
      <c r="BS8" s="242">
        <v>2625.4650000000001</v>
      </c>
      <c r="BT8" s="242">
        <v>2627.4850000000001</v>
      </c>
      <c r="BU8" s="242">
        <v>2629.4349999999999</v>
      </c>
      <c r="BV8" s="242">
        <v>2631.3159999999998</v>
      </c>
    </row>
    <row r="9" spans="1:74" ht="11.1" customHeight="1" x14ac:dyDescent="0.2">
      <c r="A9" s="117" t="s">
        <v>669</v>
      </c>
      <c r="B9" s="164" t="s">
        <v>420</v>
      </c>
      <c r="C9" s="190">
        <v>1173.416894</v>
      </c>
      <c r="D9" s="190">
        <v>1173.4951876</v>
      </c>
      <c r="E9" s="190">
        <v>1174.6660862000001</v>
      </c>
      <c r="F9" s="190">
        <v>1177.6193416000001</v>
      </c>
      <c r="G9" s="190">
        <v>1180.4581364000001</v>
      </c>
      <c r="H9" s="190">
        <v>1183.8722224000001</v>
      </c>
      <c r="I9" s="190">
        <v>1189.8203817000001</v>
      </c>
      <c r="J9" s="190">
        <v>1192.9159632999999</v>
      </c>
      <c r="K9" s="190">
        <v>1195.1177493</v>
      </c>
      <c r="L9" s="190">
        <v>1197.4277449000001</v>
      </c>
      <c r="M9" s="190">
        <v>1197.090436</v>
      </c>
      <c r="N9" s="190">
        <v>1195.1078278</v>
      </c>
      <c r="O9" s="190">
        <v>1201.5594570000001</v>
      </c>
      <c r="P9" s="190">
        <v>1188.7265976000001</v>
      </c>
      <c r="Q9" s="190">
        <v>1166.6887864</v>
      </c>
      <c r="R9" s="190">
        <v>1097.5537875</v>
      </c>
      <c r="S9" s="190">
        <v>1085.5252496000001</v>
      </c>
      <c r="T9" s="190">
        <v>1092.7109369</v>
      </c>
      <c r="U9" s="190">
        <v>1154.1869704000001</v>
      </c>
      <c r="V9" s="190">
        <v>1173.494017</v>
      </c>
      <c r="W9" s="190">
        <v>1185.7081978000001</v>
      </c>
      <c r="X9" s="190">
        <v>1181.8929682</v>
      </c>
      <c r="Y9" s="190">
        <v>1186.6238261000001</v>
      </c>
      <c r="Z9" s="190">
        <v>1190.9642268</v>
      </c>
      <c r="AA9" s="190">
        <v>1193.5681750000001</v>
      </c>
      <c r="AB9" s="190">
        <v>1198.1371578000001</v>
      </c>
      <c r="AC9" s="190">
        <v>1203.3251797999999</v>
      </c>
      <c r="AD9" s="190">
        <v>1213.7822601</v>
      </c>
      <c r="AE9" s="190">
        <v>1216.7208465000001</v>
      </c>
      <c r="AF9" s="190">
        <v>1216.7909580999999</v>
      </c>
      <c r="AG9" s="190">
        <v>1207.7575701000001</v>
      </c>
      <c r="AH9" s="190">
        <v>1206.7670005</v>
      </c>
      <c r="AI9" s="190">
        <v>1207.5842246</v>
      </c>
      <c r="AJ9" s="190">
        <v>1213.0777954</v>
      </c>
      <c r="AK9" s="190">
        <v>1215.3591921</v>
      </c>
      <c r="AL9" s="190">
        <v>1217.2969677000001</v>
      </c>
      <c r="AM9" s="190">
        <v>1219.9040419999999</v>
      </c>
      <c r="AN9" s="190">
        <v>1220.3948857</v>
      </c>
      <c r="AO9" s="190">
        <v>1219.7824184000001</v>
      </c>
      <c r="AP9" s="190">
        <v>1215.0558547000001</v>
      </c>
      <c r="AQ9" s="190">
        <v>1214.4948549000001</v>
      </c>
      <c r="AR9" s="190">
        <v>1215.0886333000001</v>
      </c>
      <c r="AS9" s="190">
        <v>1218.9938273</v>
      </c>
      <c r="AT9" s="190">
        <v>1220.2796843000001</v>
      </c>
      <c r="AU9" s="190">
        <v>1221.1028414</v>
      </c>
      <c r="AV9" s="190">
        <v>1220.4180338000001</v>
      </c>
      <c r="AW9" s="190">
        <v>1221.0997402999999</v>
      </c>
      <c r="AX9" s="190">
        <v>1222.1026958</v>
      </c>
      <c r="AY9" s="190">
        <v>1224.6011965</v>
      </c>
      <c r="AZ9" s="190">
        <v>1225.3659279999999</v>
      </c>
      <c r="BA9" s="190">
        <v>1225.5711865000001</v>
      </c>
      <c r="BB9" s="190">
        <v>1224.0726870999999</v>
      </c>
      <c r="BC9" s="190">
        <v>1224.0172129</v>
      </c>
      <c r="BD9" s="242">
        <v>1224.26</v>
      </c>
      <c r="BE9" s="242">
        <v>1225.0360000000001</v>
      </c>
      <c r="BF9" s="242">
        <v>1225.702</v>
      </c>
      <c r="BG9" s="242">
        <v>1226.49</v>
      </c>
      <c r="BH9" s="242">
        <v>1227.4480000000001</v>
      </c>
      <c r="BI9" s="242">
        <v>1228.4490000000001</v>
      </c>
      <c r="BJ9" s="242">
        <v>1229.5409999999999</v>
      </c>
      <c r="BK9" s="242">
        <v>1230.7750000000001</v>
      </c>
      <c r="BL9" s="242">
        <v>1232.0050000000001</v>
      </c>
      <c r="BM9" s="242">
        <v>1233.2840000000001</v>
      </c>
      <c r="BN9" s="242">
        <v>1234.6189999999999</v>
      </c>
      <c r="BO9" s="242">
        <v>1235.991</v>
      </c>
      <c r="BP9" s="242">
        <v>1237.4090000000001</v>
      </c>
      <c r="BQ9" s="242">
        <v>1238.9849999999999</v>
      </c>
      <c r="BR9" s="242">
        <v>1240.405</v>
      </c>
      <c r="BS9" s="242">
        <v>1241.7850000000001</v>
      </c>
      <c r="BT9" s="242">
        <v>1243.123</v>
      </c>
      <c r="BU9" s="242">
        <v>1244.42</v>
      </c>
      <c r="BV9" s="242">
        <v>1245.6759999999999</v>
      </c>
    </row>
    <row r="10" spans="1:74" ht="11.1" customHeight="1" x14ac:dyDescent="0.2">
      <c r="A10" s="117" t="s">
        <v>670</v>
      </c>
      <c r="B10" s="164" t="s">
        <v>421</v>
      </c>
      <c r="C10" s="190">
        <v>3326.3430469999998</v>
      </c>
      <c r="D10" s="190">
        <v>3333.1281703</v>
      </c>
      <c r="E10" s="190">
        <v>3339.9318748999999</v>
      </c>
      <c r="F10" s="190">
        <v>3345.4907063000001</v>
      </c>
      <c r="G10" s="190">
        <v>3353.2791643999999</v>
      </c>
      <c r="H10" s="190">
        <v>3362.0337946</v>
      </c>
      <c r="I10" s="190">
        <v>3374.832891</v>
      </c>
      <c r="J10" s="190">
        <v>3383.2111451000001</v>
      </c>
      <c r="K10" s="190">
        <v>3390.2468509999999</v>
      </c>
      <c r="L10" s="190">
        <v>3402.8249000000001</v>
      </c>
      <c r="M10" s="190">
        <v>3402.0118407999998</v>
      </c>
      <c r="N10" s="190">
        <v>3394.6925648000001</v>
      </c>
      <c r="O10" s="190">
        <v>3404.4138269999999</v>
      </c>
      <c r="P10" s="190">
        <v>3366.4220510999999</v>
      </c>
      <c r="Q10" s="190">
        <v>3304.2639921</v>
      </c>
      <c r="R10" s="190">
        <v>3112.5191500999999</v>
      </c>
      <c r="S10" s="190">
        <v>3081.0938999</v>
      </c>
      <c r="T10" s="190">
        <v>3104.5677415999999</v>
      </c>
      <c r="U10" s="190">
        <v>3286.9012455000002</v>
      </c>
      <c r="V10" s="190">
        <v>3342.2028432000002</v>
      </c>
      <c r="W10" s="190">
        <v>3374.4331049000002</v>
      </c>
      <c r="X10" s="190">
        <v>3347.6066219999998</v>
      </c>
      <c r="Y10" s="190">
        <v>3360.6832685999998</v>
      </c>
      <c r="Z10" s="190">
        <v>3377.6776359</v>
      </c>
      <c r="AA10" s="190">
        <v>3403.7057715999999</v>
      </c>
      <c r="AB10" s="190">
        <v>3424.6985445</v>
      </c>
      <c r="AC10" s="190">
        <v>3445.7720024</v>
      </c>
      <c r="AD10" s="190">
        <v>3471.9363180999999</v>
      </c>
      <c r="AE10" s="190">
        <v>3489.4135161999998</v>
      </c>
      <c r="AF10" s="190">
        <v>3503.2137696</v>
      </c>
      <c r="AG10" s="190">
        <v>3503.0732403000002</v>
      </c>
      <c r="AH10" s="190">
        <v>3517.2174829</v>
      </c>
      <c r="AI10" s="190">
        <v>3535.3826592999999</v>
      </c>
      <c r="AJ10" s="190">
        <v>3573.8975660999999</v>
      </c>
      <c r="AK10" s="190">
        <v>3587.8580129000002</v>
      </c>
      <c r="AL10" s="190">
        <v>3593.5927962999999</v>
      </c>
      <c r="AM10" s="190">
        <v>3578.9922833000001</v>
      </c>
      <c r="AN10" s="190">
        <v>3577.3579645</v>
      </c>
      <c r="AO10" s="190">
        <v>3576.5802070999998</v>
      </c>
      <c r="AP10" s="190">
        <v>3574.3413688000001</v>
      </c>
      <c r="AQ10" s="190">
        <v>3577.0149655</v>
      </c>
      <c r="AR10" s="190">
        <v>3582.2833550999999</v>
      </c>
      <c r="AS10" s="190">
        <v>3593.3417912</v>
      </c>
      <c r="AT10" s="190">
        <v>3601.4033261999998</v>
      </c>
      <c r="AU10" s="190">
        <v>3609.6632138999998</v>
      </c>
      <c r="AV10" s="190">
        <v>3620.9082131999999</v>
      </c>
      <c r="AW10" s="190">
        <v>3627.4747367</v>
      </c>
      <c r="AX10" s="190">
        <v>3632.1495433999999</v>
      </c>
      <c r="AY10" s="190">
        <v>3633.2980642000002</v>
      </c>
      <c r="AZ10" s="190">
        <v>3635.4153643999998</v>
      </c>
      <c r="BA10" s="190">
        <v>3636.8668745999998</v>
      </c>
      <c r="BB10" s="190">
        <v>3635.3786828000002</v>
      </c>
      <c r="BC10" s="190">
        <v>3637.2040474999999</v>
      </c>
      <c r="BD10" s="242">
        <v>3640.069</v>
      </c>
      <c r="BE10" s="242">
        <v>3645.6880000000001</v>
      </c>
      <c r="BF10" s="242">
        <v>3649.3470000000002</v>
      </c>
      <c r="BG10" s="242">
        <v>3652.759</v>
      </c>
      <c r="BH10" s="242">
        <v>3655.261</v>
      </c>
      <c r="BI10" s="242">
        <v>3658.68</v>
      </c>
      <c r="BJ10" s="242">
        <v>3662.3530000000001</v>
      </c>
      <c r="BK10" s="242">
        <v>3666.5830000000001</v>
      </c>
      <c r="BL10" s="242">
        <v>3670.5329999999999</v>
      </c>
      <c r="BM10" s="242">
        <v>3674.5079999999998</v>
      </c>
      <c r="BN10" s="242">
        <v>3678.2950000000001</v>
      </c>
      <c r="BO10" s="242">
        <v>3682.4760000000001</v>
      </c>
      <c r="BP10" s="242">
        <v>3686.8409999999999</v>
      </c>
      <c r="BQ10" s="242">
        <v>3691.5059999999999</v>
      </c>
      <c r="BR10" s="242">
        <v>3696.15</v>
      </c>
      <c r="BS10" s="242">
        <v>3700.8890000000001</v>
      </c>
      <c r="BT10" s="242">
        <v>3705.7240000000002</v>
      </c>
      <c r="BU10" s="242">
        <v>3710.6550000000002</v>
      </c>
      <c r="BV10" s="242">
        <v>3715.681</v>
      </c>
    </row>
    <row r="11" spans="1:74" ht="11.1" customHeight="1" x14ac:dyDescent="0.2">
      <c r="A11" s="117" t="s">
        <v>671</v>
      </c>
      <c r="B11" s="164" t="s">
        <v>422</v>
      </c>
      <c r="C11" s="190">
        <v>819.46159714999999</v>
      </c>
      <c r="D11" s="190">
        <v>821.31402212</v>
      </c>
      <c r="E11" s="190">
        <v>822.93927599999995</v>
      </c>
      <c r="F11" s="190">
        <v>823.61500740999998</v>
      </c>
      <c r="G11" s="190">
        <v>825.32768264000003</v>
      </c>
      <c r="H11" s="190">
        <v>827.35495031999994</v>
      </c>
      <c r="I11" s="190">
        <v>830.78071178000005</v>
      </c>
      <c r="J11" s="190">
        <v>832.62423834000003</v>
      </c>
      <c r="K11" s="190">
        <v>833.96943134000003</v>
      </c>
      <c r="L11" s="190">
        <v>834.59215202999997</v>
      </c>
      <c r="M11" s="190">
        <v>835.10878197</v>
      </c>
      <c r="N11" s="190">
        <v>835.29518239000004</v>
      </c>
      <c r="O11" s="190">
        <v>847.17113223000001</v>
      </c>
      <c r="P11" s="190">
        <v>837.68223945</v>
      </c>
      <c r="Q11" s="190">
        <v>818.84828298000002</v>
      </c>
      <c r="R11" s="190">
        <v>754.02882445</v>
      </c>
      <c r="S11" s="190">
        <v>743.98506936000001</v>
      </c>
      <c r="T11" s="190">
        <v>752.07657933999997</v>
      </c>
      <c r="U11" s="190">
        <v>813.13993868</v>
      </c>
      <c r="V11" s="190">
        <v>831.37454058000003</v>
      </c>
      <c r="W11" s="190">
        <v>841.61696932999996</v>
      </c>
      <c r="X11" s="190">
        <v>831.71850803999996</v>
      </c>
      <c r="Y11" s="190">
        <v>835.08812816</v>
      </c>
      <c r="Z11" s="190">
        <v>839.57711279</v>
      </c>
      <c r="AA11" s="190">
        <v>847.79907185000002</v>
      </c>
      <c r="AB11" s="190">
        <v>852.56657808</v>
      </c>
      <c r="AC11" s="190">
        <v>856.49324138999998</v>
      </c>
      <c r="AD11" s="190">
        <v>859.28668621999998</v>
      </c>
      <c r="AE11" s="190">
        <v>861.75094536999995</v>
      </c>
      <c r="AF11" s="190">
        <v>863.59364329000005</v>
      </c>
      <c r="AG11" s="190">
        <v>862.44180875999996</v>
      </c>
      <c r="AH11" s="190">
        <v>864.82111259999999</v>
      </c>
      <c r="AI11" s="190">
        <v>868.35858360999998</v>
      </c>
      <c r="AJ11" s="190">
        <v>876.02459363000003</v>
      </c>
      <c r="AK11" s="190">
        <v>879.65062008999996</v>
      </c>
      <c r="AL11" s="190">
        <v>882.20703484000001</v>
      </c>
      <c r="AM11" s="190">
        <v>883.11381299000004</v>
      </c>
      <c r="AN11" s="190">
        <v>883.96602297000004</v>
      </c>
      <c r="AO11" s="190">
        <v>884.18363988999999</v>
      </c>
      <c r="AP11" s="190">
        <v>882.06659848000004</v>
      </c>
      <c r="AQ11" s="190">
        <v>882.29007826999998</v>
      </c>
      <c r="AR11" s="190">
        <v>883.15401397000005</v>
      </c>
      <c r="AS11" s="190">
        <v>885.07224369999994</v>
      </c>
      <c r="AT11" s="190">
        <v>886.90671265000003</v>
      </c>
      <c r="AU11" s="190">
        <v>889.07125895000001</v>
      </c>
      <c r="AV11" s="190">
        <v>892.92703979999999</v>
      </c>
      <c r="AW11" s="190">
        <v>894.73087284999997</v>
      </c>
      <c r="AX11" s="190">
        <v>895.84391532999996</v>
      </c>
      <c r="AY11" s="190">
        <v>895.59722482999996</v>
      </c>
      <c r="AZ11" s="190">
        <v>895.83039297000005</v>
      </c>
      <c r="BA11" s="190">
        <v>895.87447735000001</v>
      </c>
      <c r="BB11" s="190">
        <v>895.23759687999996</v>
      </c>
      <c r="BC11" s="190">
        <v>895.27242453999997</v>
      </c>
      <c r="BD11" s="242">
        <v>895.48710000000005</v>
      </c>
      <c r="BE11" s="242">
        <v>896.12509999999997</v>
      </c>
      <c r="BF11" s="242">
        <v>896.51679999999999</v>
      </c>
      <c r="BG11" s="242">
        <v>896.90549999999996</v>
      </c>
      <c r="BH11" s="242">
        <v>897.27719999999999</v>
      </c>
      <c r="BI11" s="242">
        <v>897.67100000000005</v>
      </c>
      <c r="BJ11" s="242">
        <v>898.07270000000005</v>
      </c>
      <c r="BK11" s="242">
        <v>898.38689999999997</v>
      </c>
      <c r="BL11" s="242">
        <v>898.87580000000003</v>
      </c>
      <c r="BM11" s="242">
        <v>899.44389999999999</v>
      </c>
      <c r="BN11" s="242">
        <v>900.15710000000001</v>
      </c>
      <c r="BO11" s="242">
        <v>900.83450000000005</v>
      </c>
      <c r="BP11" s="242">
        <v>901.54200000000003</v>
      </c>
      <c r="BQ11" s="242">
        <v>902.2962</v>
      </c>
      <c r="BR11" s="242">
        <v>903.05119999999999</v>
      </c>
      <c r="BS11" s="242">
        <v>903.82370000000003</v>
      </c>
      <c r="BT11" s="242">
        <v>904.61369999999999</v>
      </c>
      <c r="BU11" s="242">
        <v>905.4212</v>
      </c>
      <c r="BV11" s="242">
        <v>906.24630000000002</v>
      </c>
    </row>
    <row r="12" spans="1:74" ht="11.1" customHeight="1" x14ac:dyDescent="0.2">
      <c r="A12" s="117" t="s">
        <v>672</v>
      </c>
      <c r="B12" s="164" t="s">
        <v>423</v>
      </c>
      <c r="C12" s="190">
        <v>2304.1461346999999</v>
      </c>
      <c r="D12" s="190">
        <v>2306.0030324999998</v>
      </c>
      <c r="E12" s="190">
        <v>2308.2999327000002</v>
      </c>
      <c r="F12" s="190">
        <v>2307.4209827</v>
      </c>
      <c r="G12" s="190">
        <v>2313.3097769999999</v>
      </c>
      <c r="H12" s="190">
        <v>2322.3504631000001</v>
      </c>
      <c r="I12" s="190">
        <v>2342.0941139000001</v>
      </c>
      <c r="J12" s="190">
        <v>2351.7752786999999</v>
      </c>
      <c r="K12" s="190">
        <v>2358.9450304000002</v>
      </c>
      <c r="L12" s="190">
        <v>2366.6801578999998</v>
      </c>
      <c r="M12" s="190">
        <v>2366.5194919999999</v>
      </c>
      <c r="N12" s="190">
        <v>2361.5398214000002</v>
      </c>
      <c r="O12" s="190">
        <v>2367.4883487000002</v>
      </c>
      <c r="P12" s="190">
        <v>2341.0602671000001</v>
      </c>
      <c r="Q12" s="190">
        <v>2298.0027789999999</v>
      </c>
      <c r="R12" s="190">
        <v>2168.3436763</v>
      </c>
      <c r="S12" s="190">
        <v>2144.5065315000002</v>
      </c>
      <c r="T12" s="190">
        <v>2156.5191365999999</v>
      </c>
      <c r="U12" s="190">
        <v>2273.0459707999998</v>
      </c>
      <c r="V12" s="190">
        <v>2305.2597157</v>
      </c>
      <c r="W12" s="190">
        <v>2321.8248508000001</v>
      </c>
      <c r="X12" s="190">
        <v>2298.7510892999999</v>
      </c>
      <c r="Y12" s="190">
        <v>2302.0117197</v>
      </c>
      <c r="Z12" s="190">
        <v>2307.6164551000002</v>
      </c>
      <c r="AA12" s="190">
        <v>2319.0258935000002</v>
      </c>
      <c r="AB12" s="190">
        <v>2326.7233909000001</v>
      </c>
      <c r="AC12" s="190">
        <v>2334.1695448999999</v>
      </c>
      <c r="AD12" s="190">
        <v>2343.7074318</v>
      </c>
      <c r="AE12" s="190">
        <v>2348.8935922999999</v>
      </c>
      <c r="AF12" s="190">
        <v>2352.0711025000001</v>
      </c>
      <c r="AG12" s="190">
        <v>2346.6922742000002</v>
      </c>
      <c r="AH12" s="190">
        <v>2350.7632499000001</v>
      </c>
      <c r="AI12" s="190">
        <v>2357.7363414000001</v>
      </c>
      <c r="AJ12" s="190">
        <v>2376.4602104000001</v>
      </c>
      <c r="AK12" s="190">
        <v>2382.6010371000002</v>
      </c>
      <c r="AL12" s="190">
        <v>2385.0074834000002</v>
      </c>
      <c r="AM12" s="190">
        <v>2377.2829178000002</v>
      </c>
      <c r="AN12" s="190">
        <v>2377.0180764000002</v>
      </c>
      <c r="AO12" s="190">
        <v>2377.8163279999999</v>
      </c>
      <c r="AP12" s="190">
        <v>2375.8429652999998</v>
      </c>
      <c r="AQ12" s="190">
        <v>2381.6434331999999</v>
      </c>
      <c r="AR12" s="190">
        <v>2391.3830244000001</v>
      </c>
      <c r="AS12" s="190">
        <v>2411.0105847999998</v>
      </c>
      <c r="AT12" s="190">
        <v>2424.1667883999999</v>
      </c>
      <c r="AU12" s="190">
        <v>2436.8004808000001</v>
      </c>
      <c r="AV12" s="190">
        <v>2451.2217980999999</v>
      </c>
      <c r="AW12" s="190">
        <v>2461.0778667</v>
      </c>
      <c r="AX12" s="190">
        <v>2468.6788222999999</v>
      </c>
      <c r="AY12" s="190">
        <v>2473.1304881999999</v>
      </c>
      <c r="AZ12" s="190">
        <v>2476.8918508000002</v>
      </c>
      <c r="BA12" s="190">
        <v>2479.0687332000002</v>
      </c>
      <c r="BB12" s="190">
        <v>2476.9690261000001</v>
      </c>
      <c r="BC12" s="190">
        <v>2477.9960301000001</v>
      </c>
      <c r="BD12" s="242">
        <v>2479.4580000000001</v>
      </c>
      <c r="BE12" s="242">
        <v>2482.0039999999999</v>
      </c>
      <c r="BF12" s="242">
        <v>2483.8470000000002</v>
      </c>
      <c r="BG12" s="242">
        <v>2485.6370000000002</v>
      </c>
      <c r="BH12" s="242">
        <v>2486.5720000000001</v>
      </c>
      <c r="BI12" s="242">
        <v>2488.8580000000002</v>
      </c>
      <c r="BJ12" s="242">
        <v>2491.6930000000002</v>
      </c>
      <c r="BK12" s="242">
        <v>2495.7449999999999</v>
      </c>
      <c r="BL12" s="242">
        <v>2499.1759999999999</v>
      </c>
      <c r="BM12" s="242">
        <v>2502.6559999999999</v>
      </c>
      <c r="BN12" s="242">
        <v>2505.9560000000001</v>
      </c>
      <c r="BO12" s="242">
        <v>2509.7020000000002</v>
      </c>
      <c r="BP12" s="242">
        <v>2513.6660000000002</v>
      </c>
      <c r="BQ12" s="242">
        <v>2518.2779999999998</v>
      </c>
      <c r="BR12" s="242">
        <v>2522.3580000000002</v>
      </c>
      <c r="BS12" s="242">
        <v>2526.3359999999998</v>
      </c>
      <c r="BT12" s="242">
        <v>2530.2109999999998</v>
      </c>
      <c r="BU12" s="242">
        <v>2533.9839999999999</v>
      </c>
      <c r="BV12" s="242">
        <v>2537.654</v>
      </c>
    </row>
    <row r="13" spans="1:74" ht="11.1" customHeight="1" x14ac:dyDescent="0.2">
      <c r="A13" s="117" t="s">
        <v>673</v>
      </c>
      <c r="B13" s="164" t="s">
        <v>424</v>
      </c>
      <c r="C13" s="190">
        <v>1241.7621634</v>
      </c>
      <c r="D13" s="190">
        <v>1246.2260004</v>
      </c>
      <c r="E13" s="190">
        <v>1250.1737092999999</v>
      </c>
      <c r="F13" s="190">
        <v>1251.3021217999999</v>
      </c>
      <c r="G13" s="190">
        <v>1255.9449509000001</v>
      </c>
      <c r="H13" s="190">
        <v>1261.7990282000001</v>
      </c>
      <c r="I13" s="190">
        <v>1272.5029678999999</v>
      </c>
      <c r="J13" s="190">
        <v>1278.050581</v>
      </c>
      <c r="K13" s="190">
        <v>1282.0804814999999</v>
      </c>
      <c r="L13" s="190">
        <v>1284.4183892999999</v>
      </c>
      <c r="M13" s="190">
        <v>1285.5435749999999</v>
      </c>
      <c r="N13" s="190">
        <v>1285.2817585</v>
      </c>
      <c r="O13" s="190">
        <v>1296.0352571999999</v>
      </c>
      <c r="P13" s="190">
        <v>1283.6976979000001</v>
      </c>
      <c r="Q13" s="190">
        <v>1260.6713981</v>
      </c>
      <c r="R13" s="190">
        <v>1184.8402619000001</v>
      </c>
      <c r="S13" s="190">
        <v>1172.0235533</v>
      </c>
      <c r="T13" s="190">
        <v>1180.1051763</v>
      </c>
      <c r="U13" s="190">
        <v>1247.8837241000001</v>
      </c>
      <c r="V13" s="190">
        <v>1268.6630653</v>
      </c>
      <c r="W13" s="190">
        <v>1281.2417932000001</v>
      </c>
      <c r="X13" s="190">
        <v>1273.8719883000001</v>
      </c>
      <c r="Y13" s="190">
        <v>1278.8604289</v>
      </c>
      <c r="Z13" s="190">
        <v>1284.4591955999999</v>
      </c>
      <c r="AA13" s="190">
        <v>1291.3666869000001</v>
      </c>
      <c r="AB13" s="190">
        <v>1297.6623067999999</v>
      </c>
      <c r="AC13" s="190">
        <v>1304.0444539</v>
      </c>
      <c r="AD13" s="190">
        <v>1311.5594699999999</v>
      </c>
      <c r="AE13" s="190">
        <v>1317.3299151000001</v>
      </c>
      <c r="AF13" s="190">
        <v>1322.4021310000001</v>
      </c>
      <c r="AG13" s="190">
        <v>1323.2211110999999</v>
      </c>
      <c r="AH13" s="190">
        <v>1329.5631238000001</v>
      </c>
      <c r="AI13" s="190">
        <v>1337.8731624</v>
      </c>
      <c r="AJ13" s="190">
        <v>1355.6221061000001</v>
      </c>
      <c r="AK13" s="190">
        <v>1362.2650371</v>
      </c>
      <c r="AL13" s="190">
        <v>1365.2728345</v>
      </c>
      <c r="AM13" s="190">
        <v>1360.2624874999999</v>
      </c>
      <c r="AN13" s="190">
        <v>1359.2872761000001</v>
      </c>
      <c r="AO13" s="190">
        <v>1357.9641893</v>
      </c>
      <c r="AP13" s="190">
        <v>1353.3692582000001</v>
      </c>
      <c r="AQ13" s="190">
        <v>1353.5433972999999</v>
      </c>
      <c r="AR13" s="190">
        <v>1355.5626377000001</v>
      </c>
      <c r="AS13" s="190">
        <v>1361.8305882</v>
      </c>
      <c r="AT13" s="190">
        <v>1365.7373244</v>
      </c>
      <c r="AU13" s="190">
        <v>1369.6864554000001</v>
      </c>
      <c r="AV13" s="190">
        <v>1374.9587154999999</v>
      </c>
      <c r="AW13" s="190">
        <v>1378.0320847999999</v>
      </c>
      <c r="AX13" s="190">
        <v>1380.1872977999999</v>
      </c>
      <c r="AY13" s="190">
        <v>1380.7425642000001</v>
      </c>
      <c r="AZ13" s="190">
        <v>1381.5728074000001</v>
      </c>
      <c r="BA13" s="190">
        <v>1381.9962370000001</v>
      </c>
      <c r="BB13" s="190">
        <v>1380.9510957</v>
      </c>
      <c r="BC13" s="190">
        <v>1381.3572162</v>
      </c>
      <c r="BD13" s="242">
        <v>1382.153</v>
      </c>
      <c r="BE13" s="242">
        <v>1383.912</v>
      </c>
      <c r="BF13" s="242">
        <v>1385.056</v>
      </c>
      <c r="BG13" s="242">
        <v>1386.1590000000001</v>
      </c>
      <c r="BH13" s="242">
        <v>1387.0319999999999</v>
      </c>
      <c r="BI13" s="242">
        <v>1388.193</v>
      </c>
      <c r="BJ13" s="242">
        <v>1389.452</v>
      </c>
      <c r="BK13" s="242">
        <v>1390.799</v>
      </c>
      <c r="BL13" s="242">
        <v>1392.2670000000001</v>
      </c>
      <c r="BM13" s="242">
        <v>1393.8440000000001</v>
      </c>
      <c r="BN13" s="242">
        <v>1395.61</v>
      </c>
      <c r="BO13" s="242">
        <v>1397.3440000000001</v>
      </c>
      <c r="BP13" s="242">
        <v>1399.127</v>
      </c>
      <c r="BQ13" s="242">
        <v>1400.8910000000001</v>
      </c>
      <c r="BR13" s="242">
        <v>1402.8209999999999</v>
      </c>
      <c r="BS13" s="242">
        <v>1404.85</v>
      </c>
      <c r="BT13" s="242">
        <v>1406.9780000000001</v>
      </c>
      <c r="BU13" s="242">
        <v>1409.2049999999999</v>
      </c>
      <c r="BV13" s="242">
        <v>1411.53</v>
      </c>
    </row>
    <row r="14" spans="1:74" ht="11.1" customHeight="1" x14ac:dyDescent="0.2">
      <c r="A14" s="117" t="s">
        <v>674</v>
      </c>
      <c r="B14" s="164" t="s">
        <v>425</v>
      </c>
      <c r="C14" s="190">
        <v>3551.3028399999998</v>
      </c>
      <c r="D14" s="190">
        <v>3558.9808005</v>
      </c>
      <c r="E14" s="190">
        <v>3569.2705682000001</v>
      </c>
      <c r="F14" s="190">
        <v>3586.8998098000002</v>
      </c>
      <c r="G14" s="190">
        <v>3598.8674417000002</v>
      </c>
      <c r="H14" s="190">
        <v>3609.9011306000002</v>
      </c>
      <c r="I14" s="190">
        <v>3617.2746609000001</v>
      </c>
      <c r="J14" s="190">
        <v>3628.4851257</v>
      </c>
      <c r="K14" s="190">
        <v>3640.8063093999999</v>
      </c>
      <c r="L14" s="190">
        <v>3669.0321803000002</v>
      </c>
      <c r="M14" s="190">
        <v>3672.4793252999998</v>
      </c>
      <c r="N14" s="190">
        <v>3665.9417128999999</v>
      </c>
      <c r="O14" s="190">
        <v>3672.6259371000001</v>
      </c>
      <c r="P14" s="190">
        <v>3628.7138642999998</v>
      </c>
      <c r="Q14" s="190">
        <v>3557.4120886000001</v>
      </c>
      <c r="R14" s="190">
        <v>3339.3207665</v>
      </c>
      <c r="S14" s="190">
        <v>3302.7894672000002</v>
      </c>
      <c r="T14" s="190">
        <v>3328.4183475</v>
      </c>
      <c r="U14" s="190">
        <v>3530.6971306999999</v>
      </c>
      <c r="V14" s="190">
        <v>3594.7790774</v>
      </c>
      <c r="W14" s="190">
        <v>3635.1539109999999</v>
      </c>
      <c r="X14" s="190">
        <v>3616.3052598999998</v>
      </c>
      <c r="Y14" s="190">
        <v>3635.9031460000001</v>
      </c>
      <c r="Z14" s="190">
        <v>3658.4311975999999</v>
      </c>
      <c r="AA14" s="190">
        <v>3688.3846844999998</v>
      </c>
      <c r="AB14" s="190">
        <v>3713.4016151000001</v>
      </c>
      <c r="AC14" s="190">
        <v>3737.9772588999999</v>
      </c>
      <c r="AD14" s="190">
        <v>3766.4858441000001</v>
      </c>
      <c r="AE14" s="190">
        <v>3786.8982434</v>
      </c>
      <c r="AF14" s="190">
        <v>3803.5886848999999</v>
      </c>
      <c r="AG14" s="190">
        <v>3807.9150755000001</v>
      </c>
      <c r="AH14" s="190">
        <v>3823.6431711999999</v>
      </c>
      <c r="AI14" s="190">
        <v>3842.1308789</v>
      </c>
      <c r="AJ14" s="190">
        <v>3888.7867683999998</v>
      </c>
      <c r="AK14" s="190">
        <v>3893.7372728999999</v>
      </c>
      <c r="AL14" s="190">
        <v>3882.3909619999999</v>
      </c>
      <c r="AM14" s="190">
        <v>3821.2246713999998</v>
      </c>
      <c r="AN14" s="190">
        <v>3802.4271033999999</v>
      </c>
      <c r="AO14" s="190">
        <v>3792.4750933999999</v>
      </c>
      <c r="AP14" s="190">
        <v>3797.3394023999999</v>
      </c>
      <c r="AQ14" s="190">
        <v>3800.6004380999998</v>
      </c>
      <c r="AR14" s="190">
        <v>3808.2289612</v>
      </c>
      <c r="AS14" s="190">
        <v>3827.3951109</v>
      </c>
      <c r="AT14" s="190">
        <v>3838.3810047000002</v>
      </c>
      <c r="AU14" s="190">
        <v>3848.3567816999998</v>
      </c>
      <c r="AV14" s="190">
        <v>3858.8866585999999</v>
      </c>
      <c r="AW14" s="190">
        <v>3865.6690395999999</v>
      </c>
      <c r="AX14" s="190">
        <v>3870.2681412000002</v>
      </c>
      <c r="AY14" s="190">
        <v>3870.9230409000002</v>
      </c>
      <c r="AZ14" s="190">
        <v>3872.4762758000002</v>
      </c>
      <c r="BA14" s="190">
        <v>3873.1669232999998</v>
      </c>
      <c r="BB14" s="190">
        <v>3870.7253500000002</v>
      </c>
      <c r="BC14" s="190">
        <v>3871.3930479000001</v>
      </c>
      <c r="BD14" s="242">
        <v>3872.9</v>
      </c>
      <c r="BE14" s="242">
        <v>3876.3180000000002</v>
      </c>
      <c r="BF14" s="242">
        <v>3878.7020000000002</v>
      </c>
      <c r="BG14" s="242">
        <v>3881.1219999999998</v>
      </c>
      <c r="BH14" s="242">
        <v>3882.9110000000001</v>
      </c>
      <c r="BI14" s="242">
        <v>3885.904</v>
      </c>
      <c r="BJ14" s="242">
        <v>3889.4349999999999</v>
      </c>
      <c r="BK14" s="242">
        <v>3894.2629999999999</v>
      </c>
      <c r="BL14" s="242">
        <v>3898.2979999999998</v>
      </c>
      <c r="BM14" s="242">
        <v>3902.3009999999999</v>
      </c>
      <c r="BN14" s="242">
        <v>3906.0250000000001</v>
      </c>
      <c r="BO14" s="242">
        <v>3910.1460000000002</v>
      </c>
      <c r="BP14" s="242">
        <v>3914.4180000000001</v>
      </c>
      <c r="BQ14" s="242">
        <v>3918.7849999999999</v>
      </c>
      <c r="BR14" s="242">
        <v>3923.4029999999998</v>
      </c>
      <c r="BS14" s="242">
        <v>3928.2159999999999</v>
      </c>
      <c r="BT14" s="242">
        <v>3933.223</v>
      </c>
      <c r="BU14" s="242">
        <v>3938.4250000000002</v>
      </c>
      <c r="BV14" s="242">
        <v>3943.8209999999999</v>
      </c>
    </row>
    <row r="15" spans="1:74" ht="11.1" customHeight="1" x14ac:dyDescent="0.2">
      <c r="A15" s="117"/>
      <c r="B15" s="129" t="s">
        <v>1296</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c r="BC15" s="195"/>
      <c r="BD15" s="251"/>
      <c r="BE15" s="251"/>
      <c r="BF15" s="251"/>
      <c r="BG15" s="251"/>
      <c r="BH15" s="251"/>
      <c r="BI15" s="251"/>
      <c r="BJ15" s="251"/>
      <c r="BK15" s="251"/>
      <c r="BL15" s="251"/>
      <c r="BM15" s="251"/>
      <c r="BN15" s="251"/>
      <c r="BO15" s="251"/>
      <c r="BP15" s="251"/>
      <c r="BQ15" s="251"/>
      <c r="BR15" s="251"/>
      <c r="BS15" s="251"/>
      <c r="BT15" s="251"/>
      <c r="BU15" s="251"/>
      <c r="BV15" s="251"/>
    </row>
    <row r="16" spans="1:74" ht="11.1" customHeight="1" x14ac:dyDescent="0.2">
      <c r="A16" s="117" t="s">
        <v>675</v>
      </c>
      <c r="B16" s="164" t="s">
        <v>418</v>
      </c>
      <c r="C16" s="54">
        <v>99.323627677000005</v>
      </c>
      <c r="D16" s="54">
        <v>99.024569753999998</v>
      </c>
      <c r="E16" s="54">
        <v>98.750216760000001</v>
      </c>
      <c r="F16" s="54">
        <v>98.469018118999998</v>
      </c>
      <c r="G16" s="54">
        <v>98.267737917000005</v>
      </c>
      <c r="H16" s="54">
        <v>98.114825577000005</v>
      </c>
      <c r="I16" s="54">
        <v>98.097187242999993</v>
      </c>
      <c r="J16" s="54">
        <v>97.975831020000001</v>
      </c>
      <c r="K16" s="54">
        <v>97.837663051000007</v>
      </c>
      <c r="L16" s="54">
        <v>97.797343834000003</v>
      </c>
      <c r="M16" s="54">
        <v>97.539557001000006</v>
      </c>
      <c r="N16" s="54">
        <v>97.178963048</v>
      </c>
      <c r="O16" s="54">
        <v>98.321812025</v>
      </c>
      <c r="P16" s="54">
        <v>96.550916298000004</v>
      </c>
      <c r="Q16" s="54">
        <v>93.472525915999995</v>
      </c>
      <c r="R16" s="54">
        <v>84.067418317999994</v>
      </c>
      <c r="S16" s="54">
        <v>82.138455547000007</v>
      </c>
      <c r="T16" s="54">
        <v>82.666415043000001</v>
      </c>
      <c r="U16" s="54">
        <v>89.914601478999998</v>
      </c>
      <c r="V16" s="54">
        <v>92.158927001999999</v>
      </c>
      <c r="W16" s="54">
        <v>93.662696287000003</v>
      </c>
      <c r="X16" s="54">
        <v>93.801600182000001</v>
      </c>
      <c r="Y16" s="54">
        <v>94.292488852000005</v>
      </c>
      <c r="Z16" s="54">
        <v>94.511053145999995</v>
      </c>
      <c r="AA16" s="54">
        <v>93.794865310000006</v>
      </c>
      <c r="AB16" s="54">
        <v>93.965601668000005</v>
      </c>
      <c r="AC16" s="54">
        <v>94.360834467000004</v>
      </c>
      <c r="AD16" s="54">
        <v>95.473986854000003</v>
      </c>
      <c r="AE16" s="54">
        <v>95.948145173</v>
      </c>
      <c r="AF16" s="54">
        <v>96.276732569999993</v>
      </c>
      <c r="AG16" s="54">
        <v>96.242713969999997</v>
      </c>
      <c r="AH16" s="54">
        <v>96.442935832000003</v>
      </c>
      <c r="AI16" s="54">
        <v>96.660363079000007</v>
      </c>
      <c r="AJ16" s="54">
        <v>96.961591045999995</v>
      </c>
      <c r="AK16" s="54">
        <v>97.163482563000002</v>
      </c>
      <c r="AL16" s="54">
        <v>97.332632963999998</v>
      </c>
      <c r="AM16" s="54">
        <v>97.443289180999997</v>
      </c>
      <c r="AN16" s="54">
        <v>97.566272151999996</v>
      </c>
      <c r="AO16" s="54">
        <v>97.675828808999995</v>
      </c>
      <c r="AP16" s="54">
        <v>97.843413768999994</v>
      </c>
      <c r="AQ16" s="54">
        <v>97.872526833999999</v>
      </c>
      <c r="AR16" s="54">
        <v>97.834622621999998</v>
      </c>
      <c r="AS16" s="54">
        <v>97.789497487000006</v>
      </c>
      <c r="AT16" s="54">
        <v>97.572711452999997</v>
      </c>
      <c r="AU16" s="54">
        <v>97.244060873999999</v>
      </c>
      <c r="AV16" s="54">
        <v>96.490114775999999</v>
      </c>
      <c r="AW16" s="54">
        <v>96.172808340000003</v>
      </c>
      <c r="AX16" s="54">
        <v>95.978710591999999</v>
      </c>
      <c r="AY16" s="54">
        <v>96.087859656000006</v>
      </c>
      <c r="AZ16" s="54">
        <v>96.005150688000001</v>
      </c>
      <c r="BA16" s="54">
        <v>95.910621813000006</v>
      </c>
      <c r="BB16" s="54">
        <v>95.882322548000005</v>
      </c>
      <c r="BC16" s="54">
        <v>95.705616723999995</v>
      </c>
      <c r="BD16" s="238">
        <v>95.458550000000002</v>
      </c>
      <c r="BE16" s="238">
        <v>94.913740000000004</v>
      </c>
      <c r="BF16" s="238">
        <v>94.696510000000004</v>
      </c>
      <c r="BG16" s="238">
        <v>94.579470000000001</v>
      </c>
      <c r="BH16" s="238">
        <v>94.655540000000002</v>
      </c>
      <c r="BI16" s="238">
        <v>94.66919</v>
      </c>
      <c r="BJ16" s="238">
        <v>94.713340000000002</v>
      </c>
      <c r="BK16" s="238">
        <v>94.837990000000005</v>
      </c>
      <c r="BL16" s="238">
        <v>94.905649999999994</v>
      </c>
      <c r="BM16" s="238">
        <v>94.966319999999996</v>
      </c>
      <c r="BN16" s="238">
        <v>94.979709999999997</v>
      </c>
      <c r="BO16" s="238">
        <v>95.05659</v>
      </c>
      <c r="BP16" s="238">
        <v>95.156670000000005</v>
      </c>
      <c r="BQ16" s="238">
        <v>95.324340000000007</v>
      </c>
      <c r="BR16" s="238">
        <v>95.437560000000005</v>
      </c>
      <c r="BS16" s="238">
        <v>95.540710000000004</v>
      </c>
      <c r="BT16" s="238">
        <v>95.633790000000005</v>
      </c>
      <c r="BU16" s="238">
        <v>95.716800000000006</v>
      </c>
      <c r="BV16" s="238">
        <v>95.789730000000006</v>
      </c>
    </row>
    <row r="17" spans="1:74" ht="11.1" customHeight="1" x14ac:dyDescent="0.2">
      <c r="A17" s="117" t="s">
        <v>676</v>
      </c>
      <c r="B17" s="164" t="s">
        <v>448</v>
      </c>
      <c r="C17" s="54">
        <v>98.793832223999999</v>
      </c>
      <c r="D17" s="54">
        <v>98.355281306999998</v>
      </c>
      <c r="E17" s="54">
        <v>98.003455927000005</v>
      </c>
      <c r="F17" s="54">
        <v>97.812068607</v>
      </c>
      <c r="G17" s="54">
        <v>97.578409906999994</v>
      </c>
      <c r="H17" s="54">
        <v>97.376192351</v>
      </c>
      <c r="I17" s="54">
        <v>97.277785718999993</v>
      </c>
      <c r="J17" s="54">
        <v>97.084173113999995</v>
      </c>
      <c r="K17" s="54">
        <v>96.867724315999993</v>
      </c>
      <c r="L17" s="54">
        <v>96.700400135999999</v>
      </c>
      <c r="M17" s="54">
        <v>96.384308344000004</v>
      </c>
      <c r="N17" s="54">
        <v>95.991409751000006</v>
      </c>
      <c r="O17" s="54">
        <v>97.492281031000005</v>
      </c>
      <c r="P17" s="54">
        <v>95.467836328999994</v>
      </c>
      <c r="Q17" s="54">
        <v>91.888652320999995</v>
      </c>
      <c r="R17" s="54">
        <v>80.828256369000002</v>
      </c>
      <c r="S17" s="54">
        <v>78.584448222999995</v>
      </c>
      <c r="T17" s="54">
        <v>79.230755247999994</v>
      </c>
      <c r="U17" s="54">
        <v>87.917588601000006</v>
      </c>
      <c r="V17" s="54">
        <v>90.481317595999997</v>
      </c>
      <c r="W17" s="54">
        <v>92.072353393</v>
      </c>
      <c r="X17" s="54">
        <v>91.706439298999996</v>
      </c>
      <c r="Y17" s="54">
        <v>92.090281215999994</v>
      </c>
      <c r="Z17" s="54">
        <v>92.239622452000006</v>
      </c>
      <c r="AA17" s="54">
        <v>91.586718805999993</v>
      </c>
      <c r="AB17" s="54">
        <v>91.692866831000003</v>
      </c>
      <c r="AC17" s="54">
        <v>91.990322328000005</v>
      </c>
      <c r="AD17" s="54">
        <v>92.856487428999998</v>
      </c>
      <c r="AE17" s="54">
        <v>93.253506264999999</v>
      </c>
      <c r="AF17" s="54">
        <v>93.558780971999994</v>
      </c>
      <c r="AG17" s="54">
        <v>93.552505216</v>
      </c>
      <c r="AH17" s="54">
        <v>93.839146411000002</v>
      </c>
      <c r="AI17" s="54">
        <v>94.198898224999994</v>
      </c>
      <c r="AJ17" s="54">
        <v>94.806262380000007</v>
      </c>
      <c r="AK17" s="54">
        <v>95.181359139999998</v>
      </c>
      <c r="AL17" s="54">
        <v>95.498690226999997</v>
      </c>
      <c r="AM17" s="54">
        <v>95.704125258999994</v>
      </c>
      <c r="AN17" s="54">
        <v>95.946522784999999</v>
      </c>
      <c r="AO17" s="54">
        <v>96.171752424999994</v>
      </c>
      <c r="AP17" s="54">
        <v>96.468016332000005</v>
      </c>
      <c r="AQ17" s="54">
        <v>96.592758582000002</v>
      </c>
      <c r="AR17" s="54">
        <v>96.634181329</v>
      </c>
      <c r="AS17" s="54">
        <v>96.618997007000004</v>
      </c>
      <c r="AT17" s="54">
        <v>96.473746425000002</v>
      </c>
      <c r="AU17" s="54">
        <v>96.225142015000003</v>
      </c>
      <c r="AV17" s="54">
        <v>95.646462557999996</v>
      </c>
      <c r="AW17" s="54">
        <v>95.361191407000007</v>
      </c>
      <c r="AX17" s="54">
        <v>95.142607343999998</v>
      </c>
      <c r="AY17" s="54">
        <v>95.062484005000002</v>
      </c>
      <c r="AZ17" s="54">
        <v>94.923443887000005</v>
      </c>
      <c r="BA17" s="54">
        <v>94.797260625999996</v>
      </c>
      <c r="BB17" s="54">
        <v>94.792202168000003</v>
      </c>
      <c r="BC17" s="54">
        <v>94.610531667000004</v>
      </c>
      <c r="BD17" s="238">
        <v>94.360519999999994</v>
      </c>
      <c r="BE17" s="238">
        <v>93.833489999999998</v>
      </c>
      <c r="BF17" s="238">
        <v>93.603290000000001</v>
      </c>
      <c r="BG17" s="238">
        <v>93.461240000000004</v>
      </c>
      <c r="BH17" s="238">
        <v>93.49024</v>
      </c>
      <c r="BI17" s="238">
        <v>93.462329999999994</v>
      </c>
      <c r="BJ17" s="238">
        <v>93.460390000000004</v>
      </c>
      <c r="BK17" s="238">
        <v>93.524010000000004</v>
      </c>
      <c r="BL17" s="238">
        <v>93.544359999999998</v>
      </c>
      <c r="BM17" s="238">
        <v>93.561009999999996</v>
      </c>
      <c r="BN17" s="238">
        <v>93.543520000000001</v>
      </c>
      <c r="BO17" s="238">
        <v>93.575609999999998</v>
      </c>
      <c r="BP17" s="238">
        <v>93.626829999999998</v>
      </c>
      <c r="BQ17" s="238">
        <v>93.722279999999998</v>
      </c>
      <c r="BR17" s="238">
        <v>93.792950000000005</v>
      </c>
      <c r="BS17" s="238">
        <v>93.863929999999996</v>
      </c>
      <c r="BT17" s="238">
        <v>93.935230000000004</v>
      </c>
      <c r="BU17" s="238">
        <v>94.006839999999997</v>
      </c>
      <c r="BV17" s="238">
        <v>94.078760000000003</v>
      </c>
    </row>
    <row r="18" spans="1:74" ht="11.1" customHeight="1" x14ac:dyDescent="0.2">
      <c r="A18" s="117" t="s">
        <v>677</v>
      </c>
      <c r="B18" s="164" t="s">
        <v>419</v>
      </c>
      <c r="C18" s="54">
        <v>100.13824667999999</v>
      </c>
      <c r="D18" s="54">
        <v>99.688309832000002</v>
      </c>
      <c r="E18" s="54">
        <v>99.299159435000007</v>
      </c>
      <c r="F18" s="54">
        <v>98.988425519000003</v>
      </c>
      <c r="G18" s="54">
        <v>98.707625505999999</v>
      </c>
      <c r="H18" s="54">
        <v>98.474389424999998</v>
      </c>
      <c r="I18" s="54">
        <v>98.429796924000001</v>
      </c>
      <c r="J18" s="54">
        <v>98.185878967999997</v>
      </c>
      <c r="K18" s="54">
        <v>97.883715206999995</v>
      </c>
      <c r="L18" s="54">
        <v>97.481629140999999</v>
      </c>
      <c r="M18" s="54">
        <v>97.094231144000005</v>
      </c>
      <c r="N18" s="54">
        <v>96.679844716000005</v>
      </c>
      <c r="O18" s="54">
        <v>98.467707614999995</v>
      </c>
      <c r="P18" s="54">
        <v>96.327416009000004</v>
      </c>
      <c r="Q18" s="54">
        <v>92.488207654000007</v>
      </c>
      <c r="R18" s="54">
        <v>80.316917212000007</v>
      </c>
      <c r="S18" s="54">
        <v>78.054749364000003</v>
      </c>
      <c r="T18" s="54">
        <v>79.068538773</v>
      </c>
      <c r="U18" s="54">
        <v>89.339380441000003</v>
      </c>
      <c r="V18" s="54">
        <v>92.419263107999996</v>
      </c>
      <c r="W18" s="54">
        <v>94.289281776999999</v>
      </c>
      <c r="X18" s="54">
        <v>93.605706085999998</v>
      </c>
      <c r="Y18" s="54">
        <v>94.063794532000003</v>
      </c>
      <c r="Z18" s="54">
        <v>94.319816751999994</v>
      </c>
      <c r="AA18" s="54">
        <v>94.009695050000005</v>
      </c>
      <c r="AB18" s="54">
        <v>94.134643088999994</v>
      </c>
      <c r="AC18" s="54">
        <v>94.330583175000001</v>
      </c>
      <c r="AD18" s="54">
        <v>94.728280028</v>
      </c>
      <c r="AE18" s="54">
        <v>94.968130662999997</v>
      </c>
      <c r="AF18" s="54">
        <v>95.180899803000003</v>
      </c>
      <c r="AG18" s="54">
        <v>95.189524542000001</v>
      </c>
      <c r="AH18" s="54">
        <v>95.480927870000002</v>
      </c>
      <c r="AI18" s="54">
        <v>95.878046882000007</v>
      </c>
      <c r="AJ18" s="54">
        <v>96.693649614999998</v>
      </c>
      <c r="AK18" s="54">
        <v>97.067623964999996</v>
      </c>
      <c r="AL18" s="54">
        <v>97.312737971000004</v>
      </c>
      <c r="AM18" s="54">
        <v>97.250399517999995</v>
      </c>
      <c r="AN18" s="54">
        <v>97.371736920999993</v>
      </c>
      <c r="AO18" s="54">
        <v>97.498158063999995</v>
      </c>
      <c r="AP18" s="54">
        <v>97.693216434000007</v>
      </c>
      <c r="AQ18" s="54">
        <v>97.782139947000005</v>
      </c>
      <c r="AR18" s="54">
        <v>97.828482086999998</v>
      </c>
      <c r="AS18" s="54">
        <v>97.949184732000006</v>
      </c>
      <c r="AT18" s="54">
        <v>97.822657719000006</v>
      </c>
      <c r="AU18" s="54">
        <v>97.565842924999998</v>
      </c>
      <c r="AV18" s="54">
        <v>96.912658618999998</v>
      </c>
      <c r="AW18" s="54">
        <v>96.594829563000005</v>
      </c>
      <c r="AX18" s="54">
        <v>96.346274026000003</v>
      </c>
      <c r="AY18" s="54">
        <v>96.19306847</v>
      </c>
      <c r="AZ18" s="54">
        <v>96.063502623000005</v>
      </c>
      <c r="BA18" s="54">
        <v>95.983652946000007</v>
      </c>
      <c r="BB18" s="54">
        <v>96.130683547999993</v>
      </c>
      <c r="BC18" s="54">
        <v>96.017393134000002</v>
      </c>
      <c r="BD18" s="238">
        <v>95.820949999999996</v>
      </c>
      <c r="BE18" s="238">
        <v>95.303970000000007</v>
      </c>
      <c r="BF18" s="238">
        <v>95.119240000000005</v>
      </c>
      <c r="BG18" s="238">
        <v>95.029380000000003</v>
      </c>
      <c r="BH18" s="238">
        <v>95.160520000000005</v>
      </c>
      <c r="BI18" s="238">
        <v>95.165819999999997</v>
      </c>
      <c r="BJ18" s="238">
        <v>95.171400000000006</v>
      </c>
      <c r="BK18" s="238">
        <v>95.169430000000006</v>
      </c>
      <c r="BL18" s="238">
        <v>95.181460000000001</v>
      </c>
      <c r="BM18" s="238">
        <v>95.199650000000005</v>
      </c>
      <c r="BN18" s="238">
        <v>95.209029999999998</v>
      </c>
      <c r="BO18" s="238">
        <v>95.25076</v>
      </c>
      <c r="BP18" s="238">
        <v>95.30986</v>
      </c>
      <c r="BQ18" s="238">
        <v>95.422719999999998</v>
      </c>
      <c r="BR18" s="238">
        <v>95.489320000000006</v>
      </c>
      <c r="BS18" s="238">
        <v>95.546030000000002</v>
      </c>
      <c r="BT18" s="238">
        <v>95.592849999999999</v>
      </c>
      <c r="BU18" s="238">
        <v>95.629779999999997</v>
      </c>
      <c r="BV18" s="238">
        <v>95.656809999999993</v>
      </c>
    </row>
    <row r="19" spans="1:74" ht="11.1" customHeight="1" x14ac:dyDescent="0.2">
      <c r="A19" s="117" t="s">
        <v>678</v>
      </c>
      <c r="B19" s="164" t="s">
        <v>420</v>
      </c>
      <c r="C19" s="54">
        <v>100.959671</v>
      </c>
      <c r="D19" s="54">
        <v>100.61877118</v>
      </c>
      <c r="E19" s="54">
        <v>100.34413316</v>
      </c>
      <c r="F19" s="54">
        <v>100.16394699</v>
      </c>
      <c r="G19" s="54">
        <v>100.00069003</v>
      </c>
      <c r="H19" s="54">
        <v>99.882552320000002</v>
      </c>
      <c r="I19" s="54">
        <v>99.926775316000004</v>
      </c>
      <c r="J19" s="54">
        <v>99.810945044999997</v>
      </c>
      <c r="K19" s="54">
        <v>99.652302950000006</v>
      </c>
      <c r="L19" s="54">
        <v>99.509353985000004</v>
      </c>
      <c r="M19" s="54">
        <v>99.221209528000003</v>
      </c>
      <c r="N19" s="54">
        <v>98.846374530999995</v>
      </c>
      <c r="O19" s="54">
        <v>99.743881864000002</v>
      </c>
      <c r="P19" s="54">
        <v>98.176391138</v>
      </c>
      <c r="Q19" s="54">
        <v>95.502935222000005</v>
      </c>
      <c r="R19" s="54">
        <v>87.300136768000002</v>
      </c>
      <c r="S19" s="54">
        <v>85.732283483000003</v>
      </c>
      <c r="T19" s="54">
        <v>86.375998017000001</v>
      </c>
      <c r="U19" s="54">
        <v>93.178677534000002</v>
      </c>
      <c r="V19" s="54">
        <v>95.284979837999998</v>
      </c>
      <c r="W19" s="54">
        <v>96.642302091999994</v>
      </c>
      <c r="X19" s="54">
        <v>96.492885333999993</v>
      </c>
      <c r="Y19" s="54">
        <v>96.920566706000002</v>
      </c>
      <c r="Z19" s="54">
        <v>97.167587247</v>
      </c>
      <c r="AA19" s="54">
        <v>96.823324327999998</v>
      </c>
      <c r="AB19" s="54">
        <v>97.016990179999993</v>
      </c>
      <c r="AC19" s="54">
        <v>97.337962172000005</v>
      </c>
      <c r="AD19" s="54">
        <v>98.046731547999997</v>
      </c>
      <c r="AE19" s="54">
        <v>98.426947390999999</v>
      </c>
      <c r="AF19" s="54">
        <v>98.739100941999993</v>
      </c>
      <c r="AG19" s="54">
        <v>98.878237921999997</v>
      </c>
      <c r="AH19" s="54">
        <v>99.132982601999998</v>
      </c>
      <c r="AI19" s="54">
        <v>99.398380701999997</v>
      </c>
      <c r="AJ19" s="54">
        <v>99.674122152999999</v>
      </c>
      <c r="AK19" s="54">
        <v>99.961059642999999</v>
      </c>
      <c r="AL19" s="54">
        <v>100.25888310000001</v>
      </c>
      <c r="AM19" s="54">
        <v>100.5941424</v>
      </c>
      <c r="AN19" s="54">
        <v>100.8938254</v>
      </c>
      <c r="AO19" s="54">
        <v>101.18448196999999</v>
      </c>
      <c r="AP19" s="54">
        <v>101.56555602</v>
      </c>
      <c r="AQ19" s="54">
        <v>101.76357677999999</v>
      </c>
      <c r="AR19" s="54">
        <v>101.87798818</v>
      </c>
      <c r="AS19" s="54">
        <v>101.88275913</v>
      </c>
      <c r="AT19" s="54">
        <v>101.84947511</v>
      </c>
      <c r="AU19" s="54">
        <v>101.75210503</v>
      </c>
      <c r="AV19" s="54">
        <v>101.44681098</v>
      </c>
      <c r="AW19" s="54">
        <v>101.32914723</v>
      </c>
      <c r="AX19" s="54">
        <v>101.25527587000001</v>
      </c>
      <c r="AY19" s="54">
        <v>101.27583513</v>
      </c>
      <c r="AZ19" s="54">
        <v>101.25156987</v>
      </c>
      <c r="BA19" s="54">
        <v>101.2331183</v>
      </c>
      <c r="BB19" s="54">
        <v>101.35512866000001</v>
      </c>
      <c r="BC19" s="54">
        <v>101.24731835</v>
      </c>
      <c r="BD19" s="238">
        <v>101.04430000000001</v>
      </c>
      <c r="BE19" s="238">
        <v>100.48</v>
      </c>
      <c r="BF19" s="238">
        <v>100.2863</v>
      </c>
      <c r="BG19" s="238">
        <v>100.19710000000001</v>
      </c>
      <c r="BH19" s="238">
        <v>100.3271</v>
      </c>
      <c r="BI19" s="238">
        <v>100.3609</v>
      </c>
      <c r="BJ19" s="238">
        <v>100.4132</v>
      </c>
      <c r="BK19" s="238">
        <v>100.5154</v>
      </c>
      <c r="BL19" s="238">
        <v>100.581</v>
      </c>
      <c r="BM19" s="238">
        <v>100.6414</v>
      </c>
      <c r="BN19" s="238">
        <v>100.6618</v>
      </c>
      <c r="BO19" s="238">
        <v>100.73820000000001</v>
      </c>
      <c r="BP19" s="238">
        <v>100.8355</v>
      </c>
      <c r="BQ19" s="238">
        <v>100.9966</v>
      </c>
      <c r="BR19" s="238">
        <v>101.104</v>
      </c>
      <c r="BS19" s="238">
        <v>101.2003</v>
      </c>
      <c r="BT19" s="238">
        <v>101.28570000000001</v>
      </c>
      <c r="BU19" s="238">
        <v>101.36</v>
      </c>
      <c r="BV19" s="238">
        <v>101.4234</v>
      </c>
    </row>
    <row r="20" spans="1:74" ht="11.1" customHeight="1" x14ac:dyDescent="0.2">
      <c r="A20" s="117" t="s">
        <v>679</v>
      </c>
      <c r="B20" s="164" t="s">
        <v>421</v>
      </c>
      <c r="C20" s="54">
        <v>101.10524595</v>
      </c>
      <c r="D20" s="54">
        <v>100.80242306</v>
      </c>
      <c r="E20" s="54">
        <v>100.57658212</v>
      </c>
      <c r="F20" s="54">
        <v>100.49733944</v>
      </c>
      <c r="G20" s="54">
        <v>100.37325017000001</v>
      </c>
      <c r="H20" s="54">
        <v>100.27393062</v>
      </c>
      <c r="I20" s="54">
        <v>100.25097743000001</v>
      </c>
      <c r="J20" s="54">
        <v>100.16249983</v>
      </c>
      <c r="K20" s="54">
        <v>100.06009447</v>
      </c>
      <c r="L20" s="54">
        <v>100.07716623</v>
      </c>
      <c r="M20" s="54">
        <v>99.84685168</v>
      </c>
      <c r="N20" s="54">
        <v>99.502555713999996</v>
      </c>
      <c r="O20" s="54">
        <v>100.50707264</v>
      </c>
      <c r="P20" s="54">
        <v>98.837718097000007</v>
      </c>
      <c r="Q20" s="54">
        <v>95.957286401000005</v>
      </c>
      <c r="R20" s="54">
        <v>87.044369021999998</v>
      </c>
      <c r="S20" s="54">
        <v>85.357839415000001</v>
      </c>
      <c r="T20" s="54">
        <v>86.076289052999996</v>
      </c>
      <c r="U20" s="54">
        <v>93.476332004</v>
      </c>
      <c r="V20" s="54">
        <v>95.797279575000005</v>
      </c>
      <c r="W20" s="54">
        <v>97.315745837999998</v>
      </c>
      <c r="X20" s="54">
        <v>97.23421811</v>
      </c>
      <c r="Y20" s="54">
        <v>97.745856266000004</v>
      </c>
      <c r="Z20" s="54">
        <v>98.053147623000001</v>
      </c>
      <c r="AA20" s="54">
        <v>97.701231661999998</v>
      </c>
      <c r="AB20" s="54">
        <v>97.940974812999997</v>
      </c>
      <c r="AC20" s="54">
        <v>98.317516554999997</v>
      </c>
      <c r="AD20" s="54">
        <v>99.140540157000004</v>
      </c>
      <c r="AE20" s="54">
        <v>99.558416629999996</v>
      </c>
      <c r="AF20" s="54">
        <v>99.880829242999994</v>
      </c>
      <c r="AG20" s="54">
        <v>99.867442354000005</v>
      </c>
      <c r="AH20" s="54">
        <v>100.17917898</v>
      </c>
      <c r="AI20" s="54">
        <v>100.57570346999999</v>
      </c>
      <c r="AJ20" s="54">
        <v>101.25139948</v>
      </c>
      <c r="AK20" s="54">
        <v>101.67171199000001</v>
      </c>
      <c r="AL20" s="54">
        <v>102.03102463</v>
      </c>
      <c r="AM20" s="54">
        <v>102.28039129</v>
      </c>
      <c r="AN20" s="54">
        <v>102.55441381</v>
      </c>
      <c r="AO20" s="54">
        <v>102.80414605999999</v>
      </c>
      <c r="AP20" s="54">
        <v>103.1047695</v>
      </c>
      <c r="AQ20" s="54">
        <v>103.24953512</v>
      </c>
      <c r="AR20" s="54">
        <v>103.31362437</v>
      </c>
      <c r="AS20" s="54">
        <v>103.31158341</v>
      </c>
      <c r="AT20" s="54">
        <v>103.20341031</v>
      </c>
      <c r="AU20" s="54">
        <v>103.00365123</v>
      </c>
      <c r="AV20" s="54">
        <v>102.51502017999999</v>
      </c>
      <c r="AW20" s="54">
        <v>102.28005362</v>
      </c>
      <c r="AX20" s="54">
        <v>102.10146557</v>
      </c>
      <c r="AY20" s="54">
        <v>102.01764670999999</v>
      </c>
      <c r="AZ20" s="54">
        <v>101.92302266</v>
      </c>
      <c r="BA20" s="54">
        <v>101.8559841</v>
      </c>
      <c r="BB20" s="54">
        <v>101.96553363</v>
      </c>
      <c r="BC20" s="54">
        <v>101.84191412</v>
      </c>
      <c r="BD20" s="238">
        <v>101.6341</v>
      </c>
      <c r="BE20" s="238">
        <v>101.09520000000001</v>
      </c>
      <c r="BF20" s="238">
        <v>100.90430000000001</v>
      </c>
      <c r="BG20" s="238">
        <v>100.8145</v>
      </c>
      <c r="BH20" s="238">
        <v>100.93340000000001</v>
      </c>
      <c r="BI20" s="238">
        <v>100.96510000000001</v>
      </c>
      <c r="BJ20" s="238">
        <v>101.0172</v>
      </c>
      <c r="BK20" s="238">
        <v>101.1234</v>
      </c>
      <c r="BL20" s="238">
        <v>101.19110000000001</v>
      </c>
      <c r="BM20" s="238">
        <v>101.2539</v>
      </c>
      <c r="BN20" s="238">
        <v>101.26560000000001</v>
      </c>
      <c r="BO20" s="238">
        <v>101.3535</v>
      </c>
      <c r="BP20" s="238">
        <v>101.4713</v>
      </c>
      <c r="BQ20" s="238">
        <v>101.676</v>
      </c>
      <c r="BR20" s="238">
        <v>101.8109</v>
      </c>
      <c r="BS20" s="238">
        <v>101.9329</v>
      </c>
      <c r="BT20" s="238">
        <v>102.042</v>
      </c>
      <c r="BU20" s="238">
        <v>102.1383</v>
      </c>
      <c r="BV20" s="238">
        <v>102.2217</v>
      </c>
    </row>
    <row r="21" spans="1:74" ht="11.1" customHeight="1" x14ac:dyDescent="0.2">
      <c r="A21" s="117" t="s">
        <v>680</v>
      </c>
      <c r="B21" s="164" t="s">
        <v>422</v>
      </c>
      <c r="C21" s="54">
        <v>99.452792892000005</v>
      </c>
      <c r="D21" s="54">
        <v>99.089490526999995</v>
      </c>
      <c r="E21" s="54">
        <v>98.775157548999999</v>
      </c>
      <c r="F21" s="54">
        <v>98.457142508000004</v>
      </c>
      <c r="G21" s="54">
        <v>98.280236892000005</v>
      </c>
      <c r="H21" s="54">
        <v>98.191789249999999</v>
      </c>
      <c r="I21" s="54">
        <v>98.405854672999993</v>
      </c>
      <c r="J21" s="54">
        <v>98.333781664</v>
      </c>
      <c r="K21" s="54">
        <v>98.189625312000004</v>
      </c>
      <c r="L21" s="54">
        <v>97.951357766000001</v>
      </c>
      <c r="M21" s="54">
        <v>97.679555618999999</v>
      </c>
      <c r="N21" s="54">
        <v>97.352191017999999</v>
      </c>
      <c r="O21" s="54">
        <v>99.120929468</v>
      </c>
      <c r="P21" s="54">
        <v>97.068690833999995</v>
      </c>
      <c r="Q21" s="54">
        <v>93.347140619000001</v>
      </c>
      <c r="R21" s="54">
        <v>81.346090951999997</v>
      </c>
      <c r="S21" s="54">
        <v>79.243558477999997</v>
      </c>
      <c r="T21" s="54">
        <v>80.429355326999996</v>
      </c>
      <c r="U21" s="54">
        <v>90.900702738000007</v>
      </c>
      <c r="V21" s="54">
        <v>94.165242301000006</v>
      </c>
      <c r="W21" s="54">
        <v>96.220195255999997</v>
      </c>
      <c r="X21" s="54">
        <v>95.811794956</v>
      </c>
      <c r="Y21" s="54">
        <v>96.387899680000004</v>
      </c>
      <c r="Z21" s="54">
        <v>96.694742781000002</v>
      </c>
      <c r="AA21" s="54">
        <v>96.222057273999994</v>
      </c>
      <c r="AB21" s="54">
        <v>96.373077367999997</v>
      </c>
      <c r="AC21" s="54">
        <v>96.637536076999993</v>
      </c>
      <c r="AD21" s="54">
        <v>97.220887900999998</v>
      </c>
      <c r="AE21" s="54">
        <v>97.558132967999995</v>
      </c>
      <c r="AF21" s="54">
        <v>97.854725775999995</v>
      </c>
      <c r="AG21" s="54">
        <v>98.014022588000003</v>
      </c>
      <c r="AH21" s="54">
        <v>98.301793681999996</v>
      </c>
      <c r="AI21" s="54">
        <v>98.621395320000005</v>
      </c>
      <c r="AJ21" s="54">
        <v>99.042907475999996</v>
      </c>
      <c r="AK21" s="54">
        <v>99.373610221000007</v>
      </c>
      <c r="AL21" s="54">
        <v>99.683583530000007</v>
      </c>
      <c r="AM21" s="54">
        <v>99.930025853999993</v>
      </c>
      <c r="AN21" s="54">
        <v>100.23064144999999</v>
      </c>
      <c r="AO21" s="54">
        <v>100.54262876999999</v>
      </c>
      <c r="AP21" s="54">
        <v>100.9837591</v>
      </c>
      <c r="AQ21" s="54">
        <v>101.23016140999999</v>
      </c>
      <c r="AR21" s="54">
        <v>101.39960696999999</v>
      </c>
      <c r="AS21" s="54">
        <v>101.57782124000001</v>
      </c>
      <c r="AT21" s="54">
        <v>101.52905923</v>
      </c>
      <c r="AU21" s="54">
        <v>101.33904638999999</v>
      </c>
      <c r="AV21" s="54">
        <v>100.71935697000001</v>
      </c>
      <c r="AW21" s="54">
        <v>100.46316179</v>
      </c>
      <c r="AX21" s="54">
        <v>100.28203511</v>
      </c>
      <c r="AY21" s="54">
        <v>100.23422126</v>
      </c>
      <c r="AZ21" s="54">
        <v>100.15954831000001</v>
      </c>
      <c r="BA21" s="54">
        <v>100.11626058</v>
      </c>
      <c r="BB21" s="54">
        <v>100.27026241999999</v>
      </c>
      <c r="BC21" s="54">
        <v>100.16531692</v>
      </c>
      <c r="BD21" s="238">
        <v>99.967330000000004</v>
      </c>
      <c r="BE21" s="238">
        <v>99.442490000000006</v>
      </c>
      <c r="BF21" s="238">
        <v>99.233770000000007</v>
      </c>
      <c r="BG21" s="238">
        <v>99.10736</v>
      </c>
      <c r="BH21" s="238">
        <v>99.156700000000001</v>
      </c>
      <c r="BI21" s="238">
        <v>99.124830000000003</v>
      </c>
      <c r="BJ21" s="238">
        <v>99.105199999999996</v>
      </c>
      <c r="BK21" s="238">
        <v>99.105770000000007</v>
      </c>
      <c r="BL21" s="238">
        <v>99.10463</v>
      </c>
      <c r="BM21" s="238">
        <v>99.109750000000005</v>
      </c>
      <c r="BN21" s="238">
        <v>99.103290000000001</v>
      </c>
      <c r="BO21" s="238">
        <v>99.134309999999999</v>
      </c>
      <c r="BP21" s="238">
        <v>99.184960000000004</v>
      </c>
      <c r="BQ21" s="238">
        <v>99.291250000000005</v>
      </c>
      <c r="BR21" s="238">
        <v>99.354179999999999</v>
      </c>
      <c r="BS21" s="238">
        <v>99.409750000000003</v>
      </c>
      <c r="BT21" s="238">
        <v>99.45796</v>
      </c>
      <c r="BU21" s="238">
        <v>99.498810000000006</v>
      </c>
      <c r="BV21" s="238">
        <v>99.532300000000006</v>
      </c>
    </row>
    <row r="22" spans="1:74" ht="11.1" customHeight="1" x14ac:dyDescent="0.2">
      <c r="A22" s="117" t="s">
        <v>681</v>
      </c>
      <c r="B22" s="164" t="s">
        <v>423</v>
      </c>
      <c r="C22" s="54">
        <v>102.50163035999999</v>
      </c>
      <c r="D22" s="54">
        <v>102.25833793</v>
      </c>
      <c r="E22" s="54">
        <v>102.06836425</v>
      </c>
      <c r="F22" s="54">
        <v>101.93924982999999</v>
      </c>
      <c r="G22" s="54">
        <v>101.85025825</v>
      </c>
      <c r="H22" s="54">
        <v>101.80893003</v>
      </c>
      <c r="I22" s="54">
        <v>101.95748373000001</v>
      </c>
      <c r="J22" s="54">
        <v>101.90481831</v>
      </c>
      <c r="K22" s="54">
        <v>101.79315232</v>
      </c>
      <c r="L22" s="54">
        <v>101.64045034999999</v>
      </c>
      <c r="M22" s="54">
        <v>101.3973098</v>
      </c>
      <c r="N22" s="54">
        <v>101.08169525</v>
      </c>
      <c r="O22" s="54">
        <v>102.05258195</v>
      </c>
      <c r="P22" s="54">
        <v>100.57278796</v>
      </c>
      <c r="Q22" s="54">
        <v>98.001288544000005</v>
      </c>
      <c r="R22" s="54">
        <v>90.257809166000001</v>
      </c>
      <c r="S22" s="54">
        <v>88.563104769000006</v>
      </c>
      <c r="T22" s="54">
        <v>88.836900831999998</v>
      </c>
      <c r="U22" s="54">
        <v>94.476112972999999</v>
      </c>
      <c r="V22" s="54">
        <v>96.139223236000007</v>
      </c>
      <c r="W22" s="54">
        <v>97.223147241999996</v>
      </c>
      <c r="X22" s="54">
        <v>97.191937546999995</v>
      </c>
      <c r="Y22" s="54">
        <v>97.519449621000007</v>
      </c>
      <c r="Z22" s="54">
        <v>97.669736020000002</v>
      </c>
      <c r="AA22" s="54">
        <v>97.137017581999999</v>
      </c>
      <c r="AB22" s="54">
        <v>97.312187002000002</v>
      </c>
      <c r="AC22" s="54">
        <v>97.689465119000005</v>
      </c>
      <c r="AD22" s="54">
        <v>98.695844668000007</v>
      </c>
      <c r="AE22" s="54">
        <v>99.157095624999997</v>
      </c>
      <c r="AF22" s="54">
        <v>99.500210726999995</v>
      </c>
      <c r="AG22" s="54">
        <v>99.425872346000006</v>
      </c>
      <c r="AH22" s="54">
        <v>99.757203955999998</v>
      </c>
      <c r="AI22" s="54">
        <v>100.19488792999999</v>
      </c>
      <c r="AJ22" s="54">
        <v>100.97531179000001</v>
      </c>
      <c r="AK22" s="54">
        <v>101.44840986</v>
      </c>
      <c r="AL22" s="54">
        <v>101.85056965</v>
      </c>
      <c r="AM22" s="54">
        <v>102.05783002</v>
      </c>
      <c r="AN22" s="54">
        <v>102.41108413000001</v>
      </c>
      <c r="AO22" s="54">
        <v>102.78637083</v>
      </c>
      <c r="AP22" s="54">
        <v>103.29384693999999</v>
      </c>
      <c r="AQ22" s="54">
        <v>103.63058121</v>
      </c>
      <c r="AR22" s="54">
        <v>103.90673046000001</v>
      </c>
      <c r="AS22" s="54">
        <v>104.15725347999999</v>
      </c>
      <c r="AT22" s="54">
        <v>104.28601359</v>
      </c>
      <c r="AU22" s="54">
        <v>104.32796958</v>
      </c>
      <c r="AV22" s="54">
        <v>104.17220359</v>
      </c>
      <c r="AW22" s="54">
        <v>104.12373976000001</v>
      </c>
      <c r="AX22" s="54">
        <v>104.07166022</v>
      </c>
      <c r="AY22" s="54">
        <v>103.98320558</v>
      </c>
      <c r="AZ22" s="54">
        <v>103.94846414</v>
      </c>
      <c r="BA22" s="54">
        <v>103.93467652</v>
      </c>
      <c r="BB22" s="54">
        <v>104.09646008999999</v>
      </c>
      <c r="BC22" s="54">
        <v>104.00861707999999</v>
      </c>
      <c r="BD22" s="238">
        <v>103.8258</v>
      </c>
      <c r="BE22" s="238">
        <v>103.2907</v>
      </c>
      <c r="BF22" s="238">
        <v>103.11069999999999</v>
      </c>
      <c r="BG22" s="238">
        <v>103.0287</v>
      </c>
      <c r="BH22" s="238">
        <v>103.1447</v>
      </c>
      <c r="BI22" s="238">
        <v>103.1833</v>
      </c>
      <c r="BJ22" s="238">
        <v>103.2448</v>
      </c>
      <c r="BK22" s="238">
        <v>103.3685</v>
      </c>
      <c r="BL22" s="238">
        <v>103.44589999999999</v>
      </c>
      <c r="BM22" s="238">
        <v>103.5166</v>
      </c>
      <c r="BN22" s="238">
        <v>103.5429</v>
      </c>
      <c r="BO22" s="238">
        <v>103.6281</v>
      </c>
      <c r="BP22" s="238">
        <v>103.73480000000001</v>
      </c>
      <c r="BQ22" s="238">
        <v>103.9041</v>
      </c>
      <c r="BR22" s="238">
        <v>104.0226</v>
      </c>
      <c r="BS22" s="238">
        <v>104.13160000000001</v>
      </c>
      <c r="BT22" s="238">
        <v>104.23099999999999</v>
      </c>
      <c r="BU22" s="238">
        <v>104.32080000000001</v>
      </c>
      <c r="BV22" s="238">
        <v>104.4011</v>
      </c>
    </row>
    <row r="23" spans="1:74" ht="11.1" customHeight="1" x14ac:dyDescent="0.2">
      <c r="A23" s="117" t="s">
        <v>682</v>
      </c>
      <c r="B23" s="164" t="s">
        <v>424</v>
      </c>
      <c r="C23" s="54">
        <v>104.17277287</v>
      </c>
      <c r="D23" s="54">
        <v>103.99626683</v>
      </c>
      <c r="E23" s="54">
        <v>103.84196258</v>
      </c>
      <c r="F23" s="54">
        <v>103.64343486999999</v>
      </c>
      <c r="G23" s="54">
        <v>103.58335317</v>
      </c>
      <c r="H23" s="54">
        <v>103.5952922</v>
      </c>
      <c r="I23" s="54">
        <v>103.84181553000001</v>
      </c>
      <c r="J23" s="54">
        <v>103.87587336999999</v>
      </c>
      <c r="K23" s="54">
        <v>103.86002929</v>
      </c>
      <c r="L23" s="54">
        <v>103.83483270000001</v>
      </c>
      <c r="M23" s="54">
        <v>103.68877268999999</v>
      </c>
      <c r="N23" s="54">
        <v>103.46239869999999</v>
      </c>
      <c r="O23" s="54">
        <v>104.39048765</v>
      </c>
      <c r="P23" s="54">
        <v>103.07740296999999</v>
      </c>
      <c r="Q23" s="54">
        <v>100.7579216</v>
      </c>
      <c r="R23" s="54">
        <v>93.291753800999999</v>
      </c>
      <c r="S23" s="54">
        <v>92.064696343999998</v>
      </c>
      <c r="T23" s="54">
        <v>92.936459494000005</v>
      </c>
      <c r="U23" s="54">
        <v>99.633249586000005</v>
      </c>
      <c r="V23" s="54">
        <v>101.90799920000001</v>
      </c>
      <c r="W23" s="54">
        <v>103.48691468</v>
      </c>
      <c r="X23" s="54">
        <v>103.67504022</v>
      </c>
      <c r="Y23" s="54">
        <v>104.38350425</v>
      </c>
      <c r="Z23" s="54">
        <v>104.91735099</v>
      </c>
      <c r="AA23" s="54">
        <v>104.82993141999999</v>
      </c>
      <c r="AB23" s="54">
        <v>105.34953031000001</v>
      </c>
      <c r="AC23" s="54">
        <v>106.02949866</v>
      </c>
      <c r="AD23" s="54">
        <v>107.30324619</v>
      </c>
      <c r="AE23" s="54">
        <v>107.97889614</v>
      </c>
      <c r="AF23" s="54">
        <v>108.48985825</v>
      </c>
      <c r="AG23" s="54">
        <v>108.5353314</v>
      </c>
      <c r="AH23" s="54">
        <v>108.94251865</v>
      </c>
      <c r="AI23" s="54">
        <v>109.4106189</v>
      </c>
      <c r="AJ23" s="54">
        <v>110.09885984</v>
      </c>
      <c r="AK23" s="54">
        <v>110.56936528999999</v>
      </c>
      <c r="AL23" s="54">
        <v>110.98136296</v>
      </c>
      <c r="AM23" s="54">
        <v>111.28415570999999</v>
      </c>
      <c r="AN23" s="54">
        <v>111.61716067</v>
      </c>
      <c r="AO23" s="54">
        <v>111.92968069</v>
      </c>
      <c r="AP23" s="54">
        <v>112.29334466</v>
      </c>
      <c r="AQ23" s="54">
        <v>112.51117316</v>
      </c>
      <c r="AR23" s="54">
        <v>112.65479505</v>
      </c>
      <c r="AS23" s="54">
        <v>112.86882230000001</v>
      </c>
      <c r="AT23" s="54">
        <v>112.75557205</v>
      </c>
      <c r="AU23" s="54">
        <v>112.45965626</v>
      </c>
      <c r="AV23" s="54">
        <v>111.49682355</v>
      </c>
      <c r="AW23" s="54">
        <v>111.19876518</v>
      </c>
      <c r="AX23" s="54">
        <v>111.0812298</v>
      </c>
      <c r="AY23" s="54">
        <v>111.41530284</v>
      </c>
      <c r="AZ23" s="54">
        <v>111.45549932999999</v>
      </c>
      <c r="BA23" s="54">
        <v>111.47290468999999</v>
      </c>
      <c r="BB23" s="54">
        <v>111.58850031</v>
      </c>
      <c r="BC23" s="54">
        <v>111.46958743</v>
      </c>
      <c r="BD23" s="238">
        <v>111.2371</v>
      </c>
      <c r="BE23" s="238">
        <v>110.593</v>
      </c>
      <c r="BF23" s="238">
        <v>110.3571</v>
      </c>
      <c r="BG23" s="238">
        <v>110.23139999999999</v>
      </c>
      <c r="BH23" s="238">
        <v>110.3353</v>
      </c>
      <c r="BI23" s="238">
        <v>110.34010000000001</v>
      </c>
      <c r="BJ23" s="238">
        <v>110.3653</v>
      </c>
      <c r="BK23" s="238">
        <v>110.4353</v>
      </c>
      <c r="BL23" s="238">
        <v>110.48309999999999</v>
      </c>
      <c r="BM23" s="238">
        <v>110.53319999999999</v>
      </c>
      <c r="BN23" s="238">
        <v>110.5586</v>
      </c>
      <c r="BO23" s="238">
        <v>110.63339999999999</v>
      </c>
      <c r="BP23" s="238">
        <v>110.7306</v>
      </c>
      <c r="BQ23" s="238">
        <v>110.89019999999999</v>
      </c>
      <c r="BR23" s="238">
        <v>111.0026</v>
      </c>
      <c r="BS23" s="238">
        <v>111.1075</v>
      </c>
      <c r="BT23" s="238">
        <v>111.2052</v>
      </c>
      <c r="BU23" s="238">
        <v>111.2954</v>
      </c>
      <c r="BV23" s="238">
        <v>111.37820000000001</v>
      </c>
    </row>
    <row r="24" spans="1:74" ht="11.1" customHeight="1" x14ac:dyDescent="0.2">
      <c r="A24" s="117" t="s">
        <v>683</v>
      </c>
      <c r="B24" s="164" t="s">
        <v>425</v>
      </c>
      <c r="C24" s="54">
        <v>99.294311031000007</v>
      </c>
      <c r="D24" s="54">
        <v>98.901182563000006</v>
      </c>
      <c r="E24" s="54">
        <v>98.598784889000001</v>
      </c>
      <c r="F24" s="54">
        <v>98.437016396999994</v>
      </c>
      <c r="G24" s="54">
        <v>98.278656518999995</v>
      </c>
      <c r="H24" s="54">
        <v>98.173603643999996</v>
      </c>
      <c r="I24" s="54">
        <v>98.237210500000003</v>
      </c>
      <c r="J24" s="54">
        <v>98.152257082999995</v>
      </c>
      <c r="K24" s="54">
        <v>98.034096121000005</v>
      </c>
      <c r="L24" s="54">
        <v>97.959366302000006</v>
      </c>
      <c r="M24" s="54">
        <v>97.717311236</v>
      </c>
      <c r="N24" s="54">
        <v>97.38456961</v>
      </c>
      <c r="O24" s="54">
        <v>98.433056833999999</v>
      </c>
      <c r="P24" s="54">
        <v>96.815005530999997</v>
      </c>
      <c r="Q24" s="54">
        <v>94.002331112999997</v>
      </c>
      <c r="R24" s="54">
        <v>85.484891039999994</v>
      </c>
      <c r="S24" s="54">
        <v>83.665577291000005</v>
      </c>
      <c r="T24" s="54">
        <v>84.034247328000006</v>
      </c>
      <c r="U24" s="54">
        <v>90.450222135999994</v>
      </c>
      <c r="V24" s="54">
        <v>92.300369005999997</v>
      </c>
      <c r="W24" s="54">
        <v>93.444008922999998</v>
      </c>
      <c r="X24" s="54">
        <v>93.201060888000001</v>
      </c>
      <c r="Y24" s="54">
        <v>93.441747649000007</v>
      </c>
      <c r="Z24" s="54">
        <v>93.485988206000002</v>
      </c>
      <c r="AA24" s="54">
        <v>92.717212502999999</v>
      </c>
      <c r="AB24" s="54">
        <v>92.830988198</v>
      </c>
      <c r="AC24" s="54">
        <v>93.210745232999997</v>
      </c>
      <c r="AD24" s="54">
        <v>94.414034756999996</v>
      </c>
      <c r="AE24" s="54">
        <v>94.907591109999998</v>
      </c>
      <c r="AF24" s="54">
        <v>95.248965440999996</v>
      </c>
      <c r="AG24" s="54">
        <v>95.118090117999998</v>
      </c>
      <c r="AH24" s="54">
        <v>95.395151130000002</v>
      </c>
      <c r="AI24" s="54">
        <v>95.760080845000005</v>
      </c>
      <c r="AJ24" s="54">
        <v>96.395422349</v>
      </c>
      <c r="AK24" s="54">
        <v>96.799182153000004</v>
      </c>
      <c r="AL24" s="54">
        <v>97.153903344</v>
      </c>
      <c r="AM24" s="54">
        <v>97.433846567000003</v>
      </c>
      <c r="AN24" s="54">
        <v>97.709795047</v>
      </c>
      <c r="AO24" s="54">
        <v>97.956009430999998</v>
      </c>
      <c r="AP24" s="54">
        <v>98.218304453000002</v>
      </c>
      <c r="AQ24" s="54">
        <v>98.370689592000005</v>
      </c>
      <c r="AR24" s="54">
        <v>98.458979581999998</v>
      </c>
      <c r="AS24" s="54">
        <v>98.549121575000001</v>
      </c>
      <c r="AT24" s="54">
        <v>98.459760906</v>
      </c>
      <c r="AU24" s="54">
        <v>98.256844724999993</v>
      </c>
      <c r="AV24" s="54">
        <v>97.697698509999995</v>
      </c>
      <c r="AW24" s="54">
        <v>97.449677197</v>
      </c>
      <c r="AX24" s="54">
        <v>97.270106264000006</v>
      </c>
      <c r="AY24" s="54">
        <v>97.234762122999996</v>
      </c>
      <c r="AZ24" s="54">
        <v>97.135259641999994</v>
      </c>
      <c r="BA24" s="54">
        <v>97.047375231999993</v>
      </c>
      <c r="BB24" s="54">
        <v>97.086320584000006</v>
      </c>
      <c r="BC24" s="54">
        <v>96.935263547000005</v>
      </c>
      <c r="BD24" s="238">
        <v>96.709419999999994</v>
      </c>
      <c r="BE24" s="238">
        <v>96.175120000000007</v>
      </c>
      <c r="BF24" s="238">
        <v>95.974930000000001</v>
      </c>
      <c r="BG24" s="238">
        <v>95.875200000000007</v>
      </c>
      <c r="BH24" s="238">
        <v>95.978080000000006</v>
      </c>
      <c r="BI24" s="238">
        <v>96.002610000000004</v>
      </c>
      <c r="BJ24" s="238">
        <v>96.050960000000003</v>
      </c>
      <c r="BK24" s="238">
        <v>96.158360000000002</v>
      </c>
      <c r="BL24" s="238">
        <v>96.227940000000004</v>
      </c>
      <c r="BM24" s="238">
        <v>96.294920000000005</v>
      </c>
      <c r="BN24" s="238">
        <v>96.329849999999993</v>
      </c>
      <c r="BO24" s="238">
        <v>96.413730000000001</v>
      </c>
      <c r="BP24" s="238">
        <v>96.517110000000002</v>
      </c>
      <c r="BQ24" s="238">
        <v>96.673779999999994</v>
      </c>
      <c r="BR24" s="238">
        <v>96.790809999999993</v>
      </c>
      <c r="BS24" s="238">
        <v>96.901979999999995</v>
      </c>
      <c r="BT24" s="238">
        <v>97.007310000000004</v>
      </c>
      <c r="BU24" s="238">
        <v>97.106790000000004</v>
      </c>
      <c r="BV24" s="238">
        <v>97.200419999999994</v>
      </c>
    </row>
    <row r="25" spans="1:74" ht="11.1" customHeight="1" x14ac:dyDescent="0.2">
      <c r="A25" s="117"/>
      <c r="B25" s="129" t="s">
        <v>1299</v>
      </c>
      <c r="C25" s="196"/>
      <c r="D25" s="196"/>
      <c r="E25" s="196"/>
      <c r="F25" s="196"/>
      <c r="G25" s="196"/>
      <c r="H25" s="196"/>
      <c r="I25" s="196"/>
      <c r="J25" s="196"/>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c r="AQ25" s="196"/>
      <c r="AR25" s="196"/>
      <c r="AS25" s="196"/>
      <c r="AT25" s="196"/>
      <c r="AU25" s="196"/>
      <c r="AV25" s="196"/>
      <c r="AW25" s="196"/>
      <c r="AX25" s="196"/>
      <c r="AY25" s="196"/>
      <c r="AZ25" s="196"/>
      <c r="BA25" s="196"/>
      <c r="BB25" s="196"/>
      <c r="BC25" s="196"/>
      <c r="BD25" s="252"/>
      <c r="BE25" s="252"/>
      <c r="BF25" s="252"/>
      <c r="BG25" s="252"/>
      <c r="BH25" s="252"/>
      <c r="BI25" s="252"/>
      <c r="BJ25" s="252"/>
      <c r="BK25" s="252"/>
      <c r="BL25" s="252"/>
      <c r="BM25" s="252"/>
      <c r="BN25" s="252"/>
      <c r="BO25" s="252"/>
      <c r="BP25" s="252"/>
      <c r="BQ25" s="252"/>
      <c r="BR25" s="252"/>
      <c r="BS25" s="252"/>
      <c r="BT25" s="252"/>
      <c r="BU25" s="252"/>
      <c r="BV25" s="252"/>
    </row>
    <row r="26" spans="1:74" ht="11.1" customHeight="1" x14ac:dyDescent="0.2">
      <c r="A26" s="117" t="s">
        <v>684</v>
      </c>
      <c r="B26" s="164" t="s">
        <v>418</v>
      </c>
      <c r="C26" s="190">
        <v>902.65636635999999</v>
      </c>
      <c r="D26" s="190">
        <v>908.10171714000001</v>
      </c>
      <c r="E26" s="190">
        <v>910.50378820000003</v>
      </c>
      <c r="F26" s="190">
        <v>905.84109320000005</v>
      </c>
      <c r="G26" s="190">
        <v>905.17271955000001</v>
      </c>
      <c r="H26" s="190">
        <v>904.47718092000002</v>
      </c>
      <c r="I26" s="190">
        <v>903.31952471</v>
      </c>
      <c r="J26" s="190">
        <v>902.89587057999995</v>
      </c>
      <c r="K26" s="190">
        <v>902.77126594000003</v>
      </c>
      <c r="L26" s="190">
        <v>903.33799216</v>
      </c>
      <c r="M26" s="190">
        <v>903.51727544000005</v>
      </c>
      <c r="N26" s="190">
        <v>903.70139716000006</v>
      </c>
      <c r="O26" s="190">
        <v>894.02281817000005</v>
      </c>
      <c r="P26" s="190">
        <v>901.61727113999996</v>
      </c>
      <c r="Q26" s="190">
        <v>916.61721692000003</v>
      </c>
      <c r="R26" s="190">
        <v>964.03345069</v>
      </c>
      <c r="S26" s="190">
        <v>975.08628569999996</v>
      </c>
      <c r="T26" s="190">
        <v>974.78651712999999</v>
      </c>
      <c r="U26" s="190">
        <v>942.64427388000001</v>
      </c>
      <c r="V26" s="190">
        <v>935.00670148999995</v>
      </c>
      <c r="W26" s="190">
        <v>931.38392885999997</v>
      </c>
      <c r="X26" s="190">
        <v>925.26039813</v>
      </c>
      <c r="Y26" s="190">
        <v>934.55389342000001</v>
      </c>
      <c r="Z26" s="190">
        <v>952.74885687000005</v>
      </c>
      <c r="AA26" s="190">
        <v>1010.3851555</v>
      </c>
      <c r="AB26" s="190">
        <v>1023.478155</v>
      </c>
      <c r="AC26" s="190">
        <v>1022.5677224</v>
      </c>
      <c r="AD26" s="190">
        <v>983.46335555999997</v>
      </c>
      <c r="AE26" s="190">
        <v>972.68893552999998</v>
      </c>
      <c r="AF26" s="190">
        <v>966.05396010000004</v>
      </c>
      <c r="AG26" s="190">
        <v>969.08900472000005</v>
      </c>
      <c r="AH26" s="190">
        <v>966.58498687999997</v>
      </c>
      <c r="AI26" s="190">
        <v>964.07248204999996</v>
      </c>
      <c r="AJ26" s="190">
        <v>961.81389093999996</v>
      </c>
      <c r="AK26" s="190">
        <v>959.08761157000004</v>
      </c>
      <c r="AL26" s="190">
        <v>956.15604467000003</v>
      </c>
      <c r="AM26" s="190">
        <v>952.81314272999998</v>
      </c>
      <c r="AN26" s="190">
        <v>949.62553638999998</v>
      </c>
      <c r="AO26" s="190">
        <v>946.38717815999996</v>
      </c>
      <c r="AP26" s="190">
        <v>941.55540039000005</v>
      </c>
      <c r="AQ26" s="190">
        <v>939.37253908000002</v>
      </c>
      <c r="AR26" s="190">
        <v>938.29592661000004</v>
      </c>
      <c r="AS26" s="190">
        <v>937.90653434000001</v>
      </c>
      <c r="AT26" s="190">
        <v>939.35669098000005</v>
      </c>
      <c r="AU26" s="190">
        <v>942.22736792000001</v>
      </c>
      <c r="AV26" s="190">
        <v>950.86143980999998</v>
      </c>
      <c r="AW26" s="190">
        <v>953.31600132000005</v>
      </c>
      <c r="AX26" s="190">
        <v>953.93392712000002</v>
      </c>
      <c r="AY26" s="190">
        <v>949.13208434000001</v>
      </c>
      <c r="AZ26" s="190">
        <v>948.76408834999995</v>
      </c>
      <c r="BA26" s="190">
        <v>949.24680627999999</v>
      </c>
      <c r="BB26" s="190">
        <v>951.59816582999997</v>
      </c>
      <c r="BC26" s="190">
        <v>953.01886582999998</v>
      </c>
      <c r="BD26" s="242">
        <v>954.52679999999998</v>
      </c>
      <c r="BE26" s="242">
        <v>956.86950000000002</v>
      </c>
      <c r="BF26" s="242">
        <v>957.9914</v>
      </c>
      <c r="BG26" s="242">
        <v>958.64009999999996</v>
      </c>
      <c r="BH26" s="242">
        <v>957.85080000000005</v>
      </c>
      <c r="BI26" s="242">
        <v>958.27650000000006</v>
      </c>
      <c r="BJ26" s="242">
        <v>958.95230000000004</v>
      </c>
      <c r="BK26" s="242">
        <v>960.19730000000004</v>
      </c>
      <c r="BL26" s="242">
        <v>961.13430000000005</v>
      </c>
      <c r="BM26" s="242">
        <v>962.08230000000003</v>
      </c>
      <c r="BN26" s="242">
        <v>963.04330000000004</v>
      </c>
      <c r="BO26" s="242">
        <v>964.01160000000004</v>
      </c>
      <c r="BP26" s="242">
        <v>964.98929999999996</v>
      </c>
      <c r="BQ26" s="242">
        <v>965.9665</v>
      </c>
      <c r="BR26" s="242">
        <v>966.97029999999995</v>
      </c>
      <c r="BS26" s="242">
        <v>967.99080000000004</v>
      </c>
      <c r="BT26" s="242">
        <v>969.02800000000002</v>
      </c>
      <c r="BU26" s="242">
        <v>970.08190000000002</v>
      </c>
      <c r="BV26" s="242">
        <v>971.15260000000001</v>
      </c>
    </row>
    <row r="27" spans="1:74" ht="11.1" customHeight="1" x14ac:dyDescent="0.2">
      <c r="A27" s="117" t="s">
        <v>685</v>
      </c>
      <c r="B27" s="164" t="s">
        <v>448</v>
      </c>
      <c r="C27" s="190">
        <v>2319.7517269999998</v>
      </c>
      <c r="D27" s="190">
        <v>2327.6759419</v>
      </c>
      <c r="E27" s="190">
        <v>2332.8883513999999</v>
      </c>
      <c r="F27" s="190">
        <v>2332.3944562000001</v>
      </c>
      <c r="G27" s="190">
        <v>2334.4291294</v>
      </c>
      <c r="H27" s="190">
        <v>2335.9978718000002</v>
      </c>
      <c r="I27" s="190">
        <v>2336.2877254</v>
      </c>
      <c r="J27" s="190">
        <v>2337.5343244999999</v>
      </c>
      <c r="K27" s="190">
        <v>2338.9247114</v>
      </c>
      <c r="L27" s="190">
        <v>2340.1799246999999</v>
      </c>
      <c r="M27" s="190">
        <v>2342.0671075999999</v>
      </c>
      <c r="N27" s="190">
        <v>2344.3072990000001</v>
      </c>
      <c r="O27" s="190">
        <v>2321.2061804999998</v>
      </c>
      <c r="P27" s="190">
        <v>2343.4231276</v>
      </c>
      <c r="Q27" s="190">
        <v>2385.2638219</v>
      </c>
      <c r="R27" s="190">
        <v>2508.3688133000001</v>
      </c>
      <c r="S27" s="190">
        <v>2543.2265898000001</v>
      </c>
      <c r="T27" s="190">
        <v>2551.4777011000001</v>
      </c>
      <c r="U27" s="190">
        <v>2499.5141210000002</v>
      </c>
      <c r="V27" s="190">
        <v>2479.7579217000002</v>
      </c>
      <c r="W27" s="190">
        <v>2458.6010768000001</v>
      </c>
      <c r="X27" s="190">
        <v>2387.3926661</v>
      </c>
      <c r="Y27" s="190">
        <v>2399.9227203</v>
      </c>
      <c r="Z27" s="190">
        <v>2447.5403191999999</v>
      </c>
      <c r="AA27" s="190">
        <v>2637.6969806000002</v>
      </c>
      <c r="AB27" s="190">
        <v>2674.9010305000002</v>
      </c>
      <c r="AC27" s="190">
        <v>2666.6039867</v>
      </c>
      <c r="AD27" s="190">
        <v>2531.3435571999999</v>
      </c>
      <c r="AE27" s="190">
        <v>2493.1410449999998</v>
      </c>
      <c r="AF27" s="190">
        <v>2470.5341582999999</v>
      </c>
      <c r="AG27" s="190">
        <v>2486.8884423</v>
      </c>
      <c r="AH27" s="190">
        <v>2477.9486471999999</v>
      </c>
      <c r="AI27" s="190">
        <v>2467.0803184000001</v>
      </c>
      <c r="AJ27" s="190">
        <v>2449.7594622000001</v>
      </c>
      <c r="AK27" s="190">
        <v>2438.4270612</v>
      </c>
      <c r="AL27" s="190">
        <v>2428.5591218</v>
      </c>
      <c r="AM27" s="190">
        <v>2421.6285375000002</v>
      </c>
      <c r="AN27" s="190">
        <v>2413.5848507999999</v>
      </c>
      <c r="AO27" s="190">
        <v>2405.9009553999999</v>
      </c>
      <c r="AP27" s="190">
        <v>2394.9245387000001</v>
      </c>
      <c r="AQ27" s="190">
        <v>2390.6994602</v>
      </c>
      <c r="AR27" s="190">
        <v>2389.5734075</v>
      </c>
      <c r="AS27" s="190">
        <v>2393.8906974000001</v>
      </c>
      <c r="AT27" s="190">
        <v>2397.2044581999999</v>
      </c>
      <c r="AU27" s="190">
        <v>2401.859007</v>
      </c>
      <c r="AV27" s="190">
        <v>2411.0347280000001</v>
      </c>
      <c r="AW27" s="190">
        <v>2415.9855643000001</v>
      </c>
      <c r="AX27" s="190">
        <v>2419.8919003000001</v>
      </c>
      <c r="AY27" s="190">
        <v>2420.9844036999998</v>
      </c>
      <c r="AZ27" s="190">
        <v>2424.1287382999999</v>
      </c>
      <c r="BA27" s="190">
        <v>2427.5555717000002</v>
      </c>
      <c r="BB27" s="190">
        <v>2431.5810081</v>
      </c>
      <c r="BC27" s="190">
        <v>2435.3357609999998</v>
      </c>
      <c r="BD27" s="242">
        <v>2439.136</v>
      </c>
      <c r="BE27" s="242">
        <v>2444.61</v>
      </c>
      <c r="BF27" s="242">
        <v>2447.2800000000002</v>
      </c>
      <c r="BG27" s="242">
        <v>2448.7739999999999</v>
      </c>
      <c r="BH27" s="242">
        <v>2446.482</v>
      </c>
      <c r="BI27" s="242">
        <v>2447.5819999999999</v>
      </c>
      <c r="BJ27" s="242">
        <v>2449.462</v>
      </c>
      <c r="BK27" s="242">
        <v>2453.018</v>
      </c>
      <c r="BL27" s="242">
        <v>2455.79</v>
      </c>
      <c r="BM27" s="242">
        <v>2458.672</v>
      </c>
      <c r="BN27" s="242">
        <v>2462.0439999999999</v>
      </c>
      <c r="BO27" s="242">
        <v>2464.86</v>
      </c>
      <c r="BP27" s="242">
        <v>2467.5010000000002</v>
      </c>
      <c r="BQ27" s="242">
        <v>2469.636</v>
      </c>
      <c r="BR27" s="242">
        <v>2472.1729999999998</v>
      </c>
      <c r="BS27" s="242">
        <v>2474.7820000000002</v>
      </c>
      <c r="BT27" s="242">
        <v>2477.4630000000002</v>
      </c>
      <c r="BU27" s="242">
        <v>2480.2150000000001</v>
      </c>
      <c r="BV27" s="242">
        <v>2483.04</v>
      </c>
    </row>
    <row r="28" spans="1:74" ht="11.1" customHeight="1" x14ac:dyDescent="0.2">
      <c r="A28" s="117" t="s">
        <v>686</v>
      </c>
      <c r="B28" s="164" t="s">
        <v>419</v>
      </c>
      <c r="C28" s="190">
        <v>2343.0458444000001</v>
      </c>
      <c r="D28" s="190">
        <v>2348.3818096999998</v>
      </c>
      <c r="E28" s="190">
        <v>2350.8546268</v>
      </c>
      <c r="F28" s="190">
        <v>2344.5267131999999</v>
      </c>
      <c r="G28" s="190">
        <v>2345.7264205000001</v>
      </c>
      <c r="H28" s="190">
        <v>2348.5161664000002</v>
      </c>
      <c r="I28" s="190">
        <v>2354.8996203000002</v>
      </c>
      <c r="J28" s="190">
        <v>2359.3666911</v>
      </c>
      <c r="K28" s="190">
        <v>2363.9210483000002</v>
      </c>
      <c r="L28" s="190">
        <v>2367.0363782999998</v>
      </c>
      <c r="M28" s="190">
        <v>2372.9100432999999</v>
      </c>
      <c r="N28" s="190">
        <v>2380.0157297000001</v>
      </c>
      <c r="O28" s="190">
        <v>2359.7042000000001</v>
      </c>
      <c r="P28" s="190">
        <v>2390.7608574999999</v>
      </c>
      <c r="Q28" s="190">
        <v>2444.5364647000001</v>
      </c>
      <c r="R28" s="190">
        <v>2601.6237486</v>
      </c>
      <c r="S28" s="190">
        <v>2640.3927100000001</v>
      </c>
      <c r="T28" s="190">
        <v>2641.4360756999999</v>
      </c>
      <c r="U28" s="190">
        <v>2543.6549153000001</v>
      </c>
      <c r="V28" s="190">
        <v>2515.0712877999999</v>
      </c>
      <c r="W28" s="190">
        <v>2494.5862627000001</v>
      </c>
      <c r="X28" s="190">
        <v>2446.987106</v>
      </c>
      <c r="Y28" s="190">
        <v>2469.1088362</v>
      </c>
      <c r="Z28" s="190">
        <v>2525.7387193</v>
      </c>
      <c r="AA28" s="190">
        <v>2736.3867021999999</v>
      </c>
      <c r="AB28" s="190">
        <v>2772.4004309000002</v>
      </c>
      <c r="AC28" s="190">
        <v>2753.2898522</v>
      </c>
      <c r="AD28" s="190">
        <v>2578.5242257</v>
      </c>
      <c r="AE28" s="190">
        <v>2524.5630876999999</v>
      </c>
      <c r="AF28" s="190">
        <v>2490.8756978000001</v>
      </c>
      <c r="AG28" s="190">
        <v>2502.2080323</v>
      </c>
      <c r="AH28" s="190">
        <v>2490.5086559000001</v>
      </c>
      <c r="AI28" s="190">
        <v>2480.5235450999999</v>
      </c>
      <c r="AJ28" s="190">
        <v>2473.3945640000002</v>
      </c>
      <c r="AK28" s="190">
        <v>2465.9815864000002</v>
      </c>
      <c r="AL28" s="190">
        <v>2459.4264763000001</v>
      </c>
      <c r="AM28" s="190">
        <v>2455.2171287000001</v>
      </c>
      <c r="AN28" s="190">
        <v>2449.2618326000002</v>
      </c>
      <c r="AO28" s="190">
        <v>2443.048483</v>
      </c>
      <c r="AP28" s="190">
        <v>2432.1132418000002</v>
      </c>
      <c r="AQ28" s="190">
        <v>2428.7316633</v>
      </c>
      <c r="AR28" s="190">
        <v>2428.4399096000002</v>
      </c>
      <c r="AS28" s="190">
        <v>2434.2828967999999</v>
      </c>
      <c r="AT28" s="190">
        <v>2437.8871057000001</v>
      </c>
      <c r="AU28" s="190">
        <v>2442.2974524000001</v>
      </c>
      <c r="AV28" s="190">
        <v>2450.6432011000002</v>
      </c>
      <c r="AW28" s="190">
        <v>2454.3188750999998</v>
      </c>
      <c r="AX28" s="190">
        <v>2456.4537387999999</v>
      </c>
      <c r="AY28" s="190">
        <v>2453.8195673</v>
      </c>
      <c r="AZ28" s="190">
        <v>2455.2939787</v>
      </c>
      <c r="BA28" s="190">
        <v>2457.6487483000001</v>
      </c>
      <c r="BB28" s="190">
        <v>2461.8394024999998</v>
      </c>
      <c r="BC28" s="190">
        <v>2465.2382437000001</v>
      </c>
      <c r="BD28" s="242">
        <v>2468.8009999999999</v>
      </c>
      <c r="BE28" s="242">
        <v>2473.9830000000002</v>
      </c>
      <c r="BF28" s="242">
        <v>2476.7809999999999</v>
      </c>
      <c r="BG28" s="242">
        <v>2478.65</v>
      </c>
      <c r="BH28" s="242">
        <v>2477.3209999999999</v>
      </c>
      <c r="BI28" s="242">
        <v>2479.0360000000001</v>
      </c>
      <c r="BJ28" s="242">
        <v>2481.5259999999998</v>
      </c>
      <c r="BK28" s="242">
        <v>2485.8690000000001</v>
      </c>
      <c r="BL28" s="242">
        <v>2489.096</v>
      </c>
      <c r="BM28" s="242">
        <v>2492.2860000000001</v>
      </c>
      <c r="BN28" s="242">
        <v>2495.5479999999998</v>
      </c>
      <c r="BO28" s="242">
        <v>2498.585</v>
      </c>
      <c r="BP28" s="242">
        <v>2501.5039999999999</v>
      </c>
      <c r="BQ28" s="242">
        <v>2504.2530000000002</v>
      </c>
      <c r="BR28" s="242">
        <v>2506.9789999999998</v>
      </c>
      <c r="BS28" s="242">
        <v>2509.6289999999999</v>
      </c>
      <c r="BT28" s="242">
        <v>2512.201</v>
      </c>
      <c r="BU28" s="242">
        <v>2514.6959999999999</v>
      </c>
      <c r="BV28" s="242">
        <v>2517.1149999999998</v>
      </c>
    </row>
    <row r="29" spans="1:74" ht="11.1" customHeight="1" x14ac:dyDescent="0.2">
      <c r="A29" s="117" t="s">
        <v>687</v>
      </c>
      <c r="B29" s="164" t="s">
        <v>420</v>
      </c>
      <c r="C29" s="190">
        <v>1100.1567835999999</v>
      </c>
      <c r="D29" s="190">
        <v>1101.2665973999999</v>
      </c>
      <c r="E29" s="190">
        <v>1101.4132225000001</v>
      </c>
      <c r="F29" s="190">
        <v>1096.5060328</v>
      </c>
      <c r="G29" s="190">
        <v>1097.7942501</v>
      </c>
      <c r="H29" s="190">
        <v>1101.1872483</v>
      </c>
      <c r="I29" s="190">
        <v>1111.1090815</v>
      </c>
      <c r="J29" s="190">
        <v>1115.393601</v>
      </c>
      <c r="K29" s="190">
        <v>1118.4648609000001</v>
      </c>
      <c r="L29" s="190">
        <v>1117.9750331</v>
      </c>
      <c r="M29" s="190">
        <v>1120.380645</v>
      </c>
      <c r="N29" s="190">
        <v>1123.3338685000001</v>
      </c>
      <c r="O29" s="190">
        <v>1113.6943538999999</v>
      </c>
      <c r="P29" s="190">
        <v>1127.5980626999999</v>
      </c>
      <c r="Q29" s="190">
        <v>1151.9046452</v>
      </c>
      <c r="R29" s="190">
        <v>1225.0168472</v>
      </c>
      <c r="S29" s="190">
        <v>1241.3271179999999</v>
      </c>
      <c r="T29" s="190">
        <v>1239.2382032</v>
      </c>
      <c r="U29" s="190">
        <v>1185.0651917</v>
      </c>
      <c r="V29" s="190">
        <v>1171.4415893</v>
      </c>
      <c r="W29" s="190">
        <v>1164.6824847</v>
      </c>
      <c r="X29" s="190">
        <v>1157.2865863</v>
      </c>
      <c r="Y29" s="190">
        <v>1169.8824462</v>
      </c>
      <c r="Z29" s="190">
        <v>1194.9687727999999</v>
      </c>
      <c r="AA29" s="190">
        <v>1278.0259759</v>
      </c>
      <c r="AB29" s="190">
        <v>1293.9829284</v>
      </c>
      <c r="AC29" s="190">
        <v>1288.3200403000001</v>
      </c>
      <c r="AD29" s="190">
        <v>1223.4029235999999</v>
      </c>
      <c r="AE29" s="190">
        <v>1202.7261449</v>
      </c>
      <c r="AF29" s="190">
        <v>1188.6553165</v>
      </c>
      <c r="AG29" s="190">
        <v>1188.9804036</v>
      </c>
      <c r="AH29" s="190">
        <v>1182.2790015999999</v>
      </c>
      <c r="AI29" s="190">
        <v>1176.3410756999999</v>
      </c>
      <c r="AJ29" s="190">
        <v>1170.2429294999999</v>
      </c>
      <c r="AK29" s="190">
        <v>1166.5247285</v>
      </c>
      <c r="AL29" s="190">
        <v>1164.2627761000001</v>
      </c>
      <c r="AM29" s="190">
        <v>1165.5166328</v>
      </c>
      <c r="AN29" s="190">
        <v>1164.6225072</v>
      </c>
      <c r="AO29" s="190">
        <v>1163.6399598</v>
      </c>
      <c r="AP29" s="190">
        <v>1159.93849</v>
      </c>
      <c r="AQ29" s="190">
        <v>1160.7519745</v>
      </c>
      <c r="AR29" s="190">
        <v>1163.4499126999999</v>
      </c>
      <c r="AS29" s="190">
        <v>1171.8659230999999</v>
      </c>
      <c r="AT29" s="190">
        <v>1175.4575546999999</v>
      </c>
      <c r="AU29" s="190">
        <v>1178.0584260000001</v>
      </c>
      <c r="AV29" s="190">
        <v>1178.5581084</v>
      </c>
      <c r="AW29" s="190">
        <v>1180.0102807000001</v>
      </c>
      <c r="AX29" s="190">
        <v>1181.3045142000001</v>
      </c>
      <c r="AY29" s="190">
        <v>1182.1378898</v>
      </c>
      <c r="AZ29" s="190">
        <v>1183.3434351999999</v>
      </c>
      <c r="BA29" s="190">
        <v>1184.6182312000001</v>
      </c>
      <c r="BB29" s="190">
        <v>1185.8894485000001</v>
      </c>
      <c r="BC29" s="190">
        <v>1187.3573679000001</v>
      </c>
      <c r="BD29" s="242">
        <v>1188.9490000000001</v>
      </c>
      <c r="BE29" s="242">
        <v>1191.337</v>
      </c>
      <c r="BF29" s="242">
        <v>1192.672</v>
      </c>
      <c r="BG29" s="242">
        <v>1193.627</v>
      </c>
      <c r="BH29" s="242">
        <v>1193.223</v>
      </c>
      <c r="BI29" s="242">
        <v>1194.152</v>
      </c>
      <c r="BJ29" s="242">
        <v>1195.434</v>
      </c>
      <c r="BK29" s="242">
        <v>1197.5550000000001</v>
      </c>
      <c r="BL29" s="242">
        <v>1199.18</v>
      </c>
      <c r="BM29" s="242">
        <v>1200.796</v>
      </c>
      <c r="BN29" s="242">
        <v>1202.4459999999999</v>
      </c>
      <c r="BO29" s="242">
        <v>1204.008</v>
      </c>
      <c r="BP29" s="242">
        <v>1205.527</v>
      </c>
      <c r="BQ29" s="242">
        <v>1206.952</v>
      </c>
      <c r="BR29" s="242">
        <v>1208.421</v>
      </c>
      <c r="BS29" s="242">
        <v>1209.8820000000001</v>
      </c>
      <c r="BT29" s="242">
        <v>1211.337</v>
      </c>
      <c r="BU29" s="242">
        <v>1212.7860000000001</v>
      </c>
      <c r="BV29" s="242">
        <v>1214.2280000000001</v>
      </c>
    </row>
    <row r="30" spans="1:74" ht="11.1" customHeight="1" x14ac:dyDescent="0.2">
      <c r="A30" s="117" t="s">
        <v>688</v>
      </c>
      <c r="B30" s="164" t="s">
        <v>421</v>
      </c>
      <c r="C30" s="190">
        <v>3221.4301037</v>
      </c>
      <c r="D30" s="190">
        <v>3239.6785885999998</v>
      </c>
      <c r="E30" s="190">
        <v>3252.7194370000002</v>
      </c>
      <c r="F30" s="190">
        <v>3253.8997104</v>
      </c>
      <c r="G30" s="190">
        <v>3261.5149898</v>
      </c>
      <c r="H30" s="190">
        <v>3268.9123367000002</v>
      </c>
      <c r="I30" s="190">
        <v>3275.9380328000002</v>
      </c>
      <c r="J30" s="190">
        <v>3283.0148033</v>
      </c>
      <c r="K30" s="190">
        <v>3289.9889299000001</v>
      </c>
      <c r="L30" s="190">
        <v>3297.7848214999999</v>
      </c>
      <c r="M30" s="190">
        <v>3303.8603539000001</v>
      </c>
      <c r="N30" s="190">
        <v>3309.139936</v>
      </c>
      <c r="O30" s="190">
        <v>3276.7703591</v>
      </c>
      <c r="P30" s="190">
        <v>3308.0979470000002</v>
      </c>
      <c r="Q30" s="190">
        <v>3366.269491</v>
      </c>
      <c r="R30" s="190">
        <v>3546.1616915999998</v>
      </c>
      <c r="S30" s="190">
        <v>3586.8636225999999</v>
      </c>
      <c r="T30" s="190">
        <v>3583.2519843999999</v>
      </c>
      <c r="U30" s="190">
        <v>3461.8984061000001</v>
      </c>
      <c r="V30" s="190">
        <v>3424.7309079000001</v>
      </c>
      <c r="W30" s="190">
        <v>3398.3211188999999</v>
      </c>
      <c r="X30" s="190">
        <v>3334.6736744999998</v>
      </c>
      <c r="Y30" s="190">
        <v>3365.7758269999999</v>
      </c>
      <c r="Z30" s="190">
        <v>3443.6322117999998</v>
      </c>
      <c r="AA30" s="190">
        <v>3728.3508335000001</v>
      </c>
      <c r="AB30" s="190">
        <v>3779.6346797000001</v>
      </c>
      <c r="AC30" s="190">
        <v>3757.5917548000002</v>
      </c>
      <c r="AD30" s="190">
        <v>3527.5458167000002</v>
      </c>
      <c r="AE30" s="190">
        <v>3459.8565312999999</v>
      </c>
      <c r="AF30" s="190">
        <v>3419.8476565000001</v>
      </c>
      <c r="AG30" s="190">
        <v>3439.2794966000001</v>
      </c>
      <c r="AH30" s="190">
        <v>3430.8112145999999</v>
      </c>
      <c r="AI30" s="190">
        <v>3426.2031148999999</v>
      </c>
      <c r="AJ30" s="190">
        <v>3435.3149191000002</v>
      </c>
      <c r="AK30" s="190">
        <v>3431.0323926000001</v>
      </c>
      <c r="AL30" s="190">
        <v>3423.2152572</v>
      </c>
      <c r="AM30" s="190">
        <v>3403.7027280000002</v>
      </c>
      <c r="AN30" s="190">
        <v>3394.9369634</v>
      </c>
      <c r="AO30" s="190">
        <v>3388.7571784000002</v>
      </c>
      <c r="AP30" s="190">
        <v>3381.3170452999998</v>
      </c>
      <c r="AQ30" s="190">
        <v>3383.1939656999998</v>
      </c>
      <c r="AR30" s="190">
        <v>3390.5416117</v>
      </c>
      <c r="AS30" s="190">
        <v>3411.8341722999999</v>
      </c>
      <c r="AT30" s="190">
        <v>3423.7676277</v>
      </c>
      <c r="AU30" s="190">
        <v>3434.8161669000001</v>
      </c>
      <c r="AV30" s="190">
        <v>3445.7625415000002</v>
      </c>
      <c r="AW30" s="190">
        <v>3454.4541847</v>
      </c>
      <c r="AX30" s="190">
        <v>3461.6738482000001</v>
      </c>
      <c r="AY30" s="190">
        <v>3464.9293247999999</v>
      </c>
      <c r="AZ30" s="190">
        <v>3471.0741839000002</v>
      </c>
      <c r="BA30" s="190">
        <v>3477.6162184</v>
      </c>
      <c r="BB30" s="190">
        <v>3484.9229292999999</v>
      </c>
      <c r="BC30" s="190">
        <v>3491.9836890000001</v>
      </c>
      <c r="BD30" s="242">
        <v>3499.1660000000002</v>
      </c>
      <c r="BE30" s="242">
        <v>3508.4740000000002</v>
      </c>
      <c r="BF30" s="242">
        <v>3514.3960000000002</v>
      </c>
      <c r="BG30" s="242">
        <v>3518.9369999999999</v>
      </c>
      <c r="BH30" s="242">
        <v>3518.8069999999998</v>
      </c>
      <c r="BI30" s="242">
        <v>3523.0520000000001</v>
      </c>
      <c r="BJ30" s="242">
        <v>3528.3820000000001</v>
      </c>
      <c r="BK30" s="242">
        <v>3536.614</v>
      </c>
      <c r="BL30" s="242">
        <v>3542.7530000000002</v>
      </c>
      <c r="BM30" s="242">
        <v>3548.6149999999998</v>
      </c>
      <c r="BN30" s="242">
        <v>3553.7809999999999</v>
      </c>
      <c r="BO30" s="242">
        <v>3559.4050000000002</v>
      </c>
      <c r="BP30" s="242">
        <v>3565.067</v>
      </c>
      <c r="BQ30" s="242">
        <v>3571.0259999999998</v>
      </c>
      <c r="BR30" s="242">
        <v>3576.5720000000001</v>
      </c>
      <c r="BS30" s="242">
        <v>3581.962</v>
      </c>
      <c r="BT30" s="242">
        <v>3587.1970000000001</v>
      </c>
      <c r="BU30" s="242">
        <v>3592.277</v>
      </c>
      <c r="BV30" s="242">
        <v>3597.201</v>
      </c>
    </row>
    <row r="31" spans="1:74" ht="11.1" customHeight="1" x14ac:dyDescent="0.2">
      <c r="A31" s="117" t="s">
        <v>689</v>
      </c>
      <c r="B31" s="164" t="s">
        <v>422</v>
      </c>
      <c r="C31" s="190">
        <v>881.82780606999995</v>
      </c>
      <c r="D31" s="190">
        <v>883.51226086999998</v>
      </c>
      <c r="E31" s="190">
        <v>883.89919917999998</v>
      </c>
      <c r="F31" s="190">
        <v>880.22632134000003</v>
      </c>
      <c r="G31" s="190">
        <v>880.08995138</v>
      </c>
      <c r="H31" s="190">
        <v>880.72778963999997</v>
      </c>
      <c r="I31" s="190">
        <v>882.98718830999996</v>
      </c>
      <c r="J31" s="190">
        <v>884.53792891000001</v>
      </c>
      <c r="K31" s="190">
        <v>886.22736359999999</v>
      </c>
      <c r="L31" s="190">
        <v>886.14426172000003</v>
      </c>
      <c r="M31" s="190">
        <v>889.54450763</v>
      </c>
      <c r="N31" s="190">
        <v>894.51687063999998</v>
      </c>
      <c r="O31" s="190">
        <v>893.22681377000004</v>
      </c>
      <c r="P31" s="190">
        <v>907.21931374999997</v>
      </c>
      <c r="Q31" s="190">
        <v>928.65983358999995</v>
      </c>
      <c r="R31" s="190">
        <v>987.46146466000005</v>
      </c>
      <c r="S31" s="190">
        <v>1001.3632057</v>
      </c>
      <c r="T31" s="190">
        <v>1000.2781481</v>
      </c>
      <c r="U31" s="190">
        <v>958.90128229000004</v>
      </c>
      <c r="V31" s="190">
        <v>946.82138442999997</v>
      </c>
      <c r="W31" s="190">
        <v>938.73344502999998</v>
      </c>
      <c r="X31" s="190">
        <v>919.56912305000003</v>
      </c>
      <c r="Y31" s="190">
        <v>930.76635629999998</v>
      </c>
      <c r="Z31" s="190">
        <v>957.25680377000003</v>
      </c>
      <c r="AA31" s="190">
        <v>1052.7225868</v>
      </c>
      <c r="AB31" s="190">
        <v>1069.5378717000001</v>
      </c>
      <c r="AC31" s="190">
        <v>1061.3847797000001</v>
      </c>
      <c r="AD31" s="190">
        <v>981.44212852999999</v>
      </c>
      <c r="AE31" s="190">
        <v>958.46816970999998</v>
      </c>
      <c r="AF31" s="190">
        <v>945.64172084999996</v>
      </c>
      <c r="AG31" s="190">
        <v>955.74936142000001</v>
      </c>
      <c r="AH31" s="190">
        <v>953.62799791999998</v>
      </c>
      <c r="AI31" s="190">
        <v>952.06420979999996</v>
      </c>
      <c r="AJ31" s="190">
        <v>952.46658085000001</v>
      </c>
      <c r="AK31" s="190">
        <v>950.96150565999994</v>
      </c>
      <c r="AL31" s="190">
        <v>948.95756802000005</v>
      </c>
      <c r="AM31" s="190">
        <v>945.55689705999998</v>
      </c>
      <c r="AN31" s="190">
        <v>943.22863767000001</v>
      </c>
      <c r="AO31" s="190">
        <v>941.07491898000001</v>
      </c>
      <c r="AP31" s="190">
        <v>937.62468005000005</v>
      </c>
      <c r="AQ31" s="190">
        <v>936.92333845999997</v>
      </c>
      <c r="AR31" s="190">
        <v>937.49983326999995</v>
      </c>
      <c r="AS31" s="190">
        <v>940.86614873999997</v>
      </c>
      <c r="AT31" s="190">
        <v>942.86432817000002</v>
      </c>
      <c r="AU31" s="190">
        <v>945.00635582999996</v>
      </c>
      <c r="AV31" s="190">
        <v>948.06732194999995</v>
      </c>
      <c r="AW31" s="190">
        <v>949.91572834999999</v>
      </c>
      <c r="AX31" s="190">
        <v>951.32666528000004</v>
      </c>
      <c r="AY31" s="190">
        <v>951.74023915999999</v>
      </c>
      <c r="AZ31" s="190">
        <v>952.69615734000001</v>
      </c>
      <c r="BA31" s="190">
        <v>953.63452623000001</v>
      </c>
      <c r="BB31" s="190">
        <v>954.40126974999998</v>
      </c>
      <c r="BC31" s="190">
        <v>955.42009714000005</v>
      </c>
      <c r="BD31" s="242">
        <v>956.53689999999995</v>
      </c>
      <c r="BE31" s="242">
        <v>958.43340000000001</v>
      </c>
      <c r="BF31" s="242">
        <v>959.23500000000001</v>
      </c>
      <c r="BG31" s="242">
        <v>959.62350000000004</v>
      </c>
      <c r="BH31" s="242">
        <v>958.65279999999996</v>
      </c>
      <c r="BI31" s="242">
        <v>958.92449999999997</v>
      </c>
      <c r="BJ31" s="242">
        <v>959.49249999999995</v>
      </c>
      <c r="BK31" s="242">
        <v>960.75350000000003</v>
      </c>
      <c r="BL31" s="242">
        <v>961.61680000000001</v>
      </c>
      <c r="BM31" s="242">
        <v>962.47910000000002</v>
      </c>
      <c r="BN31" s="242">
        <v>963.35069999999996</v>
      </c>
      <c r="BO31" s="242">
        <v>964.20299999999997</v>
      </c>
      <c r="BP31" s="242">
        <v>965.04629999999997</v>
      </c>
      <c r="BQ31" s="242">
        <v>965.87220000000002</v>
      </c>
      <c r="BR31" s="242">
        <v>966.70410000000004</v>
      </c>
      <c r="BS31" s="242">
        <v>967.5335</v>
      </c>
      <c r="BT31" s="242">
        <v>968.3605</v>
      </c>
      <c r="BU31" s="242">
        <v>969.18489999999997</v>
      </c>
      <c r="BV31" s="242">
        <v>970.00689999999997</v>
      </c>
    </row>
    <row r="32" spans="1:74" ht="11.1" customHeight="1" x14ac:dyDescent="0.2">
      <c r="A32" s="117" t="s">
        <v>690</v>
      </c>
      <c r="B32" s="164" t="s">
        <v>423</v>
      </c>
      <c r="C32" s="190">
        <v>1986.8277796</v>
      </c>
      <c r="D32" s="190">
        <v>1990.3753884</v>
      </c>
      <c r="E32" s="190">
        <v>1991.6369027000001</v>
      </c>
      <c r="F32" s="190">
        <v>1985.4419542999999</v>
      </c>
      <c r="G32" s="190">
        <v>1986.0090556</v>
      </c>
      <c r="H32" s="190">
        <v>1988.1678385</v>
      </c>
      <c r="I32" s="190">
        <v>1994.2748184</v>
      </c>
      <c r="J32" s="190">
        <v>1997.8495779</v>
      </c>
      <c r="K32" s="190">
        <v>2001.2486326000001</v>
      </c>
      <c r="L32" s="190">
        <v>2007.5214057999999</v>
      </c>
      <c r="M32" s="190">
        <v>2008.2819829</v>
      </c>
      <c r="N32" s="190">
        <v>2006.5797874</v>
      </c>
      <c r="O32" s="190">
        <v>1974.579571</v>
      </c>
      <c r="P32" s="190">
        <v>1988.8282664999999</v>
      </c>
      <c r="Q32" s="190">
        <v>2021.4906255999999</v>
      </c>
      <c r="R32" s="190">
        <v>2131.9592158</v>
      </c>
      <c r="S32" s="190">
        <v>2156.9044764999999</v>
      </c>
      <c r="T32" s="190">
        <v>2155.7189751999999</v>
      </c>
      <c r="U32" s="190">
        <v>2087.1575969</v>
      </c>
      <c r="V32" s="190">
        <v>2064.6444078999998</v>
      </c>
      <c r="W32" s="190">
        <v>2046.9342932</v>
      </c>
      <c r="X32" s="190">
        <v>1998.4820548</v>
      </c>
      <c r="Y32" s="190">
        <v>2017.0369871</v>
      </c>
      <c r="Z32" s="190">
        <v>2067.0538919999999</v>
      </c>
      <c r="AA32" s="190">
        <v>2250.6626584000001</v>
      </c>
      <c r="AB32" s="190">
        <v>2287.0060920999999</v>
      </c>
      <c r="AC32" s="190">
        <v>2278.2140820999998</v>
      </c>
      <c r="AD32" s="190">
        <v>2142.3876813000002</v>
      </c>
      <c r="AE32" s="190">
        <v>2104.7489937999999</v>
      </c>
      <c r="AF32" s="190">
        <v>2083.3990726000002</v>
      </c>
      <c r="AG32" s="190">
        <v>2096.9128070000002</v>
      </c>
      <c r="AH32" s="190">
        <v>2094.2092517000001</v>
      </c>
      <c r="AI32" s="190">
        <v>2093.863296</v>
      </c>
      <c r="AJ32" s="190">
        <v>2102.3799809000002</v>
      </c>
      <c r="AK32" s="190">
        <v>2101.8704432</v>
      </c>
      <c r="AL32" s="190">
        <v>2098.8397242000001</v>
      </c>
      <c r="AM32" s="190">
        <v>2087.3502518</v>
      </c>
      <c r="AN32" s="190">
        <v>2083.7303490999998</v>
      </c>
      <c r="AO32" s="190">
        <v>2082.0424441</v>
      </c>
      <c r="AP32" s="190">
        <v>2081.0997603999999</v>
      </c>
      <c r="AQ32" s="190">
        <v>2084.1659331000001</v>
      </c>
      <c r="AR32" s="190">
        <v>2090.0541856</v>
      </c>
      <c r="AS32" s="190">
        <v>2103.7764977000002</v>
      </c>
      <c r="AT32" s="190">
        <v>2111.5499254000001</v>
      </c>
      <c r="AU32" s="190">
        <v>2118.3864481999999</v>
      </c>
      <c r="AV32" s="190">
        <v>2123.5321577999998</v>
      </c>
      <c r="AW32" s="190">
        <v>2129.0603025</v>
      </c>
      <c r="AX32" s="190">
        <v>2134.2169737999998</v>
      </c>
      <c r="AY32" s="190">
        <v>2139.0697086</v>
      </c>
      <c r="AZ32" s="190">
        <v>2143.4327804999998</v>
      </c>
      <c r="BA32" s="190">
        <v>2147.3737262</v>
      </c>
      <c r="BB32" s="190">
        <v>2150.0245298</v>
      </c>
      <c r="BC32" s="190">
        <v>2153.7722352999999</v>
      </c>
      <c r="BD32" s="242">
        <v>2157.7489999999998</v>
      </c>
      <c r="BE32" s="242">
        <v>2163.3939999999998</v>
      </c>
      <c r="BF32" s="242">
        <v>2166.7489999999998</v>
      </c>
      <c r="BG32" s="242">
        <v>2169.2530000000002</v>
      </c>
      <c r="BH32" s="242">
        <v>2168.922</v>
      </c>
      <c r="BI32" s="242">
        <v>2171.212</v>
      </c>
      <c r="BJ32" s="242">
        <v>2174.14</v>
      </c>
      <c r="BK32" s="242">
        <v>2178.5410000000002</v>
      </c>
      <c r="BL32" s="242">
        <v>2182.114</v>
      </c>
      <c r="BM32" s="242">
        <v>2185.6959999999999</v>
      </c>
      <c r="BN32" s="242">
        <v>2189.39</v>
      </c>
      <c r="BO32" s="242">
        <v>2192.9119999999998</v>
      </c>
      <c r="BP32" s="242">
        <v>2196.366</v>
      </c>
      <c r="BQ32" s="242">
        <v>2199.7379999999998</v>
      </c>
      <c r="BR32" s="242">
        <v>2203.0630000000001</v>
      </c>
      <c r="BS32" s="242">
        <v>2206.33</v>
      </c>
      <c r="BT32" s="242">
        <v>2209.538</v>
      </c>
      <c r="BU32" s="242">
        <v>2212.6860000000001</v>
      </c>
      <c r="BV32" s="242">
        <v>2215.7759999999998</v>
      </c>
    </row>
    <row r="33" spans="1:74" ht="11.1" customHeight="1" x14ac:dyDescent="0.2">
      <c r="A33" s="117" t="s">
        <v>691</v>
      </c>
      <c r="B33" s="164" t="s">
        <v>424</v>
      </c>
      <c r="C33" s="190">
        <v>1178.2266942000001</v>
      </c>
      <c r="D33" s="190">
        <v>1182.5461456999999</v>
      </c>
      <c r="E33" s="190">
        <v>1184.6239877</v>
      </c>
      <c r="F33" s="190">
        <v>1179.9230778000001</v>
      </c>
      <c r="G33" s="190">
        <v>1180.9205574</v>
      </c>
      <c r="H33" s="190">
        <v>1183.0792841</v>
      </c>
      <c r="I33" s="190">
        <v>1188.3540198999999</v>
      </c>
      <c r="J33" s="190">
        <v>1191.3691693000001</v>
      </c>
      <c r="K33" s="190">
        <v>1194.0794945</v>
      </c>
      <c r="L33" s="190">
        <v>1194.4173198000001</v>
      </c>
      <c r="M33" s="190">
        <v>1198.0687528999999</v>
      </c>
      <c r="N33" s="190">
        <v>1202.9661183000001</v>
      </c>
      <c r="O33" s="190">
        <v>1197.4118033</v>
      </c>
      <c r="P33" s="190">
        <v>1213.5742425999999</v>
      </c>
      <c r="Q33" s="190">
        <v>1239.7558237000001</v>
      </c>
      <c r="R33" s="190">
        <v>1312.6363842999999</v>
      </c>
      <c r="S33" s="190">
        <v>1331.3463706</v>
      </c>
      <c r="T33" s="190">
        <v>1332.5656205</v>
      </c>
      <c r="U33" s="190">
        <v>1286.6614181</v>
      </c>
      <c r="V33" s="190">
        <v>1275.1237318999999</v>
      </c>
      <c r="W33" s="190">
        <v>1268.3198460999999</v>
      </c>
      <c r="X33" s="190">
        <v>1249.9856056000001</v>
      </c>
      <c r="Y33" s="190">
        <v>1264.8474369</v>
      </c>
      <c r="Z33" s="190">
        <v>1296.6411849000001</v>
      </c>
      <c r="AA33" s="190">
        <v>1404.0828747</v>
      </c>
      <c r="AB33" s="190">
        <v>1425.7034372999999</v>
      </c>
      <c r="AC33" s="190">
        <v>1420.2188977999999</v>
      </c>
      <c r="AD33" s="190">
        <v>1337.6587018</v>
      </c>
      <c r="AE33" s="190">
        <v>1315.4418739</v>
      </c>
      <c r="AF33" s="190">
        <v>1303.5978597999999</v>
      </c>
      <c r="AG33" s="190">
        <v>1314.4084981999999</v>
      </c>
      <c r="AH33" s="190">
        <v>1314.0987325999999</v>
      </c>
      <c r="AI33" s="190">
        <v>1314.9504016000001</v>
      </c>
      <c r="AJ33" s="190">
        <v>1321.3432147999999</v>
      </c>
      <c r="AK33" s="190">
        <v>1321.2329711</v>
      </c>
      <c r="AL33" s="190">
        <v>1318.9993801000001</v>
      </c>
      <c r="AM33" s="190">
        <v>1309.9794588</v>
      </c>
      <c r="AN33" s="190">
        <v>1306.9964101</v>
      </c>
      <c r="AO33" s="190">
        <v>1305.3872512</v>
      </c>
      <c r="AP33" s="190">
        <v>1304.2530340000001</v>
      </c>
      <c r="AQ33" s="190">
        <v>1306.0658656000001</v>
      </c>
      <c r="AR33" s="190">
        <v>1309.926798</v>
      </c>
      <c r="AS33" s="190">
        <v>1320.7587355000001</v>
      </c>
      <c r="AT33" s="190">
        <v>1325.0236914</v>
      </c>
      <c r="AU33" s="190">
        <v>1327.6445699000001</v>
      </c>
      <c r="AV33" s="190">
        <v>1326.2877309</v>
      </c>
      <c r="AW33" s="190">
        <v>1327.3706847999999</v>
      </c>
      <c r="AX33" s="190">
        <v>1328.5597912999999</v>
      </c>
      <c r="AY33" s="190">
        <v>1329.6660366999999</v>
      </c>
      <c r="AZ33" s="190">
        <v>1331.2092090000001</v>
      </c>
      <c r="BA33" s="190">
        <v>1333.0002945000001</v>
      </c>
      <c r="BB33" s="190">
        <v>1335.3136251999999</v>
      </c>
      <c r="BC33" s="190">
        <v>1337.3947879</v>
      </c>
      <c r="BD33" s="242">
        <v>1339.518</v>
      </c>
      <c r="BE33" s="242">
        <v>1342.425</v>
      </c>
      <c r="BF33" s="242">
        <v>1344.077</v>
      </c>
      <c r="BG33" s="242">
        <v>1345.2139999999999</v>
      </c>
      <c r="BH33" s="242">
        <v>1344.6990000000001</v>
      </c>
      <c r="BI33" s="242">
        <v>1345.6610000000001</v>
      </c>
      <c r="BJ33" s="242">
        <v>1346.963</v>
      </c>
      <c r="BK33" s="242">
        <v>1348.9949999999999</v>
      </c>
      <c r="BL33" s="242">
        <v>1350.683</v>
      </c>
      <c r="BM33" s="242">
        <v>1352.4169999999999</v>
      </c>
      <c r="BN33" s="242">
        <v>1354.29</v>
      </c>
      <c r="BO33" s="242">
        <v>1356.047</v>
      </c>
      <c r="BP33" s="242">
        <v>1357.7809999999999</v>
      </c>
      <c r="BQ33" s="242">
        <v>1359.4349999999999</v>
      </c>
      <c r="BR33" s="242">
        <v>1361.165</v>
      </c>
      <c r="BS33" s="242">
        <v>1362.915</v>
      </c>
      <c r="BT33" s="242">
        <v>1364.684</v>
      </c>
      <c r="BU33" s="242">
        <v>1366.472</v>
      </c>
      <c r="BV33" s="242">
        <v>1368.28</v>
      </c>
    </row>
    <row r="34" spans="1:74" ht="11.1" customHeight="1" x14ac:dyDescent="0.2">
      <c r="A34" s="117" t="s">
        <v>692</v>
      </c>
      <c r="B34" s="164" t="s">
        <v>425</v>
      </c>
      <c r="C34" s="190">
        <v>2772.0957830000002</v>
      </c>
      <c r="D34" s="190">
        <v>2786.7707974</v>
      </c>
      <c r="E34" s="190">
        <v>2797.6044636000001</v>
      </c>
      <c r="F34" s="190">
        <v>2800.3484705000001</v>
      </c>
      <c r="G34" s="190">
        <v>2806.6856736999998</v>
      </c>
      <c r="H34" s="190">
        <v>2812.3677622</v>
      </c>
      <c r="I34" s="190">
        <v>2814.2817933000001</v>
      </c>
      <c r="J34" s="190">
        <v>2820.9883592000001</v>
      </c>
      <c r="K34" s="190">
        <v>2829.3745174000001</v>
      </c>
      <c r="L34" s="190">
        <v>2843.8700681999999</v>
      </c>
      <c r="M34" s="190">
        <v>2852.2930605000001</v>
      </c>
      <c r="N34" s="190">
        <v>2859.0732948</v>
      </c>
      <c r="O34" s="190">
        <v>2834.2582391000001</v>
      </c>
      <c r="P34" s="190">
        <v>2860.2173560000001</v>
      </c>
      <c r="Q34" s="190">
        <v>2906.9981136000001</v>
      </c>
      <c r="R34" s="190">
        <v>3033.6333436</v>
      </c>
      <c r="S34" s="190">
        <v>3077.7827590000002</v>
      </c>
      <c r="T34" s="190">
        <v>3098.4791915999999</v>
      </c>
      <c r="U34" s="190">
        <v>3071.6616374</v>
      </c>
      <c r="V34" s="190">
        <v>3063.4978569</v>
      </c>
      <c r="W34" s="190">
        <v>3049.9268462</v>
      </c>
      <c r="X34" s="190">
        <v>2976.7768897000001</v>
      </c>
      <c r="Y34" s="190">
        <v>2993.0202055</v>
      </c>
      <c r="Z34" s="190">
        <v>3044.4850778</v>
      </c>
      <c r="AA34" s="190">
        <v>3244.1511255</v>
      </c>
      <c r="AB34" s="190">
        <v>3281.3243968000002</v>
      </c>
      <c r="AC34" s="190">
        <v>3268.9845104000001</v>
      </c>
      <c r="AD34" s="190">
        <v>3115.6004665</v>
      </c>
      <c r="AE34" s="190">
        <v>3072.8825148999999</v>
      </c>
      <c r="AF34" s="190">
        <v>3049.2996555</v>
      </c>
      <c r="AG34" s="190">
        <v>3075.4089794000001</v>
      </c>
      <c r="AH34" s="190">
        <v>3067.1784865</v>
      </c>
      <c r="AI34" s="190">
        <v>3055.1652677000002</v>
      </c>
      <c r="AJ34" s="190">
        <v>3036.5939911999999</v>
      </c>
      <c r="AK34" s="190">
        <v>3019.0968195999999</v>
      </c>
      <c r="AL34" s="190">
        <v>2999.8984209999999</v>
      </c>
      <c r="AM34" s="190">
        <v>2971.3618517</v>
      </c>
      <c r="AN34" s="190">
        <v>2954.4887070999998</v>
      </c>
      <c r="AO34" s="190">
        <v>2941.6420435</v>
      </c>
      <c r="AP34" s="190">
        <v>2932.1910394000001</v>
      </c>
      <c r="AQ34" s="190">
        <v>2927.8704536999999</v>
      </c>
      <c r="AR34" s="190">
        <v>2928.0494649000002</v>
      </c>
      <c r="AS34" s="190">
        <v>2933.8140837000001</v>
      </c>
      <c r="AT34" s="190">
        <v>2942.1777809999999</v>
      </c>
      <c r="AU34" s="190">
        <v>2954.2265674999999</v>
      </c>
      <c r="AV34" s="190">
        <v>2983.2569643000002</v>
      </c>
      <c r="AW34" s="190">
        <v>2992.7035380000002</v>
      </c>
      <c r="AX34" s="190">
        <v>2995.8628100000001</v>
      </c>
      <c r="AY34" s="190">
        <v>2980.4233098</v>
      </c>
      <c r="AZ34" s="190">
        <v>2980.2415808000001</v>
      </c>
      <c r="BA34" s="190">
        <v>2983.0061526999998</v>
      </c>
      <c r="BB34" s="190">
        <v>2992.4143783999998</v>
      </c>
      <c r="BC34" s="190">
        <v>2998.2985371999998</v>
      </c>
      <c r="BD34" s="242">
        <v>3004.3560000000002</v>
      </c>
      <c r="BE34" s="242">
        <v>3012.55</v>
      </c>
      <c r="BF34" s="242">
        <v>3017.482</v>
      </c>
      <c r="BG34" s="242">
        <v>3021.114</v>
      </c>
      <c r="BH34" s="242">
        <v>3020.8519999999999</v>
      </c>
      <c r="BI34" s="242">
        <v>3023.8310000000001</v>
      </c>
      <c r="BJ34" s="242">
        <v>3027.4569999999999</v>
      </c>
      <c r="BK34" s="242">
        <v>3032.4989999999998</v>
      </c>
      <c r="BL34" s="242">
        <v>3036.84</v>
      </c>
      <c r="BM34" s="242">
        <v>3041.2510000000002</v>
      </c>
      <c r="BN34" s="242">
        <v>3045.982</v>
      </c>
      <c r="BO34" s="242">
        <v>3050.3440000000001</v>
      </c>
      <c r="BP34" s="242">
        <v>3054.5880000000002</v>
      </c>
      <c r="BQ34" s="242">
        <v>3058.415</v>
      </c>
      <c r="BR34" s="242">
        <v>3062.6469999999999</v>
      </c>
      <c r="BS34" s="242">
        <v>3066.9850000000001</v>
      </c>
      <c r="BT34" s="242">
        <v>3071.4290000000001</v>
      </c>
      <c r="BU34" s="242">
        <v>3075.9780000000001</v>
      </c>
      <c r="BV34" s="242">
        <v>3080.6329999999998</v>
      </c>
    </row>
    <row r="35" spans="1:74" ht="11.1" customHeight="1" x14ac:dyDescent="0.2">
      <c r="A35" s="117"/>
      <c r="B35" s="129" t="s">
        <v>36</v>
      </c>
      <c r="C35" s="197"/>
      <c r="D35" s="197"/>
      <c r="E35" s="197"/>
      <c r="F35" s="197"/>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253"/>
      <c r="BE35" s="253"/>
      <c r="BF35" s="253"/>
      <c r="BG35" s="253"/>
      <c r="BH35" s="253"/>
      <c r="BI35" s="253"/>
      <c r="BJ35" s="253"/>
      <c r="BK35" s="253"/>
      <c r="BL35" s="253"/>
      <c r="BM35" s="253"/>
      <c r="BN35" s="253"/>
      <c r="BO35" s="253"/>
      <c r="BP35" s="253"/>
      <c r="BQ35" s="253"/>
      <c r="BR35" s="253"/>
      <c r="BS35" s="253"/>
      <c r="BT35" s="253"/>
      <c r="BU35" s="253"/>
      <c r="BV35" s="253"/>
    </row>
    <row r="36" spans="1:74" ht="11.1" customHeight="1" x14ac:dyDescent="0.2">
      <c r="A36" s="117" t="s">
        <v>693</v>
      </c>
      <c r="B36" s="164" t="s">
        <v>418</v>
      </c>
      <c r="C36" s="190">
        <v>6016.5138827999999</v>
      </c>
      <c r="D36" s="190">
        <v>6019.0431864000002</v>
      </c>
      <c r="E36" s="190">
        <v>6022.1333336999996</v>
      </c>
      <c r="F36" s="190">
        <v>6026.0165729</v>
      </c>
      <c r="G36" s="190">
        <v>6030.1826706000002</v>
      </c>
      <c r="H36" s="190">
        <v>6033.9357728000004</v>
      </c>
      <c r="I36" s="190">
        <v>6036.9175427999999</v>
      </c>
      <c r="J36" s="190">
        <v>6040.1197118</v>
      </c>
      <c r="K36" s="190">
        <v>6044.8715284</v>
      </c>
      <c r="L36" s="190">
        <v>6051.5446081</v>
      </c>
      <c r="M36" s="190">
        <v>6056.6800364999999</v>
      </c>
      <c r="N36" s="190">
        <v>6055.8612660999997</v>
      </c>
      <c r="O36" s="190">
        <v>6046.3655632999998</v>
      </c>
      <c r="P36" s="190">
        <v>6032.2454491999997</v>
      </c>
      <c r="Q36" s="190">
        <v>6019.2472584999996</v>
      </c>
      <c r="R36" s="190">
        <v>6011.823703</v>
      </c>
      <c r="S36" s="190">
        <v>6009.2530033000003</v>
      </c>
      <c r="T36" s="190">
        <v>6009.5197572999996</v>
      </c>
      <c r="U36" s="190">
        <v>6010.9297393999996</v>
      </c>
      <c r="V36" s="190">
        <v>6013.0734318000004</v>
      </c>
      <c r="W36" s="190">
        <v>6015.8624931000004</v>
      </c>
      <c r="X36" s="190">
        <v>6019.1616222000002</v>
      </c>
      <c r="Y36" s="190">
        <v>6022.6476782</v>
      </c>
      <c r="Z36" s="190">
        <v>6025.9505601999999</v>
      </c>
      <c r="AA36" s="190">
        <v>6028.9490935000003</v>
      </c>
      <c r="AB36" s="190">
        <v>6032.5178071</v>
      </c>
      <c r="AC36" s="190">
        <v>6037.7801562000004</v>
      </c>
      <c r="AD36" s="190">
        <v>6045.4005189</v>
      </c>
      <c r="AE36" s="190">
        <v>6054.2069645000001</v>
      </c>
      <c r="AF36" s="190">
        <v>6062.5684855</v>
      </c>
      <c r="AG36" s="190">
        <v>6069.2246922000004</v>
      </c>
      <c r="AH36" s="190">
        <v>6074.3976670000002</v>
      </c>
      <c r="AI36" s="190">
        <v>6078.6801103999996</v>
      </c>
      <c r="AJ36" s="190">
        <v>6082.6082544999999</v>
      </c>
      <c r="AK36" s="190">
        <v>6086.4924582000003</v>
      </c>
      <c r="AL36" s="190">
        <v>6090.5866119000002</v>
      </c>
      <c r="AM36" s="190">
        <v>6094.9517002000002</v>
      </c>
      <c r="AN36" s="190">
        <v>6098.8770827999997</v>
      </c>
      <c r="AO36" s="190">
        <v>6101.4592134000004</v>
      </c>
      <c r="AP36" s="190">
        <v>6102.0945118999998</v>
      </c>
      <c r="AQ36" s="190">
        <v>6101.3792617999998</v>
      </c>
      <c r="AR36" s="190">
        <v>6100.2097130000002</v>
      </c>
      <c r="AS36" s="190">
        <v>6099.2959395999997</v>
      </c>
      <c r="AT36" s="190">
        <v>6098.6033143000004</v>
      </c>
      <c r="AU36" s="190">
        <v>6097.9110340999996</v>
      </c>
      <c r="AV36" s="190">
        <v>6097.2323015000002</v>
      </c>
      <c r="AW36" s="190">
        <v>6097.5163393000003</v>
      </c>
      <c r="AX36" s="190">
        <v>6099.9463754999997</v>
      </c>
      <c r="AY36" s="190">
        <v>6105.1912377999997</v>
      </c>
      <c r="AZ36" s="190">
        <v>6111.8621519999997</v>
      </c>
      <c r="BA36" s="190">
        <v>6118.0559437000002</v>
      </c>
      <c r="BB36" s="190">
        <v>6122.3777990999997</v>
      </c>
      <c r="BC36" s="190">
        <v>6125.4663469999996</v>
      </c>
      <c r="BD36" s="242">
        <v>6128.4690000000001</v>
      </c>
      <c r="BE36" s="242">
        <v>6132.2430000000004</v>
      </c>
      <c r="BF36" s="242">
        <v>6136.4939999999997</v>
      </c>
      <c r="BG36" s="242">
        <v>6140.6360000000004</v>
      </c>
      <c r="BH36" s="242">
        <v>6144.2049999999999</v>
      </c>
      <c r="BI36" s="242">
        <v>6147.2060000000001</v>
      </c>
      <c r="BJ36" s="242">
        <v>6149.7640000000001</v>
      </c>
      <c r="BK36" s="242">
        <v>6152.0119999999997</v>
      </c>
      <c r="BL36" s="242">
        <v>6154.1130000000003</v>
      </c>
      <c r="BM36" s="242">
        <v>6156.2359999999999</v>
      </c>
      <c r="BN36" s="242">
        <v>6158.5020000000004</v>
      </c>
      <c r="BO36" s="242">
        <v>6160.8320000000003</v>
      </c>
      <c r="BP36" s="242">
        <v>6163.0919999999996</v>
      </c>
      <c r="BQ36" s="242">
        <v>6165.1909999999998</v>
      </c>
      <c r="BR36" s="242">
        <v>6167.1819999999998</v>
      </c>
      <c r="BS36" s="242">
        <v>6169.16</v>
      </c>
      <c r="BT36" s="242">
        <v>6171.1970000000001</v>
      </c>
      <c r="BU36" s="242">
        <v>6173.2860000000001</v>
      </c>
      <c r="BV36" s="242">
        <v>6175.4009999999998</v>
      </c>
    </row>
    <row r="37" spans="1:74" ht="11.1" customHeight="1" x14ac:dyDescent="0.2">
      <c r="A37" s="117" t="s">
        <v>694</v>
      </c>
      <c r="B37" s="164" t="s">
        <v>448</v>
      </c>
      <c r="C37" s="190">
        <v>16337.83985</v>
      </c>
      <c r="D37" s="190">
        <v>16347.999717999999</v>
      </c>
      <c r="E37" s="190">
        <v>16360.045717999999</v>
      </c>
      <c r="F37" s="190">
        <v>16374.596348999999</v>
      </c>
      <c r="G37" s="190">
        <v>16389.550028000001</v>
      </c>
      <c r="H37" s="190">
        <v>16402.125153000001</v>
      </c>
      <c r="I37" s="190">
        <v>16410.725084999998</v>
      </c>
      <c r="J37" s="190">
        <v>16418.493039000001</v>
      </c>
      <c r="K37" s="190">
        <v>16429.757194000002</v>
      </c>
      <c r="L37" s="190">
        <v>16446.222003999999</v>
      </c>
      <c r="M37" s="190">
        <v>16459.097019000001</v>
      </c>
      <c r="N37" s="190">
        <v>16456.968066000001</v>
      </c>
      <c r="O37" s="190">
        <v>16432.326381999999</v>
      </c>
      <c r="P37" s="190">
        <v>16393.284851</v>
      </c>
      <c r="Q37" s="190">
        <v>16351.861768000001</v>
      </c>
      <c r="R37" s="190">
        <v>16317.610484999999</v>
      </c>
      <c r="S37" s="190">
        <v>16290.224582999999</v>
      </c>
      <c r="T37" s="190">
        <v>16266.932697</v>
      </c>
      <c r="U37" s="190">
        <v>16245.331093999999</v>
      </c>
      <c r="V37" s="190">
        <v>16224.486559000001</v>
      </c>
      <c r="W37" s="190">
        <v>16203.833509</v>
      </c>
      <c r="X37" s="190">
        <v>16182.857180000001</v>
      </c>
      <c r="Y37" s="190">
        <v>16161.246087</v>
      </c>
      <c r="Z37" s="190">
        <v>16138.739566</v>
      </c>
      <c r="AA37" s="190">
        <v>16115.375163000001</v>
      </c>
      <c r="AB37" s="190">
        <v>16092.383282000001</v>
      </c>
      <c r="AC37" s="190">
        <v>16071.292538</v>
      </c>
      <c r="AD37" s="190">
        <v>16053.837017</v>
      </c>
      <c r="AE37" s="190">
        <v>16042.572690000001</v>
      </c>
      <c r="AF37" s="190">
        <v>16040.260999</v>
      </c>
      <c r="AG37" s="190">
        <v>16048.253092000001</v>
      </c>
      <c r="AH37" s="190">
        <v>16062.258947</v>
      </c>
      <c r="AI37" s="190">
        <v>16076.57825</v>
      </c>
      <c r="AJ37" s="190">
        <v>16086.88373</v>
      </c>
      <c r="AK37" s="190">
        <v>16094.340289</v>
      </c>
      <c r="AL37" s="190">
        <v>16101.485871000001</v>
      </c>
      <c r="AM37" s="190">
        <v>16110.020564</v>
      </c>
      <c r="AN37" s="190">
        <v>16118.293025999999</v>
      </c>
      <c r="AO37" s="190">
        <v>16123.814057</v>
      </c>
      <c r="AP37" s="190">
        <v>16124.821927999999</v>
      </c>
      <c r="AQ37" s="190">
        <v>16122.464778</v>
      </c>
      <c r="AR37" s="190">
        <v>16118.618218</v>
      </c>
      <c r="AS37" s="190">
        <v>16114.832895</v>
      </c>
      <c r="AT37" s="190">
        <v>16111.359603999999</v>
      </c>
      <c r="AU37" s="190">
        <v>16108.124180000001</v>
      </c>
      <c r="AV37" s="190">
        <v>16105.471444000001</v>
      </c>
      <c r="AW37" s="190">
        <v>16105.422172000001</v>
      </c>
      <c r="AX37" s="190">
        <v>16110.416126</v>
      </c>
      <c r="AY37" s="190">
        <v>16121.801273999999</v>
      </c>
      <c r="AZ37" s="190">
        <v>16136.558397999999</v>
      </c>
      <c r="BA37" s="190">
        <v>16150.576488000001</v>
      </c>
      <c r="BB37" s="190">
        <v>16160.800676000001</v>
      </c>
      <c r="BC37" s="190">
        <v>16168.400680999999</v>
      </c>
      <c r="BD37" s="242">
        <v>16175.6</v>
      </c>
      <c r="BE37" s="242">
        <v>16184.11</v>
      </c>
      <c r="BF37" s="242">
        <v>16193.57</v>
      </c>
      <c r="BG37" s="242">
        <v>16203.08</v>
      </c>
      <c r="BH37" s="242">
        <v>16211.93</v>
      </c>
      <c r="BI37" s="242">
        <v>16219.97</v>
      </c>
      <c r="BJ37" s="242">
        <v>16227.24</v>
      </c>
      <c r="BK37" s="242">
        <v>16233.81</v>
      </c>
      <c r="BL37" s="242">
        <v>16239.97</v>
      </c>
      <c r="BM37" s="242">
        <v>16246.04</v>
      </c>
      <c r="BN37" s="242">
        <v>16252.3</v>
      </c>
      <c r="BO37" s="242">
        <v>16258.69</v>
      </c>
      <c r="BP37" s="242">
        <v>16265.13</v>
      </c>
      <c r="BQ37" s="242">
        <v>16271.52</v>
      </c>
      <c r="BR37" s="242">
        <v>16277.9</v>
      </c>
      <c r="BS37" s="242">
        <v>16284.31</v>
      </c>
      <c r="BT37" s="242">
        <v>16290.78</v>
      </c>
      <c r="BU37" s="242">
        <v>16297.31</v>
      </c>
      <c r="BV37" s="242">
        <v>16303.86</v>
      </c>
    </row>
    <row r="38" spans="1:74" ht="11.1" customHeight="1" x14ac:dyDescent="0.2">
      <c r="A38" s="117" t="s">
        <v>695</v>
      </c>
      <c r="B38" s="164" t="s">
        <v>419</v>
      </c>
      <c r="C38" s="190">
        <v>18986.069304000001</v>
      </c>
      <c r="D38" s="190">
        <v>18986.540177999999</v>
      </c>
      <c r="E38" s="190">
        <v>18988.160895000001</v>
      </c>
      <c r="F38" s="190">
        <v>18991.618237999999</v>
      </c>
      <c r="G38" s="190">
        <v>18996.584771999998</v>
      </c>
      <c r="H38" s="190">
        <v>19002.479510000001</v>
      </c>
      <c r="I38" s="190">
        <v>19009.270541000002</v>
      </c>
      <c r="J38" s="190">
        <v>19019.122271</v>
      </c>
      <c r="K38" s="190">
        <v>19034.748181999999</v>
      </c>
      <c r="L38" s="190">
        <v>19055.995375999999</v>
      </c>
      <c r="M38" s="190">
        <v>19071.245429999999</v>
      </c>
      <c r="N38" s="190">
        <v>19066.013543000001</v>
      </c>
      <c r="O38" s="190">
        <v>19031.825223</v>
      </c>
      <c r="P38" s="190">
        <v>18984.247231000001</v>
      </c>
      <c r="Q38" s="190">
        <v>18944.856640000002</v>
      </c>
      <c r="R38" s="190">
        <v>18929.525100999999</v>
      </c>
      <c r="S38" s="190">
        <v>18931.302577999999</v>
      </c>
      <c r="T38" s="190">
        <v>18937.533608999998</v>
      </c>
      <c r="U38" s="190">
        <v>18938.141959</v>
      </c>
      <c r="V38" s="190">
        <v>18933.368284</v>
      </c>
      <c r="W38" s="190">
        <v>18926.032464</v>
      </c>
      <c r="X38" s="190">
        <v>18918.460564000001</v>
      </c>
      <c r="Y38" s="190">
        <v>18911.003387000001</v>
      </c>
      <c r="Z38" s="190">
        <v>18903.517919999998</v>
      </c>
      <c r="AA38" s="190">
        <v>18896.207451999999</v>
      </c>
      <c r="AB38" s="190">
        <v>18890.660474</v>
      </c>
      <c r="AC38" s="190">
        <v>18888.811781</v>
      </c>
      <c r="AD38" s="190">
        <v>18892.197754000001</v>
      </c>
      <c r="AE38" s="190">
        <v>18900.761121</v>
      </c>
      <c r="AF38" s="190">
        <v>18914.046194999999</v>
      </c>
      <c r="AG38" s="190">
        <v>18931.248338000001</v>
      </c>
      <c r="AH38" s="190">
        <v>18950.167098999998</v>
      </c>
      <c r="AI38" s="190">
        <v>18968.253073</v>
      </c>
      <c r="AJ38" s="190">
        <v>18983.729574000001</v>
      </c>
      <c r="AK38" s="190">
        <v>18997.910787000001</v>
      </c>
      <c r="AL38" s="190">
        <v>19012.883615999999</v>
      </c>
      <c r="AM38" s="190">
        <v>19029.803484</v>
      </c>
      <c r="AN38" s="190">
        <v>19046.099890000001</v>
      </c>
      <c r="AO38" s="190">
        <v>19058.270853000002</v>
      </c>
      <c r="AP38" s="190">
        <v>19063.867192000002</v>
      </c>
      <c r="AQ38" s="190">
        <v>19064.650927999999</v>
      </c>
      <c r="AR38" s="190">
        <v>19063.436883999999</v>
      </c>
      <c r="AS38" s="190">
        <v>19062.498295000001</v>
      </c>
      <c r="AT38" s="190">
        <v>19061.942061000002</v>
      </c>
      <c r="AU38" s="190">
        <v>19061.333494999999</v>
      </c>
      <c r="AV38" s="190">
        <v>19060.745436000001</v>
      </c>
      <c r="AW38" s="190">
        <v>19062.28083</v>
      </c>
      <c r="AX38" s="190">
        <v>19068.550150999999</v>
      </c>
      <c r="AY38" s="190">
        <v>19081.048505999999</v>
      </c>
      <c r="AZ38" s="190">
        <v>19096.809553999999</v>
      </c>
      <c r="BA38" s="190">
        <v>19111.751585000002</v>
      </c>
      <c r="BB38" s="190">
        <v>19122.902928</v>
      </c>
      <c r="BC38" s="190">
        <v>19131.732039999999</v>
      </c>
      <c r="BD38" s="242">
        <v>19140.82</v>
      </c>
      <c r="BE38" s="242">
        <v>19152.07</v>
      </c>
      <c r="BF38" s="242">
        <v>19164.759999999998</v>
      </c>
      <c r="BG38" s="242">
        <v>19177.47</v>
      </c>
      <c r="BH38" s="242">
        <v>19189.04</v>
      </c>
      <c r="BI38" s="242">
        <v>19199.34</v>
      </c>
      <c r="BJ38" s="242">
        <v>19208.47</v>
      </c>
      <c r="BK38" s="242">
        <v>19216.59</v>
      </c>
      <c r="BL38" s="242">
        <v>19224.03</v>
      </c>
      <c r="BM38" s="242">
        <v>19231.18</v>
      </c>
      <c r="BN38" s="242">
        <v>19238.36</v>
      </c>
      <c r="BO38" s="242">
        <v>19245.650000000001</v>
      </c>
      <c r="BP38" s="242">
        <v>19253.03</v>
      </c>
      <c r="BQ38" s="242">
        <v>19260.52</v>
      </c>
      <c r="BR38" s="242">
        <v>19268.009999999998</v>
      </c>
      <c r="BS38" s="242">
        <v>19275.41</v>
      </c>
      <c r="BT38" s="242">
        <v>19282.650000000001</v>
      </c>
      <c r="BU38" s="242">
        <v>19289.75</v>
      </c>
      <c r="BV38" s="242">
        <v>19296.79</v>
      </c>
    </row>
    <row r="39" spans="1:74" ht="11.1" customHeight="1" x14ac:dyDescent="0.2">
      <c r="A39" s="117" t="s">
        <v>696</v>
      </c>
      <c r="B39" s="164" t="s">
        <v>420</v>
      </c>
      <c r="C39" s="190">
        <v>8597.1285621999996</v>
      </c>
      <c r="D39" s="190">
        <v>8601.9410750000006</v>
      </c>
      <c r="E39" s="190">
        <v>8607.5231311000007</v>
      </c>
      <c r="F39" s="190">
        <v>8614.1936851999999</v>
      </c>
      <c r="G39" s="190">
        <v>8621.2960796000007</v>
      </c>
      <c r="H39" s="190">
        <v>8627.9297533999998</v>
      </c>
      <c r="I39" s="190">
        <v>8633.6471597</v>
      </c>
      <c r="J39" s="190">
        <v>8639.8128078999998</v>
      </c>
      <c r="K39" s="190">
        <v>8648.2442212000005</v>
      </c>
      <c r="L39" s="190">
        <v>8659.3876700000001</v>
      </c>
      <c r="M39" s="190">
        <v>8668.2044127000008</v>
      </c>
      <c r="N39" s="190">
        <v>8668.2844545000007</v>
      </c>
      <c r="O39" s="190">
        <v>8655.7163925999994</v>
      </c>
      <c r="P39" s="190">
        <v>8636.5831914999999</v>
      </c>
      <c r="Q39" s="190">
        <v>8619.4664076999998</v>
      </c>
      <c r="R39" s="190">
        <v>8610.7766960000008</v>
      </c>
      <c r="S39" s="190">
        <v>8608.2411040000006</v>
      </c>
      <c r="T39" s="190">
        <v>8607.4157778000008</v>
      </c>
      <c r="U39" s="190">
        <v>8604.7430215000004</v>
      </c>
      <c r="V39" s="190">
        <v>8600.2097725000003</v>
      </c>
      <c r="W39" s="190">
        <v>8594.6891262000008</v>
      </c>
      <c r="X39" s="190">
        <v>8588.9478503999999</v>
      </c>
      <c r="Y39" s="190">
        <v>8583.3274007</v>
      </c>
      <c r="Z39" s="190">
        <v>8578.0629048999999</v>
      </c>
      <c r="AA39" s="190">
        <v>8573.4121118999992</v>
      </c>
      <c r="AB39" s="190">
        <v>8569.7232549</v>
      </c>
      <c r="AC39" s="190">
        <v>8567.3671883000006</v>
      </c>
      <c r="AD39" s="190">
        <v>8566.7751583999998</v>
      </c>
      <c r="AE39" s="190">
        <v>8568.6199806000004</v>
      </c>
      <c r="AF39" s="190">
        <v>8573.6348622000005</v>
      </c>
      <c r="AG39" s="190">
        <v>8582.1228142</v>
      </c>
      <c r="AH39" s="190">
        <v>8592.6660627000001</v>
      </c>
      <c r="AI39" s="190">
        <v>8603.4166373999997</v>
      </c>
      <c r="AJ39" s="190">
        <v>8612.9639298999991</v>
      </c>
      <c r="AK39" s="190">
        <v>8621.6467780000003</v>
      </c>
      <c r="AL39" s="190">
        <v>8630.2413813999992</v>
      </c>
      <c r="AM39" s="190">
        <v>8639.2306186999995</v>
      </c>
      <c r="AN39" s="190">
        <v>8647.9240838999995</v>
      </c>
      <c r="AO39" s="190">
        <v>8655.3380502</v>
      </c>
      <c r="AP39" s="190">
        <v>8660.7915205000008</v>
      </c>
      <c r="AQ39" s="190">
        <v>8664.8144178999992</v>
      </c>
      <c r="AR39" s="190">
        <v>8668.2393953999999</v>
      </c>
      <c r="AS39" s="190">
        <v>8671.7020579</v>
      </c>
      <c r="AT39" s="190">
        <v>8675.0498167000005</v>
      </c>
      <c r="AU39" s="190">
        <v>8677.9330351000008</v>
      </c>
      <c r="AV39" s="190">
        <v>8680.3429016999999</v>
      </c>
      <c r="AW39" s="190">
        <v>8683.6339074000007</v>
      </c>
      <c r="AX39" s="190">
        <v>8689.5013686000002</v>
      </c>
      <c r="AY39" s="190">
        <v>8698.9760038000004</v>
      </c>
      <c r="AZ39" s="190">
        <v>8710.4301402000001</v>
      </c>
      <c r="BA39" s="190">
        <v>8721.5715070000006</v>
      </c>
      <c r="BB39" s="190">
        <v>8730.7003686000007</v>
      </c>
      <c r="BC39" s="190">
        <v>8738.4871299000006</v>
      </c>
      <c r="BD39" s="242">
        <v>8746.1949999999997</v>
      </c>
      <c r="BE39" s="242">
        <v>8754.7739999999994</v>
      </c>
      <c r="BF39" s="242">
        <v>8763.9259999999995</v>
      </c>
      <c r="BG39" s="242">
        <v>8773.0390000000007</v>
      </c>
      <c r="BH39" s="242">
        <v>8781.625</v>
      </c>
      <c r="BI39" s="242">
        <v>8789.6790000000001</v>
      </c>
      <c r="BJ39" s="242">
        <v>8797.3220000000001</v>
      </c>
      <c r="BK39" s="242">
        <v>8804.6470000000008</v>
      </c>
      <c r="BL39" s="242">
        <v>8811.6550000000007</v>
      </c>
      <c r="BM39" s="242">
        <v>8818.3259999999991</v>
      </c>
      <c r="BN39" s="242">
        <v>8824.6620000000003</v>
      </c>
      <c r="BO39" s="242">
        <v>8830.7659999999996</v>
      </c>
      <c r="BP39" s="242">
        <v>8836.7669999999998</v>
      </c>
      <c r="BQ39" s="242">
        <v>8842.7639999999992</v>
      </c>
      <c r="BR39" s="242">
        <v>8848.7430000000004</v>
      </c>
      <c r="BS39" s="242">
        <v>8854.6579999999994</v>
      </c>
      <c r="BT39" s="242">
        <v>8860.4779999999992</v>
      </c>
      <c r="BU39" s="242">
        <v>8866.2270000000008</v>
      </c>
      <c r="BV39" s="242">
        <v>8871.94</v>
      </c>
    </row>
    <row r="40" spans="1:74" ht="11.1" customHeight="1" x14ac:dyDescent="0.2">
      <c r="A40" s="117" t="s">
        <v>697</v>
      </c>
      <c r="B40" s="164" t="s">
        <v>421</v>
      </c>
      <c r="C40" s="190">
        <v>25638.735850000001</v>
      </c>
      <c r="D40" s="190">
        <v>25654.174801000001</v>
      </c>
      <c r="E40" s="190">
        <v>25670.720174999999</v>
      </c>
      <c r="F40" s="190">
        <v>25689.189863</v>
      </c>
      <c r="G40" s="190">
        <v>25710.141095999999</v>
      </c>
      <c r="H40" s="190">
        <v>25734.065938</v>
      </c>
      <c r="I40" s="190">
        <v>25761.852842</v>
      </c>
      <c r="J40" s="190">
        <v>25795.975802000001</v>
      </c>
      <c r="K40" s="190">
        <v>25839.305197999998</v>
      </c>
      <c r="L40" s="190">
        <v>25890.703759</v>
      </c>
      <c r="M40" s="190">
        <v>25933.00361</v>
      </c>
      <c r="N40" s="190">
        <v>25945.029225999999</v>
      </c>
      <c r="O40" s="190">
        <v>25915.111011000001</v>
      </c>
      <c r="P40" s="190">
        <v>25869.603091000001</v>
      </c>
      <c r="Q40" s="190">
        <v>25844.365519999999</v>
      </c>
      <c r="R40" s="190">
        <v>25865.305328999999</v>
      </c>
      <c r="S40" s="190">
        <v>25918.517442</v>
      </c>
      <c r="T40" s="190">
        <v>25980.143757999998</v>
      </c>
      <c r="U40" s="190">
        <v>26031.603799</v>
      </c>
      <c r="V40" s="190">
        <v>26075.427585000001</v>
      </c>
      <c r="W40" s="190">
        <v>26119.422757</v>
      </c>
      <c r="X40" s="190">
        <v>26169.294356999999</v>
      </c>
      <c r="Y40" s="190">
        <v>26222.337028999998</v>
      </c>
      <c r="Z40" s="190">
        <v>26273.742816000002</v>
      </c>
      <c r="AA40" s="190">
        <v>26320.796842</v>
      </c>
      <c r="AB40" s="190">
        <v>26369.156548999999</v>
      </c>
      <c r="AC40" s="190">
        <v>26426.572458999999</v>
      </c>
      <c r="AD40" s="190">
        <v>26497.541325999999</v>
      </c>
      <c r="AE40" s="190">
        <v>26573.544838000002</v>
      </c>
      <c r="AF40" s="190">
        <v>26642.810915999999</v>
      </c>
      <c r="AG40" s="190">
        <v>26696.984895000001</v>
      </c>
      <c r="AH40" s="190">
        <v>26741.381759</v>
      </c>
      <c r="AI40" s="190">
        <v>26784.733908999999</v>
      </c>
      <c r="AJ40" s="190">
        <v>26833.879578</v>
      </c>
      <c r="AK40" s="190">
        <v>26888.080344999998</v>
      </c>
      <c r="AL40" s="190">
        <v>26944.703624000002</v>
      </c>
      <c r="AM40" s="190">
        <v>27001.157425000001</v>
      </c>
      <c r="AN40" s="190">
        <v>27055.012144</v>
      </c>
      <c r="AO40" s="190">
        <v>27103.878773</v>
      </c>
      <c r="AP40" s="190">
        <v>27146.197188999999</v>
      </c>
      <c r="AQ40" s="190">
        <v>27183.722808999999</v>
      </c>
      <c r="AR40" s="190">
        <v>27219.039932</v>
      </c>
      <c r="AS40" s="190">
        <v>27253.946694999999</v>
      </c>
      <c r="AT40" s="190">
        <v>27287.096579000001</v>
      </c>
      <c r="AU40" s="190">
        <v>27316.356902</v>
      </c>
      <c r="AV40" s="190">
        <v>27340.975384000001</v>
      </c>
      <c r="AW40" s="190">
        <v>27365.721347999999</v>
      </c>
      <c r="AX40" s="190">
        <v>27396.744522000001</v>
      </c>
      <c r="AY40" s="190">
        <v>27438.011096999999</v>
      </c>
      <c r="AZ40" s="190">
        <v>27484.753111999999</v>
      </c>
      <c r="BA40" s="190">
        <v>27530.019069000002</v>
      </c>
      <c r="BB40" s="190">
        <v>27568.623190999999</v>
      </c>
      <c r="BC40" s="190">
        <v>27602.442576000001</v>
      </c>
      <c r="BD40" s="242">
        <v>27635.119999999999</v>
      </c>
      <c r="BE40" s="242">
        <v>27669.42</v>
      </c>
      <c r="BF40" s="242">
        <v>27704.57</v>
      </c>
      <c r="BG40" s="242">
        <v>27738.92</v>
      </c>
      <c r="BH40" s="242">
        <v>27771.14</v>
      </c>
      <c r="BI40" s="242">
        <v>27801.09</v>
      </c>
      <c r="BJ40" s="242">
        <v>27828.95</v>
      </c>
      <c r="BK40" s="242">
        <v>27854.93</v>
      </c>
      <c r="BL40" s="242">
        <v>27879.42</v>
      </c>
      <c r="BM40" s="242">
        <v>27902.85</v>
      </c>
      <c r="BN40" s="242">
        <v>27925.599999999999</v>
      </c>
      <c r="BO40" s="242">
        <v>27947.98</v>
      </c>
      <c r="BP40" s="242">
        <v>27970.240000000002</v>
      </c>
      <c r="BQ40" s="242">
        <v>27992.55</v>
      </c>
      <c r="BR40" s="242">
        <v>28014.63</v>
      </c>
      <c r="BS40" s="242">
        <v>28036.13</v>
      </c>
      <c r="BT40" s="242">
        <v>28056.79</v>
      </c>
      <c r="BU40" s="242">
        <v>28076.799999999999</v>
      </c>
      <c r="BV40" s="242">
        <v>28096.5</v>
      </c>
    </row>
    <row r="41" spans="1:74" ht="11.1" customHeight="1" x14ac:dyDescent="0.2">
      <c r="A41" s="117" t="s">
        <v>698</v>
      </c>
      <c r="B41" s="164" t="s">
        <v>422</v>
      </c>
      <c r="C41" s="190">
        <v>7671.6954727000002</v>
      </c>
      <c r="D41" s="190">
        <v>7678.1470419999996</v>
      </c>
      <c r="E41" s="190">
        <v>7685.4589772999998</v>
      </c>
      <c r="F41" s="190">
        <v>7693.8623477000001</v>
      </c>
      <c r="G41" s="190">
        <v>7702.4786825000001</v>
      </c>
      <c r="H41" s="190">
        <v>7710.1521258000002</v>
      </c>
      <c r="I41" s="190">
        <v>7716.2653866999999</v>
      </c>
      <c r="J41" s="190">
        <v>7722.3554334</v>
      </c>
      <c r="K41" s="190">
        <v>7730.4977988000001</v>
      </c>
      <c r="L41" s="190">
        <v>7741.4059613999998</v>
      </c>
      <c r="M41" s="190">
        <v>7750.3451807000001</v>
      </c>
      <c r="N41" s="190">
        <v>7751.2186615000001</v>
      </c>
      <c r="O41" s="190">
        <v>7740.3954303999999</v>
      </c>
      <c r="P41" s="190">
        <v>7724.1078002000004</v>
      </c>
      <c r="Q41" s="190">
        <v>7711.0539054999999</v>
      </c>
      <c r="R41" s="190">
        <v>7707.603744</v>
      </c>
      <c r="S41" s="190">
        <v>7710.8147646999996</v>
      </c>
      <c r="T41" s="190">
        <v>7715.4162802000001</v>
      </c>
      <c r="U41" s="190">
        <v>7717.2862916000004</v>
      </c>
      <c r="V41" s="190">
        <v>7716.8975576000003</v>
      </c>
      <c r="W41" s="190">
        <v>7715.8715257000003</v>
      </c>
      <c r="X41" s="190">
        <v>7715.4503828999996</v>
      </c>
      <c r="Y41" s="190">
        <v>7715.3592736999999</v>
      </c>
      <c r="Z41" s="190">
        <v>7714.9440820999998</v>
      </c>
      <c r="AA41" s="190">
        <v>7713.8684764999998</v>
      </c>
      <c r="AB41" s="190">
        <v>7713.0672629000001</v>
      </c>
      <c r="AC41" s="190">
        <v>7713.7930317999999</v>
      </c>
      <c r="AD41" s="190">
        <v>7717.0185785000003</v>
      </c>
      <c r="AE41" s="190">
        <v>7722.5975166999997</v>
      </c>
      <c r="AF41" s="190">
        <v>7730.1036648999998</v>
      </c>
      <c r="AG41" s="190">
        <v>7739.1067141000003</v>
      </c>
      <c r="AH41" s="190">
        <v>7749.1598455000003</v>
      </c>
      <c r="AI41" s="190">
        <v>7759.8121127000004</v>
      </c>
      <c r="AJ41" s="190">
        <v>7770.6933642000004</v>
      </c>
      <c r="AK41" s="190">
        <v>7781.7566279000002</v>
      </c>
      <c r="AL41" s="190">
        <v>7793.0357267999998</v>
      </c>
      <c r="AM41" s="190">
        <v>7804.4426841000004</v>
      </c>
      <c r="AN41" s="190">
        <v>7815.4023255000002</v>
      </c>
      <c r="AO41" s="190">
        <v>7825.2176768999998</v>
      </c>
      <c r="AP41" s="190">
        <v>7833.4053032000002</v>
      </c>
      <c r="AQ41" s="190">
        <v>7840.3359246</v>
      </c>
      <c r="AR41" s="190">
        <v>7846.5938004</v>
      </c>
      <c r="AS41" s="190">
        <v>7852.6610428000004</v>
      </c>
      <c r="AT41" s="190">
        <v>7858.6111770999996</v>
      </c>
      <c r="AU41" s="190">
        <v>7864.4155816000002</v>
      </c>
      <c r="AV41" s="190">
        <v>7870.2442252999999</v>
      </c>
      <c r="AW41" s="190">
        <v>7877.0614395000002</v>
      </c>
      <c r="AX41" s="190">
        <v>7886.0301459000002</v>
      </c>
      <c r="AY41" s="190">
        <v>7897.8179751999996</v>
      </c>
      <c r="AZ41" s="190">
        <v>7911.1113937</v>
      </c>
      <c r="BA41" s="190">
        <v>7924.1015766999999</v>
      </c>
      <c r="BB41" s="190">
        <v>7935.4309853000004</v>
      </c>
      <c r="BC41" s="190">
        <v>7945.5472253999997</v>
      </c>
      <c r="BD41" s="242">
        <v>7955.3490000000002</v>
      </c>
      <c r="BE41" s="242">
        <v>7965.5320000000002</v>
      </c>
      <c r="BF41" s="242">
        <v>7975.9780000000001</v>
      </c>
      <c r="BG41" s="242">
        <v>7986.3639999999996</v>
      </c>
      <c r="BH41" s="242">
        <v>7996.4080000000004</v>
      </c>
      <c r="BI41" s="242">
        <v>8005.991</v>
      </c>
      <c r="BJ41" s="242">
        <v>8015.0330000000004</v>
      </c>
      <c r="BK41" s="242">
        <v>8023.4979999999996</v>
      </c>
      <c r="BL41" s="242">
        <v>8031.5249999999996</v>
      </c>
      <c r="BM41" s="242">
        <v>8039.2979999999998</v>
      </c>
      <c r="BN41" s="242">
        <v>8046.9589999999998</v>
      </c>
      <c r="BO41" s="242">
        <v>8054.5050000000001</v>
      </c>
      <c r="BP41" s="242">
        <v>8061.89</v>
      </c>
      <c r="BQ41" s="242">
        <v>8069.0860000000002</v>
      </c>
      <c r="BR41" s="242">
        <v>8076.11</v>
      </c>
      <c r="BS41" s="242">
        <v>8082.9939999999997</v>
      </c>
      <c r="BT41" s="242">
        <v>8089.7709999999997</v>
      </c>
      <c r="BU41" s="242">
        <v>8096.4769999999999</v>
      </c>
      <c r="BV41" s="242">
        <v>8103.1459999999997</v>
      </c>
    </row>
    <row r="42" spans="1:74" ht="11.1" customHeight="1" x14ac:dyDescent="0.2">
      <c r="A42" s="117" t="s">
        <v>699</v>
      </c>
      <c r="B42" s="164" t="s">
        <v>423</v>
      </c>
      <c r="C42" s="190">
        <v>14889.098690999999</v>
      </c>
      <c r="D42" s="190">
        <v>14905.264243</v>
      </c>
      <c r="E42" s="190">
        <v>14922.705857000001</v>
      </c>
      <c r="F42" s="190">
        <v>14941.85535</v>
      </c>
      <c r="G42" s="190">
        <v>14961.815031</v>
      </c>
      <c r="H42" s="190">
        <v>14981.354835</v>
      </c>
      <c r="I42" s="190">
        <v>15000.0065</v>
      </c>
      <c r="J42" s="190">
        <v>15020.348974</v>
      </c>
      <c r="K42" s="190">
        <v>15045.72301</v>
      </c>
      <c r="L42" s="190">
        <v>15076.724593000001</v>
      </c>
      <c r="M42" s="190">
        <v>15102.970641</v>
      </c>
      <c r="N42" s="190">
        <v>15111.333301999999</v>
      </c>
      <c r="O42" s="190">
        <v>15094.614619</v>
      </c>
      <c r="P42" s="190">
        <v>15069.336194</v>
      </c>
      <c r="Q42" s="190">
        <v>15057.949521</v>
      </c>
      <c r="R42" s="190">
        <v>15076.523721</v>
      </c>
      <c r="S42" s="190">
        <v>15115.598425</v>
      </c>
      <c r="T42" s="190">
        <v>15159.330888</v>
      </c>
      <c r="U42" s="190">
        <v>15195.396988</v>
      </c>
      <c r="V42" s="190">
        <v>15225.547081000001</v>
      </c>
      <c r="W42" s="190">
        <v>15255.050146</v>
      </c>
      <c r="X42" s="190">
        <v>15287.812126000001</v>
      </c>
      <c r="Y42" s="190">
        <v>15322.286833</v>
      </c>
      <c r="Z42" s="190">
        <v>15355.565044999999</v>
      </c>
      <c r="AA42" s="190">
        <v>15386.026789</v>
      </c>
      <c r="AB42" s="190">
        <v>15417.209092999999</v>
      </c>
      <c r="AC42" s="190">
        <v>15453.938237</v>
      </c>
      <c r="AD42" s="190">
        <v>15498.978175</v>
      </c>
      <c r="AE42" s="190">
        <v>15546.843573</v>
      </c>
      <c r="AF42" s="190">
        <v>15589.98677</v>
      </c>
      <c r="AG42" s="190">
        <v>15623.033115</v>
      </c>
      <c r="AH42" s="190">
        <v>15649.299976</v>
      </c>
      <c r="AI42" s="190">
        <v>15674.277727000001</v>
      </c>
      <c r="AJ42" s="190">
        <v>15702.307316</v>
      </c>
      <c r="AK42" s="190">
        <v>15733.131981</v>
      </c>
      <c r="AL42" s="190">
        <v>15765.345534</v>
      </c>
      <c r="AM42" s="190">
        <v>15797.542398</v>
      </c>
      <c r="AN42" s="190">
        <v>15828.319434999999</v>
      </c>
      <c r="AO42" s="190">
        <v>15856.274122000001</v>
      </c>
      <c r="AP42" s="190">
        <v>15880.490143999999</v>
      </c>
      <c r="AQ42" s="190">
        <v>15901.996037000001</v>
      </c>
      <c r="AR42" s="190">
        <v>15922.306548</v>
      </c>
      <c r="AS42" s="190">
        <v>15942.505521999999</v>
      </c>
      <c r="AT42" s="190">
        <v>15961.953196</v>
      </c>
      <c r="AU42" s="190">
        <v>15979.578904</v>
      </c>
      <c r="AV42" s="190">
        <v>15995.021143</v>
      </c>
      <c r="AW42" s="190">
        <v>16010.755048999999</v>
      </c>
      <c r="AX42" s="190">
        <v>16029.96492</v>
      </c>
      <c r="AY42" s="190">
        <v>16054.671791000001</v>
      </c>
      <c r="AZ42" s="190">
        <v>16082.243651000001</v>
      </c>
      <c r="BA42" s="190">
        <v>16108.885225</v>
      </c>
      <c r="BB42" s="190">
        <v>16131.813286000001</v>
      </c>
      <c r="BC42" s="190">
        <v>16152.292792</v>
      </c>
      <c r="BD42" s="242">
        <v>16172.6</v>
      </c>
      <c r="BE42" s="242">
        <v>16194.43</v>
      </c>
      <c r="BF42" s="242">
        <v>16217.17</v>
      </c>
      <c r="BG42" s="242">
        <v>16239.61</v>
      </c>
      <c r="BH42" s="242">
        <v>16260.77</v>
      </c>
      <c r="BI42" s="242">
        <v>16280.57</v>
      </c>
      <c r="BJ42" s="242">
        <v>16299.15</v>
      </c>
      <c r="BK42" s="242">
        <v>16316.66</v>
      </c>
      <c r="BL42" s="242">
        <v>16333.32</v>
      </c>
      <c r="BM42" s="242">
        <v>16349.32</v>
      </c>
      <c r="BN42" s="242">
        <v>16364.95</v>
      </c>
      <c r="BO42" s="242">
        <v>16380.67</v>
      </c>
      <c r="BP42" s="242">
        <v>16397</v>
      </c>
      <c r="BQ42" s="242">
        <v>16414.27</v>
      </c>
      <c r="BR42" s="242">
        <v>16432.07</v>
      </c>
      <c r="BS42" s="242">
        <v>16449.8</v>
      </c>
      <c r="BT42" s="242">
        <v>16467</v>
      </c>
      <c r="BU42" s="242">
        <v>16483.75</v>
      </c>
      <c r="BV42" s="242">
        <v>16500.27</v>
      </c>
    </row>
    <row r="43" spans="1:74" ht="11.1" customHeight="1" x14ac:dyDescent="0.2">
      <c r="A43" s="117" t="s">
        <v>700</v>
      </c>
      <c r="B43" s="164" t="s">
        <v>424</v>
      </c>
      <c r="C43" s="190">
        <v>9252.3243134000004</v>
      </c>
      <c r="D43" s="190">
        <v>9263.5019343999993</v>
      </c>
      <c r="E43" s="190">
        <v>9275.2529493000002</v>
      </c>
      <c r="F43" s="190">
        <v>9287.8885965000009</v>
      </c>
      <c r="G43" s="190">
        <v>9301.2367324999996</v>
      </c>
      <c r="H43" s="190">
        <v>9315.0043681999996</v>
      </c>
      <c r="I43" s="190">
        <v>9329.1914469999992</v>
      </c>
      <c r="J43" s="190">
        <v>9344.9696425000002</v>
      </c>
      <c r="K43" s="190">
        <v>9363.8035605000005</v>
      </c>
      <c r="L43" s="190">
        <v>9385.6572553000005</v>
      </c>
      <c r="M43" s="190">
        <v>9404.4925739999999</v>
      </c>
      <c r="N43" s="190">
        <v>9412.7708117999991</v>
      </c>
      <c r="O43" s="190">
        <v>9406.2199311000004</v>
      </c>
      <c r="P43" s="190">
        <v>9393.6345615999999</v>
      </c>
      <c r="Q43" s="190">
        <v>9387.0759999999991</v>
      </c>
      <c r="R43" s="190">
        <v>9395.2863445999992</v>
      </c>
      <c r="S43" s="190">
        <v>9413.7308997</v>
      </c>
      <c r="T43" s="190">
        <v>9434.5557707999997</v>
      </c>
      <c r="U43" s="190">
        <v>9451.6032589000006</v>
      </c>
      <c r="V43" s="190">
        <v>9465.5004456999995</v>
      </c>
      <c r="W43" s="190">
        <v>9478.5706081999997</v>
      </c>
      <c r="X43" s="190">
        <v>9492.5842962000006</v>
      </c>
      <c r="Y43" s="190">
        <v>9507.1011512000005</v>
      </c>
      <c r="Z43" s="190">
        <v>9521.1280876000001</v>
      </c>
      <c r="AA43" s="190">
        <v>9534.1353667999992</v>
      </c>
      <c r="AB43" s="190">
        <v>9547.4466396000007</v>
      </c>
      <c r="AC43" s="190">
        <v>9562.8489038000007</v>
      </c>
      <c r="AD43" s="190">
        <v>9581.5557305000002</v>
      </c>
      <c r="AE43" s="190">
        <v>9602.4869837999995</v>
      </c>
      <c r="AF43" s="190">
        <v>9623.9891009999992</v>
      </c>
      <c r="AG43" s="190">
        <v>9644.7031067000007</v>
      </c>
      <c r="AH43" s="190">
        <v>9664.4483741999993</v>
      </c>
      <c r="AI43" s="190">
        <v>9683.3388639999994</v>
      </c>
      <c r="AJ43" s="190">
        <v>9701.5682806999994</v>
      </c>
      <c r="AK43" s="190">
        <v>9719.6493042999991</v>
      </c>
      <c r="AL43" s="190">
        <v>9738.1743585999993</v>
      </c>
      <c r="AM43" s="190">
        <v>9757.3618153000007</v>
      </c>
      <c r="AN43" s="190">
        <v>9775.9338377999993</v>
      </c>
      <c r="AO43" s="190">
        <v>9792.2385372999997</v>
      </c>
      <c r="AP43" s="190">
        <v>9805.1931891999993</v>
      </c>
      <c r="AQ43" s="190">
        <v>9815.9917265000004</v>
      </c>
      <c r="AR43" s="190">
        <v>9826.3972463999999</v>
      </c>
      <c r="AS43" s="190">
        <v>9837.6254788999995</v>
      </c>
      <c r="AT43" s="190">
        <v>9848.7026857000001</v>
      </c>
      <c r="AU43" s="190">
        <v>9858.1077614999995</v>
      </c>
      <c r="AV43" s="190">
        <v>9865.1050809999997</v>
      </c>
      <c r="AW43" s="190">
        <v>9872.1009400000003</v>
      </c>
      <c r="AX43" s="190">
        <v>9882.2871147000005</v>
      </c>
      <c r="AY43" s="190">
        <v>9897.7607344999997</v>
      </c>
      <c r="AZ43" s="190">
        <v>9916.2403432999999</v>
      </c>
      <c r="BA43" s="190">
        <v>9934.3498381999998</v>
      </c>
      <c r="BB43" s="190">
        <v>9949.5625624999993</v>
      </c>
      <c r="BC43" s="190">
        <v>9962.7496427000005</v>
      </c>
      <c r="BD43" s="242">
        <v>9975.6319999999996</v>
      </c>
      <c r="BE43" s="242">
        <v>9989.5280000000002</v>
      </c>
      <c r="BF43" s="242">
        <v>10004.15</v>
      </c>
      <c r="BG43" s="242">
        <v>10018.82</v>
      </c>
      <c r="BH43" s="242">
        <v>10032.959999999999</v>
      </c>
      <c r="BI43" s="242">
        <v>10046.44</v>
      </c>
      <c r="BJ43" s="242">
        <v>10059.23</v>
      </c>
      <c r="BK43" s="242">
        <v>10071.379999999999</v>
      </c>
      <c r="BL43" s="242">
        <v>10083.120000000001</v>
      </c>
      <c r="BM43" s="242">
        <v>10094.780000000001</v>
      </c>
      <c r="BN43" s="242">
        <v>10106.57</v>
      </c>
      <c r="BO43" s="242">
        <v>10118.41</v>
      </c>
      <c r="BP43" s="242">
        <v>10130.16</v>
      </c>
      <c r="BQ43" s="242">
        <v>10141.719999999999</v>
      </c>
      <c r="BR43" s="242">
        <v>10153.200000000001</v>
      </c>
      <c r="BS43" s="242">
        <v>10164.799999999999</v>
      </c>
      <c r="BT43" s="242">
        <v>10176.65</v>
      </c>
      <c r="BU43" s="242">
        <v>10188.68</v>
      </c>
      <c r="BV43" s="242">
        <v>10200.82</v>
      </c>
    </row>
    <row r="44" spans="1:74" ht="11.1" customHeight="1" x14ac:dyDescent="0.2">
      <c r="A44" s="117" t="s">
        <v>701</v>
      </c>
      <c r="B44" s="164" t="s">
        <v>425</v>
      </c>
      <c r="C44" s="190">
        <v>18866.829798999999</v>
      </c>
      <c r="D44" s="190">
        <v>18873.171608000001</v>
      </c>
      <c r="E44" s="190">
        <v>18880.998962999998</v>
      </c>
      <c r="F44" s="190">
        <v>18890.955632000001</v>
      </c>
      <c r="G44" s="190">
        <v>18902.066691</v>
      </c>
      <c r="H44" s="190">
        <v>18912.952542999999</v>
      </c>
      <c r="I44" s="190">
        <v>18923.070124999998</v>
      </c>
      <c r="J44" s="190">
        <v>18935.222511</v>
      </c>
      <c r="K44" s="190">
        <v>18953.049307000001</v>
      </c>
      <c r="L44" s="190">
        <v>18977.062286</v>
      </c>
      <c r="M44" s="190">
        <v>18995.261875</v>
      </c>
      <c r="N44" s="190">
        <v>18992.520668000001</v>
      </c>
      <c r="O44" s="190">
        <v>18960.167731000001</v>
      </c>
      <c r="P44" s="190">
        <v>18915.358023000001</v>
      </c>
      <c r="Q44" s="190">
        <v>18881.702979999998</v>
      </c>
      <c r="R44" s="190">
        <v>18876.191860999999</v>
      </c>
      <c r="S44" s="190">
        <v>18889.325226000001</v>
      </c>
      <c r="T44" s="190">
        <v>18904.981462</v>
      </c>
      <c r="U44" s="190">
        <v>18910.701033000001</v>
      </c>
      <c r="V44" s="190">
        <v>18908.672718000002</v>
      </c>
      <c r="W44" s="190">
        <v>18904.747372000002</v>
      </c>
      <c r="X44" s="190">
        <v>18903.315899000001</v>
      </c>
      <c r="Y44" s="190">
        <v>18902.929398</v>
      </c>
      <c r="Z44" s="190">
        <v>18900.679018999999</v>
      </c>
      <c r="AA44" s="190">
        <v>18894.934411999999</v>
      </c>
      <c r="AB44" s="190">
        <v>18889.179249000001</v>
      </c>
      <c r="AC44" s="190">
        <v>18888.175705000001</v>
      </c>
      <c r="AD44" s="190">
        <v>18895.255676000001</v>
      </c>
      <c r="AE44" s="190">
        <v>18908.029943000001</v>
      </c>
      <c r="AF44" s="190">
        <v>18922.679005999998</v>
      </c>
      <c r="AG44" s="190">
        <v>18936.154083000001</v>
      </c>
      <c r="AH44" s="190">
        <v>18948.489254</v>
      </c>
      <c r="AI44" s="190">
        <v>18960.489315999999</v>
      </c>
      <c r="AJ44" s="190">
        <v>18972.962639000001</v>
      </c>
      <c r="AK44" s="190">
        <v>18986.731882</v>
      </c>
      <c r="AL44" s="190">
        <v>19002.623275999998</v>
      </c>
      <c r="AM44" s="190">
        <v>19020.751795</v>
      </c>
      <c r="AN44" s="190">
        <v>19038.387381</v>
      </c>
      <c r="AO44" s="190">
        <v>19052.088716999999</v>
      </c>
      <c r="AP44" s="190">
        <v>19059.468715999999</v>
      </c>
      <c r="AQ44" s="190">
        <v>19062.357210999999</v>
      </c>
      <c r="AR44" s="190">
        <v>19063.638263000001</v>
      </c>
      <c r="AS44" s="190">
        <v>19065.501925</v>
      </c>
      <c r="AT44" s="190">
        <v>19067.362206999998</v>
      </c>
      <c r="AU44" s="190">
        <v>19067.939106000002</v>
      </c>
      <c r="AV44" s="190">
        <v>19066.881873999999</v>
      </c>
      <c r="AW44" s="190">
        <v>19067.556762</v>
      </c>
      <c r="AX44" s="190">
        <v>19074.259276000001</v>
      </c>
      <c r="AY44" s="190">
        <v>19089.607185000001</v>
      </c>
      <c r="AZ44" s="190">
        <v>19109.507317</v>
      </c>
      <c r="BA44" s="190">
        <v>19128.188767</v>
      </c>
      <c r="BB44" s="190">
        <v>19141.369642000001</v>
      </c>
      <c r="BC44" s="190">
        <v>19150.724092</v>
      </c>
      <c r="BD44" s="242">
        <v>19159.419999999998</v>
      </c>
      <c r="BE44" s="242">
        <v>19169.86</v>
      </c>
      <c r="BF44" s="242">
        <v>19181.45</v>
      </c>
      <c r="BG44" s="242">
        <v>19192.86</v>
      </c>
      <c r="BH44" s="242">
        <v>19203.009999999998</v>
      </c>
      <c r="BI44" s="242">
        <v>19211.96</v>
      </c>
      <c r="BJ44" s="242">
        <v>19220.04</v>
      </c>
      <c r="BK44" s="242">
        <v>19227.55</v>
      </c>
      <c r="BL44" s="242">
        <v>19234.7</v>
      </c>
      <c r="BM44" s="242">
        <v>19241.669999999998</v>
      </c>
      <c r="BN44" s="242">
        <v>19248.64</v>
      </c>
      <c r="BO44" s="242">
        <v>19255.740000000002</v>
      </c>
      <c r="BP44" s="242">
        <v>19263.080000000002</v>
      </c>
      <c r="BQ44" s="242">
        <v>19270.77</v>
      </c>
      <c r="BR44" s="242">
        <v>19278.8</v>
      </c>
      <c r="BS44" s="242">
        <v>19287.13</v>
      </c>
      <c r="BT44" s="242">
        <v>19295.72</v>
      </c>
      <c r="BU44" s="242">
        <v>19304.5</v>
      </c>
      <c r="BV44" s="242">
        <v>19313.37</v>
      </c>
    </row>
    <row r="45" spans="1:74" ht="11.1" customHeight="1" x14ac:dyDescent="0.2">
      <c r="A45" s="117"/>
      <c r="B45" s="129" t="s">
        <v>702</v>
      </c>
      <c r="C45" s="198"/>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c r="AE45" s="198"/>
      <c r="AF45" s="198"/>
      <c r="AG45" s="198"/>
      <c r="AH45" s="198"/>
      <c r="AI45" s="198"/>
      <c r="AJ45" s="198"/>
      <c r="AK45" s="198"/>
      <c r="AL45" s="198"/>
      <c r="AM45" s="198"/>
      <c r="AN45" s="198"/>
      <c r="AO45" s="198"/>
      <c r="AP45" s="198"/>
      <c r="AQ45" s="198"/>
      <c r="AR45" s="198"/>
      <c r="AS45" s="198"/>
      <c r="AT45" s="198"/>
      <c r="AU45" s="198"/>
      <c r="AV45" s="198"/>
      <c r="AW45" s="198"/>
      <c r="AX45" s="198"/>
      <c r="AY45" s="198"/>
      <c r="AZ45" s="198"/>
      <c r="BA45" s="198"/>
      <c r="BB45" s="198"/>
      <c r="BC45" s="198"/>
      <c r="BD45" s="254"/>
      <c r="BE45" s="254"/>
      <c r="BF45" s="254"/>
      <c r="BG45" s="254"/>
      <c r="BH45" s="254"/>
      <c r="BI45" s="254"/>
      <c r="BJ45" s="254"/>
      <c r="BK45" s="254"/>
      <c r="BL45" s="254"/>
      <c r="BM45" s="254"/>
      <c r="BN45" s="254"/>
      <c r="BO45" s="254"/>
      <c r="BP45" s="254"/>
      <c r="BQ45" s="254"/>
      <c r="BR45" s="254"/>
      <c r="BS45" s="254"/>
      <c r="BT45" s="254"/>
      <c r="BU45" s="254"/>
      <c r="BV45" s="254"/>
    </row>
    <row r="46" spans="1:74" ht="11.1" customHeight="1" x14ac:dyDescent="0.2">
      <c r="A46" s="117" t="s">
        <v>703</v>
      </c>
      <c r="B46" s="164" t="s">
        <v>418</v>
      </c>
      <c r="C46" s="54">
        <v>7.5152061728000001</v>
      </c>
      <c r="D46" s="54">
        <v>7.5227432098999998</v>
      </c>
      <c r="E46" s="54">
        <v>7.5313506173000002</v>
      </c>
      <c r="F46" s="54">
        <v>7.5461395062000003</v>
      </c>
      <c r="G46" s="54">
        <v>7.5530543210000003</v>
      </c>
      <c r="H46" s="54">
        <v>7.5572061728</v>
      </c>
      <c r="I46" s="54">
        <v>7.5545506173000003</v>
      </c>
      <c r="J46" s="54">
        <v>7.5562098764999996</v>
      </c>
      <c r="K46" s="54">
        <v>7.5581395061999999</v>
      </c>
      <c r="L46" s="54">
        <v>7.5605074074000003</v>
      </c>
      <c r="M46" s="54">
        <v>7.5628518518999996</v>
      </c>
      <c r="N46" s="54">
        <v>7.5653407407</v>
      </c>
      <c r="O46" s="54">
        <v>7.7429567901</v>
      </c>
      <c r="P46" s="54">
        <v>7.6144975308999996</v>
      </c>
      <c r="Q46" s="54">
        <v>7.3549456790000001</v>
      </c>
      <c r="R46" s="54">
        <v>6.5489037036999997</v>
      </c>
      <c r="S46" s="54">
        <v>6.3387148148000003</v>
      </c>
      <c r="T46" s="54">
        <v>6.3089814815</v>
      </c>
      <c r="U46" s="54">
        <v>6.7432395062000001</v>
      </c>
      <c r="V46" s="54">
        <v>6.8617654321000003</v>
      </c>
      <c r="W46" s="54">
        <v>6.9480950617000001</v>
      </c>
      <c r="X46" s="54">
        <v>6.9738432099000001</v>
      </c>
      <c r="Y46" s="54">
        <v>7.0170691357999999</v>
      </c>
      <c r="Z46" s="54">
        <v>7.0493876543000002</v>
      </c>
      <c r="AA46" s="54">
        <v>7.0524827160000001</v>
      </c>
      <c r="AB46" s="54">
        <v>7.0767234567999999</v>
      </c>
      <c r="AC46" s="54">
        <v>7.1037938271999996</v>
      </c>
      <c r="AD46" s="54">
        <v>7.1358567901000001</v>
      </c>
      <c r="AE46" s="54">
        <v>7.1669641974999996</v>
      </c>
      <c r="AF46" s="54">
        <v>7.1992790122999999</v>
      </c>
      <c r="AG46" s="54">
        <v>7.2404654320999997</v>
      </c>
      <c r="AH46" s="54">
        <v>7.2694469136000004</v>
      </c>
      <c r="AI46" s="54">
        <v>7.2938876542999997</v>
      </c>
      <c r="AJ46" s="54">
        <v>7.3034904231000004</v>
      </c>
      <c r="AK46" s="54">
        <v>7.3265726058</v>
      </c>
      <c r="AL46" s="54">
        <v>7.3528369712000003</v>
      </c>
      <c r="AM46" s="54">
        <v>7.3934962113999996</v>
      </c>
      <c r="AN46" s="54">
        <v>7.4177154230999998</v>
      </c>
      <c r="AO46" s="54">
        <v>7.4367072982</v>
      </c>
      <c r="AP46" s="54">
        <v>7.4431414325</v>
      </c>
      <c r="AQ46" s="54">
        <v>7.4571764380000003</v>
      </c>
      <c r="AR46" s="54">
        <v>7.4714819103999996</v>
      </c>
      <c r="AS46" s="54">
        <v>7.4871661275000001</v>
      </c>
      <c r="AT46" s="54">
        <v>7.5011813252000001</v>
      </c>
      <c r="AU46" s="54">
        <v>7.5146357813</v>
      </c>
      <c r="AV46" s="54">
        <v>7.5242869873</v>
      </c>
      <c r="AW46" s="54">
        <v>7.5390518417000001</v>
      </c>
      <c r="AX46" s="54">
        <v>7.5556878356999997</v>
      </c>
      <c r="AY46" s="54">
        <v>7.5805215436999998</v>
      </c>
      <c r="AZ46" s="54">
        <v>7.5961548868</v>
      </c>
      <c r="BA46" s="54">
        <v>7.6089144390000003</v>
      </c>
      <c r="BB46" s="54">
        <v>7.6179395134999996</v>
      </c>
      <c r="BC46" s="54">
        <v>7.6255969992999999</v>
      </c>
      <c r="BD46" s="238">
        <v>7.6310260000000003</v>
      </c>
      <c r="BE46" s="238">
        <v>7.6338299999999997</v>
      </c>
      <c r="BF46" s="238">
        <v>7.6351000000000004</v>
      </c>
      <c r="BG46" s="238">
        <v>7.6344409999999998</v>
      </c>
      <c r="BH46" s="238">
        <v>7.6288840000000002</v>
      </c>
      <c r="BI46" s="238">
        <v>7.6265910000000003</v>
      </c>
      <c r="BJ46" s="238">
        <v>7.624593</v>
      </c>
      <c r="BK46" s="238">
        <v>7.6237339999999998</v>
      </c>
      <c r="BL46" s="238">
        <v>7.6216949999999999</v>
      </c>
      <c r="BM46" s="238">
        <v>7.619319</v>
      </c>
      <c r="BN46" s="238">
        <v>7.6160449999999997</v>
      </c>
      <c r="BO46" s="238">
        <v>7.6134170000000001</v>
      </c>
      <c r="BP46" s="238">
        <v>7.6108750000000001</v>
      </c>
      <c r="BQ46" s="238">
        <v>7.6085729999999998</v>
      </c>
      <c r="BR46" s="238">
        <v>7.6060850000000002</v>
      </c>
      <c r="BS46" s="238">
        <v>7.6035649999999997</v>
      </c>
      <c r="BT46" s="238">
        <v>7.6010140000000002</v>
      </c>
      <c r="BU46" s="238">
        <v>7.5984319999999999</v>
      </c>
      <c r="BV46" s="238">
        <v>7.5958180000000004</v>
      </c>
    </row>
    <row r="47" spans="1:74" ht="11.1" customHeight="1" x14ac:dyDescent="0.2">
      <c r="A47" s="117" t="s">
        <v>704</v>
      </c>
      <c r="B47" s="164" t="s">
        <v>448</v>
      </c>
      <c r="C47" s="54">
        <v>19.984697530999998</v>
      </c>
      <c r="D47" s="54">
        <v>20.000916049000001</v>
      </c>
      <c r="E47" s="54">
        <v>20.01648642</v>
      </c>
      <c r="F47" s="54">
        <v>20.033779012</v>
      </c>
      <c r="G47" s="54">
        <v>20.046275308999999</v>
      </c>
      <c r="H47" s="54">
        <v>20.056345679</v>
      </c>
      <c r="I47" s="54">
        <v>20.060345679000001</v>
      </c>
      <c r="J47" s="54">
        <v>20.068297530999999</v>
      </c>
      <c r="K47" s="54">
        <v>20.076556790000001</v>
      </c>
      <c r="L47" s="54">
        <v>20.090644443999999</v>
      </c>
      <c r="M47" s="54">
        <v>20.095377778</v>
      </c>
      <c r="N47" s="54">
        <v>20.096277778000001</v>
      </c>
      <c r="O47" s="54">
        <v>20.583270370000001</v>
      </c>
      <c r="P47" s="54">
        <v>20.209059259</v>
      </c>
      <c r="Q47" s="54">
        <v>19.463570369999999</v>
      </c>
      <c r="R47" s="54">
        <v>17.180961728</v>
      </c>
      <c r="S47" s="54">
        <v>16.567298765</v>
      </c>
      <c r="T47" s="54">
        <v>16.456739506000002</v>
      </c>
      <c r="U47" s="54">
        <v>17.627298764999999</v>
      </c>
      <c r="V47" s="54">
        <v>17.939435801999998</v>
      </c>
      <c r="W47" s="54">
        <v>18.171165431999999</v>
      </c>
      <c r="X47" s="54">
        <v>18.266319753000001</v>
      </c>
      <c r="Y47" s="54">
        <v>18.379360494</v>
      </c>
      <c r="Z47" s="54">
        <v>18.454119753000001</v>
      </c>
      <c r="AA47" s="54">
        <v>18.423876542999999</v>
      </c>
      <c r="AB47" s="54">
        <v>18.472113579999998</v>
      </c>
      <c r="AC47" s="54">
        <v>18.532109877</v>
      </c>
      <c r="AD47" s="54">
        <v>18.612102469</v>
      </c>
      <c r="AE47" s="54">
        <v>18.689439505999999</v>
      </c>
      <c r="AF47" s="54">
        <v>18.772358024999999</v>
      </c>
      <c r="AG47" s="54">
        <v>18.854132099000001</v>
      </c>
      <c r="AH47" s="54">
        <v>18.953258025</v>
      </c>
      <c r="AI47" s="54">
        <v>19.063009876999999</v>
      </c>
      <c r="AJ47" s="54">
        <v>19.215740171</v>
      </c>
      <c r="AK47" s="54">
        <v>19.322479486999999</v>
      </c>
      <c r="AL47" s="54">
        <v>19.415580341999998</v>
      </c>
      <c r="AM47" s="54">
        <v>19.491314499000001</v>
      </c>
      <c r="AN47" s="54">
        <v>19.559934608999999</v>
      </c>
      <c r="AO47" s="54">
        <v>19.617712435000001</v>
      </c>
      <c r="AP47" s="54">
        <v>19.644537097000001</v>
      </c>
      <c r="AQ47" s="54">
        <v>19.695713515000001</v>
      </c>
      <c r="AR47" s="54">
        <v>19.751130809999999</v>
      </c>
      <c r="AS47" s="54">
        <v>19.824806356</v>
      </c>
      <c r="AT47" s="54">
        <v>19.878192372000001</v>
      </c>
      <c r="AU47" s="54">
        <v>19.925306233000001</v>
      </c>
      <c r="AV47" s="54">
        <v>19.956939222999999</v>
      </c>
      <c r="AW47" s="54">
        <v>19.998415311999999</v>
      </c>
      <c r="AX47" s="54">
        <v>20.040525783</v>
      </c>
      <c r="AY47" s="54">
        <v>20.093331241000001</v>
      </c>
      <c r="AZ47" s="54">
        <v>20.129165022999999</v>
      </c>
      <c r="BA47" s="54">
        <v>20.158087733999999</v>
      </c>
      <c r="BB47" s="54">
        <v>20.177650169</v>
      </c>
      <c r="BC47" s="54">
        <v>20.194587640999998</v>
      </c>
      <c r="BD47" s="238">
        <v>20.20645</v>
      </c>
      <c r="BE47" s="238">
        <v>20.21208</v>
      </c>
      <c r="BF47" s="238">
        <v>20.214659999999999</v>
      </c>
      <c r="BG47" s="238">
        <v>20.213049999999999</v>
      </c>
      <c r="BH47" s="238">
        <v>20.199159999999999</v>
      </c>
      <c r="BI47" s="238">
        <v>20.1952</v>
      </c>
      <c r="BJ47" s="238">
        <v>20.193110000000001</v>
      </c>
      <c r="BK47" s="238">
        <v>20.197479999999999</v>
      </c>
      <c r="BL47" s="238">
        <v>20.19566</v>
      </c>
      <c r="BM47" s="238">
        <v>20.192260000000001</v>
      </c>
      <c r="BN47" s="238">
        <v>20.185839999999999</v>
      </c>
      <c r="BO47" s="238">
        <v>20.18036</v>
      </c>
      <c r="BP47" s="238">
        <v>20.17437</v>
      </c>
      <c r="BQ47" s="238">
        <v>20.16695</v>
      </c>
      <c r="BR47" s="238">
        <v>20.16066</v>
      </c>
      <c r="BS47" s="238">
        <v>20.15457</v>
      </c>
      <c r="BT47" s="238">
        <v>20.148679999999999</v>
      </c>
      <c r="BU47" s="238">
        <v>20.142990000000001</v>
      </c>
      <c r="BV47" s="238">
        <v>20.137499999999999</v>
      </c>
    </row>
    <row r="48" spans="1:74" ht="11.1" customHeight="1" x14ac:dyDescent="0.2">
      <c r="A48" s="117" t="s">
        <v>705</v>
      </c>
      <c r="B48" s="164" t="s">
        <v>419</v>
      </c>
      <c r="C48" s="54">
        <v>22.277702469000001</v>
      </c>
      <c r="D48" s="54">
        <v>22.286272839999999</v>
      </c>
      <c r="E48" s="54">
        <v>22.295024690999998</v>
      </c>
      <c r="F48" s="54">
        <v>22.307083950999999</v>
      </c>
      <c r="G48" s="54">
        <v>22.313854321000001</v>
      </c>
      <c r="H48" s="54">
        <v>22.318461727999999</v>
      </c>
      <c r="I48" s="54">
        <v>22.318358024999998</v>
      </c>
      <c r="J48" s="54">
        <v>22.320550616999999</v>
      </c>
      <c r="K48" s="54">
        <v>22.322491358000001</v>
      </c>
      <c r="L48" s="54">
        <v>22.328664197999998</v>
      </c>
      <c r="M48" s="54">
        <v>22.326738272</v>
      </c>
      <c r="N48" s="54">
        <v>22.321197530999999</v>
      </c>
      <c r="O48" s="54">
        <v>22.741646914</v>
      </c>
      <c r="P48" s="54">
        <v>22.406672839999999</v>
      </c>
      <c r="Q48" s="54">
        <v>21.745880246999999</v>
      </c>
      <c r="R48" s="54">
        <v>19.686508642</v>
      </c>
      <c r="S48" s="54">
        <v>19.178649383</v>
      </c>
      <c r="T48" s="54">
        <v>19.149541975000002</v>
      </c>
      <c r="U48" s="54">
        <v>20.399517284000002</v>
      </c>
      <c r="V48" s="54">
        <v>20.727665431999998</v>
      </c>
      <c r="W48" s="54">
        <v>20.934317283999999</v>
      </c>
      <c r="X48" s="54">
        <v>20.873344444000001</v>
      </c>
      <c r="Y48" s="54">
        <v>20.9466</v>
      </c>
      <c r="Z48" s="54">
        <v>21.007955555999999</v>
      </c>
      <c r="AA48" s="54">
        <v>21.042448147999998</v>
      </c>
      <c r="AB48" s="54">
        <v>21.091225926</v>
      </c>
      <c r="AC48" s="54">
        <v>21.139325926000001</v>
      </c>
      <c r="AD48" s="54">
        <v>21.173493827000001</v>
      </c>
      <c r="AE48" s="54">
        <v>21.230179012000001</v>
      </c>
      <c r="AF48" s="54">
        <v>21.296127160000001</v>
      </c>
      <c r="AG48" s="54">
        <v>21.379061728</v>
      </c>
      <c r="AH48" s="54">
        <v>21.45774321</v>
      </c>
      <c r="AI48" s="54">
        <v>21.539895061999999</v>
      </c>
      <c r="AJ48" s="54">
        <v>21.637673493000001</v>
      </c>
      <c r="AK48" s="54">
        <v>21.717648928999999</v>
      </c>
      <c r="AL48" s="54">
        <v>21.791977578000001</v>
      </c>
      <c r="AM48" s="54">
        <v>21.865248657999999</v>
      </c>
      <c r="AN48" s="54">
        <v>21.924841820000001</v>
      </c>
      <c r="AO48" s="54">
        <v>21.975346282</v>
      </c>
      <c r="AP48" s="54">
        <v>22.000554498</v>
      </c>
      <c r="AQ48" s="54">
        <v>22.045037219000001</v>
      </c>
      <c r="AR48" s="54">
        <v>22.092586900000001</v>
      </c>
      <c r="AS48" s="54">
        <v>22.159085198</v>
      </c>
      <c r="AT48" s="54">
        <v>22.200857551999999</v>
      </c>
      <c r="AU48" s="54">
        <v>22.233785620999999</v>
      </c>
      <c r="AV48" s="54">
        <v>22.241666224999999</v>
      </c>
      <c r="AW48" s="54">
        <v>22.269058107999999</v>
      </c>
      <c r="AX48" s="54">
        <v>22.299758089000001</v>
      </c>
      <c r="AY48" s="54">
        <v>22.342128213999999</v>
      </c>
      <c r="AZ48" s="54">
        <v>22.37317286</v>
      </c>
      <c r="BA48" s="54">
        <v>22.401254073</v>
      </c>
      <c r="BB48" s="54">
        <v>22.429356809000002</v>
      </c>
      <c r="BC48" s="54">
        <v>22.449272436000001</v>
      </c>
      <c r="BD48" s="238">
        <v>22.463989999999999</v>
      </c>
      <c r="BE48" s="238">
        <v>22.473269999999999</v>
      </c>
      <c r="BF48" s="238">
        <v>22.47775</v>
      </c>
      <c r="BG48" s="238">
        <v>22.4772</v>
      </c>
      <c r="BH48" s="238">
        <v>22.4664</v>
      </c>
      <c r="BI48" s="238">
        <v>22.459700000000002</v>
      </c>
      <c r="BJ48" s="238">
        <v>22.45187</v>
      </c>
      <c r="BK48" s="238">
        <v>22.441579999999998</v>
      </c>
      <c r="BL48" s="238">
        <v>22.432500000000001</v>
      </c>
      <c r="BM48" s="238">
        <v>22.423310000000001</v>
      </c>
      <c r="BN48" s="238">
        <v>22.413920000000001</v>
      </c>
      <c r="BO48" s="238">
        <v>22.40455</v>
      </c>
      <c r="BP48" s="238">
        <v>22.395119999999999</v>
      </c>
      <c r="BQ48" s="238">
        <v>22.386009999999999</v>
      </c>
      <c r="BR48" s="238">
        <v>22.376180000000002</v>
      </c>
      <c r="BS48" s="238">
        <v>22.366</v>
      </c>
      <c r="BT48" s="238">
        <v>22.35549</v>
      </c>
      <c r="BU48" s="238">
        <v>22.344629999999999</v>
      </c>
      <c r="BV48" s="238">
        <v>22.33344</v>
      </c>
    </row>
    <row r="49" spans="1:74" ht="11.1" customHeight="1" x14ac:dyDescent="0.2">
      <c r="A49" s="117" t="s">
        <v>706</v>
      </c>
      <c r="B49" s="164" t="s">
        <v>420</v>
      </c>
      <c r="C49" s="54">
        <v>10.78155679</v>
      </c>
      <c r="D49" s="54">
        <v>10.787386420000001</v>
      </c>
      <c r="E49" s="54">
        <v>10.794956790000001</v>
      </c>
      <c r="F49" s="54">
        <v>10.809196296</v>
      </c>
      <c r="G49" s="54">
        <v>10.816551852</v>
      </c>
      <c r="H49" s="54">
        <v>10.821951852</v>
      </c>
      <c r="I49" s="54">
        <v>10.822107407000001</v>
      </c>
      <c r="J49" s="54">
        <v>10.826062963</v>
      </c>
      <c r="K49" s="54">
        <v>10.830529629999999</v>
      </c>
      <c r="L49" s="54">
        <v>10.839650617</v>
      </c>
      <c r="M49" s="54">
        <v>10.842032099000001</v>
      </c>
      <c r="N49" s="54">
        <v>10.841817283999999</v>
      </c>
      <c r="O49" s="54">
        <v>10.998137036999999</v>
      </c>
      <c r="P49" s="54">
        <v>10.873381480999999</v>
      </c>
      <c r="Q49" s="54">
        <v>10.626681481</v>
      </c>
      <c r="R49" s="54">
        <v>9.8661506173000006</v>
      </c>
      <c r="S49" s="54">
        <v>9.6694765432000001</v>
      </c>
      <c r="T49" s="54">
        <v>9.6447728394999999</v>
      </c>
      <c r="U49" s="54">
        <v>10.068404938</v>
      </c>
      <c r="V49" s="54">
        <v>10.180367901</v>
      </c>
      <c r="W49" s="54">
        <v>10.25702716</v>
      </c>
      <c r="X49" s="54">
        <v>10.259918518999999</v>
      </c>
      <c r="Y49" s="54">
        <v>10.294818519</v>
      </c>
      <c r="Z49" s="54">
        <v>10.323262962999999</v>
      </c>
      <c r="AA49" s="54">
        <v>10.333380246999999</v>
      </c>
      <c r="AB49" s="54">
        <v>10.357817283999999</v>
      </c>
      <c r="AC49" s="54">
        <v>10.384702469</v>
      </c>
      <c r="AD49" s="54">
        <v>10.418603704000001</v>
      </c>
      <c r="AE49" s="54">
        <v>10.446959259</v>
      </c>
      <c r="AF49" s="54">
        <v>10.474337037</v>
      </c>
      <c r="AG49" s="54">
        <v>10.500633333</v>
      </c>
      <c r="AH49" s="54">
        <v>10.526133333000001</v>
      </c>
      <c r="AI49" s="54">
        <v>10.550733333</v>
      </c>
      <c r="AJ49" s="54">
        <v>10.571627074</v>
      </c>
      <c r="AK49" s="54">
        <v>10.596531768</v>
      </c>
      <c r="AL49" s="54">
        <v>10.622641158</v>
      </c>
      <c r="AM49" s="54">
        <v>10.655779148000001</v>
      </c>
      <c r="AN49" s="54">
        <v>10.679929997</v>
      </c>
      <c r="AO49" s="54">
        <v>10.700917609999999</v>
      </c>
      <c r="AP49" s="54">
        <v>10.71259203</v>
      </c>
      <c r="AQ49" s="54">
        <v>10.731865640000001</v>
      </c>
      <c r="AR49" s="54">
        <v>10.752588484</v>
      </c>
      <c r="AS49" s="54">
        <v>10.774491353</v>
      </c>
      <c r="AT49" s="54">
        <v>10.798314566</v>
      </c>
      <c r="AU49" s="54">
        <v>10.823788916</v>
      </c>
      <c r="AV49" s="54">
        <v>10.857614506000001</v>
      </c>
      <c r="AW49" s="54">
        <v>10.881366053000001</v>
      </c>
      <c r="AX49" s="54">
        <v>10.901743659999999</v>
      </c>
      <c r="AY49" s="54">
        <v>10.916619797999999</v>
      </c>
      <c r="AZ49" s="54">
        <v>10.931845170000001</v>
      </c>
      <c r="BA49" s="54">
        <v>10.945292247999999</v>
      </c>
      <c r="BB49" s="54">
        <v>10.957713756</v>
      </c>
      <c r="BC49" s="54">
        <v>10.967039700999999</v>
      </c>
      <c r="BD49" s="238">
        <v>10.974019999999999</v>
      </c>
      <c r="BE49" s="238">
        <v>10.978350000000001</v>
      </c>
      <c r="BF49" s="238">
        <v>10.980880000000001</v>
      </c>
      <c r="BG49" s="238">
        <v>10.981310000000001</v>
      </c>
      <c r="BH49" s="238">
        <v>10.977639999999999</v>
      </c>
      <c r="BI49" s="238">
        <v>10.97536</v>
      </c>
      <c r="BJ49" s="238">
        <v>10.97247</v>
      </c>
      <c r="BK49" s="238">
        <v>10.968030000000001</v>
      </c>
      <c r="BL49" s="238">
        <v>10.964650000000001</v>
      </c>
      <c r="BM49" s="238">
        <v>10.961370000000001</v>
      </c>
      <c r="BN49" s="238">
        <v>10.958130000000001</v>
      </c>
      <c r="BO49" s="238">
        <v>10.95513</v>
      </c>
      <c r="BP49" s="238">
        <v>10.95229</v>
      </c>
      <c r="BQ49" s="238">
        <v>10.95016</v>
      </c>
      <c r="BR49" s="238">
        <v>10.947240000000001</v>
      </c>
      <c r="BS49" s="238">
        <v>10.94407</v>
      </c>
      <c r="BT49" s="238">
        <v>10.940659999999999</v>
      </c>
      <c r="BU49" s="238">
        <v>10.936999999999999</v>
      </c>
      <c r="BV49" s="238">
        <v>10.9331</v>
      </c>
    </row>
    <row r="50" spans="1:74" ht="11.1" customHeight="1" x14ac:dyDescent="0.2">
      <c r="A50" s="117" t="s">
        <v>707</v>
      </c>
      <c r="B50" s="164" t="s">
        <v>421</v>
      </c>
      <c r="C50" s="54">
        <v>28.989417284000002</v>
      </c>
      <c r="D50" s="54">
        <v>29.035343210000001</v>
      </c>
      <c r="E50" s="54">
        <v>29.074839506</v>
      </c>
      <c r="F50" s="54">
        <v>29.100903704</v>
      </c>
      <c r="G50" s="54">
        <v>29.132792593000001</v>
      </c>
      <c r="H50" s="54">
        <v>29.163503704</v>
      </c>
      <c r="I50" s="54">
        <v>29.190488889000001</v>
      </c>
      <c r="J50" s="54">
        <v>29.220755556</v>
      </c>
      <c r="K50" s="54">
        <v>29.251755555999999</v>
      </c>
      <c r="L50" s="54">
        <v>29.293024690999999</v>
      </c>
      <c r="M50" s="54">
        <v>29.318339506000001</v>
      </c>
      <c r="N50" s="54">
        <v>29.337235801999999</v>
      </c>
      <c r="O50" s="54">
        <v>29.815180247000001</v>
      </c>
      <c r="P50" s="54">
        <v>29.472139506000001</v>
      </c>
      <c r="Q50" s="54">
        <v>28.773580247000002</v>
      </c>
      <c r="R50" s="54">
        <v>26.594880246999999</v>
      </c>
      <c r="S50" s="54">
        <v>26.028750617</v>
      </c>
      <c r="T50" s="54">
        <v>25.950569135999999</v>
      </c>
      <c r="U50" s="54">
        <v>27.119269136</v>
      </c>
      <c r="V50" s="54">
        <v>27.447783951000002</v>
      </c>
      <c r="W50" s="54">
        <v>27.695046913999999</v>
      </c>
      <c r="X50" s="54">
        <v>27.783038271999999</v>
      </c>
      <c r="Y50" s="54">
        <v>27.926312346</v>
      </c>
      <c r="Z50" s="54">
        <v>28.046849383000001</v>
      </c>
      <c r="AA50" s="54">
        <v>28.113750617000001</v>
      </c>
      <c r="AB50" s="54">
        <v>28.211987654000001</v>
      </c>
      <c r="AC50" s="54">
        <v>28.310661727999999</v>
      </c>
      <c r="AD50" s="54">
        <v>28.39214321</v>
      </c>
      <c r="AE50" s="54">
        <v>28.50491358</v>
      </c>
      <c r="AF50" s="54">
        <v>28.631343210000001</v>
      </c>
      <c r="AG50" s="54">
        <v>28.797822222000001</v>
      </c>
      <c r="AH50" s="54">
        <v>28.931777778000001</v>
      </c>
      <c r="AI50" s="54">
        <v>29.0596</v>
      </c>
      <c r="AJ50" s="54">
        <v>29.179234956999998</v>
      </c>
      <c r="AK50" s="54">
        <v>29.296330961999999</v>
      </c>
      <c r="AL50" s="54">
        <v>29.408834080999998</v>
      </c>
      <c r="AM50" s="54">
        <v>29.517585343</v>
      </c>
      <c r="AN50" s="54">
        <v>29.620271923000001</v>
      </c>
      <c r="AO50" s="54">
        <v>29.717734848999999</v>
      </c>
      <c r="AP50" s="54">
        <v>29.800391579999999</v>
      </c>
      <c r="AQ50" s="54">
        <v>29.894594101999999</v>
      </c>
      <c r="AR50" s="54">
        <v>29.990759874999998</v>
      </c>
      <c r="AS50" s="54">
        <v>30.109868995999999</v>
      </c>
      <c r="AT50" s="54">
        <v>30.194226198999999</v>
      </c>
      <c r="AU50" s="54">
        <v>30.26481158</v>
      </c>
      <c r="AV50" s="54">
        <v>30.296943778999999</v>
      </c>
      <c r="AW50" s="54">
        <v>30.358496539000001</v>
      </c>
      <c r="AX50" s="54">
        <v>30.424788499000002</v>
      </c>
      <c r="AY50" s="54">
        <v>30.513183466000001</v>
      </c>
      <c r="AZ50" s="54">
        <v>30.575930969000002</v>
      </c>
      <c r="BA50" s="54">
        <v>30.630394814999999</v>
      </c>
      <c r="BB50" s="54">
        <v>30.673981118</v>
      </c>
      <c r="BC50" s="54">
        <v>30.713823068</v>
      </c>
      <c r="BD50" s="238">
        <v>30.747330000000002</v>
      </c>
      <c r="BE50" s="238">
        <v>30.776890000000002</v>
      </c>
      <c r="BF50" s="238">
        <v>30.795919999999999</v>
      </c>
      <c r="BG50" s="238">
        <v>30.806809999999999</v>
      </c>
      <c r="BH50" s="238">
        <v>30.801580000000001</v>
      </c>
      <c r="BI50" s="238">
        <v>30.80219</v>
      </c>
      <c r="BJ50" s="238">
        <v>30.800650000000001</v>
      </c>
      <c r="BK50" s="238">
        <v>30.794229999999999</v>
      </c>
      <c r="BL50" s="238">
        <v>30.79044</v>
      </c>
      <c r="BM50" s="238">
        <v>30.786539999999999</v>
      </c>
      <c r="BN50" s="238">
        <v>30.781870000000001</v>
      </c>
      <c r="BO50" s="238">
        <v>30.778279999999999</v>
      </c>
      <c r="BP50" s="238">
        <v>30.775089999999999</v>
      </c>
      <c r="BQ50" s="238">
        <v>30.771899999999999</v>
      </c>
      <c r="BR50" s="238">
        <v>30.769829999999999</v>
      </c>
      <c r="BS50" s="238">
        <v>30.768460000000001</v>
      </c>
      <c r="BT50" s="238">
        <v>30.767800000000001</v>
      </c>
      <c r="BU50" s="238">
        <v>30.767849999999999</v>
      </c>
      <c r="BV50" s="238">
        <v>30.768599999999999</v>
      </c>
    </row>
    <row r="51" spans="1:74" ht="11.1" customHeight="1" x14ac:dyDescent="0.2">
      <c r="A51" s="117" t="s">
        <v>708</v>
      </c>
      <c r="B51" s="164" t="s">
        <v>422</v>
      </c>
      <c r="C51" s="54">
        <v>8.2632123456999995</v>
      </c>
      <c r="D51" s="54">
        <v>8.2739975308999991</v>
      </c>
      <c r="E51" s="54">
        <v>8.2833901235000003</v>
      </c>
      <c r="F51" s="54">
        <v>8.2894641974999992</v>
      </c>
      <c r="G51" s="54">
        <v>8.2975160494000004</v>
      </c>
      <c r="H51" s="54">
        <v>8.3056197531000002</v>
      </c>
      <c r="I51" s="54">
        <v>8.3177358024999997</v>
      </c>
      <c r="J51" s="54">
        <v>8.3229728395000002</v>
      </c>
      <c r="K51" s="54">
        <v>8.3252913579999994</v>
      </c>
      <c r="L51" s="54">
        <v>8.3179999999999996</v>
      </c>
      <c r="M51" s="54">
        <v>8.3194999999999997</v>
      </c>
      <c r="N51" s="54">
        <v>8.3231000000000002</v>
      </c>
      <c r="O51" s="54">
        <v>8.4579209876999997</v>
      </c>
      <c r="P51" s="54">
        <v>8.3688802468999999</v>
      </c>
      <c r="Q51" s="54">
        <v>8.1850987653999994</v>
      </c>
      <c r="R51" s="54">
        <v>7.5982160494000004</v>
      </c>
      <c r="S51" s="54">
        <v>7.4562234568000001</v>
      </c>
      <c r="T51" s="54">
        <v>7.4507604937999998</v>
      </c>
      <c r="U51" s="54">
        <v>7.8002814814999999</v>
      </c>
      <c r="V51" s="54">
        <v>7.9040370370000002</v>
      </c>
      <c r="W51" s="54">
        <v>7.9804814815</v>
      </c>
      <c r="X51" s="54">
        <v>8.0074814814999993</v>
      </c>
      <c r="Y51" s="54">
        <v>8.0459037037000005</v>
      </c>
      <c r="Z51" s="54">
        <v>8.0736148148000009</v>
      </c>
      <c r="AA51" s="54">
        <v>8.0770197531000001</v>
      </c>
      <c r="AB51" s="54">
        <v>8.0935049383000006</v>
      </c>
      <c r="AC51" s="54">
        <v>8.1094753086000004</v>
      </c>
      <c r="AD51" s="54">
        <v>8.1173604937999997</v>
      </c>
      <c r="AE51" s="54">
        <v>8.1379790123000006</v>
      </c>
      <c r="AF51" s="54">
        <v>8.1637604937999999</v>
      </c>
      <c r="AG51" s="54">
        <v>8.2038901235000008</v>
      </c>
      <c r="AH51" s="54">
        <v>8.2331086419999995</v>
      </c>
      <c r="AI51" s="54">
        <v>8.2606012345999993</v>
      </c>
      <c r="AJ51" s="54">
        <v>8.2801329604999996</v>
      </c>
      <c r="AK51" s="54">
        <v>8.3088499068000008</v>
      </c>
      <c r="AL51" s="54">
        <v>8.3405171327000005</v>
      </c>
      <c r="AM51" s="54">
        <v>8.3873445413999992</v>
      </c>
      <c r="AN51" s="54">
        <v>8.4157548991999995</v>
      </c>
      <c r="AO51" s="54">
        <v>8.4379581092000002</v>
      </c>
      <c r="AP51" s="54">
        <v>8.4428826547</v>
      </c>
      <c r="AQ51" s="54">
        <v>8.4609752068000006</v>
      </c>
      <c r="AR51" s="54">
        <v>8.4811642488000007</v>
      </c>
      <c r="AS51" s="54">
        <v>8.5086586893000007</v>
      </c>
      <c r="AT51" s="54">
        <v>8.5291340295999998</v>
      </c>
      <c r="AU51" s="54">
        <v>8.5477991784</v>
      </c>
      <c r="AV51" s="54">
        <v>8.5620942797000001</v>
      </c>
      <c r="AW51" s="54">
        <v>8.5790589371999992</v>
      </c>
      <c r="AX51" s="54">
        <v>8.5961332950999996</v>
      </c>
      <c r="AY51" s="54">
        <v>8.6165193425000002</v>
      </c>
      <c r="AZ51" s="54">
        <v>8.6314116091000006</v>
      </c>
      <c r="BA51" s="54">
        <v>8.6440120841999999</v>
      </c>
      <c r="BB51" s="54">
        <v>8.6535637872999995</v>
      </c>
      <c r="BC51" s="54">
        <v>8.6621484144000007</v>
      </c>
      <c r="BD51" s="238">
        <v>8.6690090000000009</v>
      </c>
      <c r="BE51" s="238">
        <v>8.6748370000000001</v>
      </c>
      <c r="BF51" s="238">
        <v>8.6777309999999996</v>
      </c>
      <c r="BG51" s="238">
        <v>8.6783819999999992</v>
      </c>
      <c r="BH51" s="238">
        <v>8.6753870000000006</v>
      </c>
      <c r="BI51" s="238">
        <v>8.6726030000000005</v>
      </c>
      <c r="BJ51" s="238">
        <v>8.6686289999999993</v>
      </c>
      <c r="BK51" s="238">
        <v>8.6607780000000005</v>
      </c>
      <c r="BL51" s="238">
        <v>8.6564370000000004</v>
      </c>
      <c r="BM51" s="238">
        <v>8.6529190000000007</v>
      </c>
      <c r="BN51" s="238">
        <v>8.6515350000000009</v>
      </c>
      <c r="BO51" s="238">
        <v>8.6486830000000001</v>
      </c>
      <c r="BP51" s="238">
        <v>8.6456719999999994</v>
      </c>
      <c r="BQ51" s="238">
        <v>8.642417</v>
      </c>
      <c r="BR51" s="238">
        <v>8.6391530000000003</v>
      </c>
      <c r="BS51" s="238">
        <v>8.6357940000000006</v>
      </c>
      <c r="BT51" s="238">
        <v>8.6323399999999992</v>
      </c>
      <c r="BU51" s="238">
        <v>8.6287920000000007</v>
      </c>
      <c r="BV51" s="238">
        <v>8.6251490000000004</v>
      </c>
    </row>
    <row r="52" spans="1:74" ht="11.1" customHeight="1" x14ac:dyDescent="0.2">
      <c r="A52" s="117" t="s">
        <v>709</v>
      </c>
      <c r="B52" s="164" t="s">
        <v>423</v>
      </c>
      <c r="C52" s="54">
        <v>17.660660493999998</v>
      </c>
      <c r="D52" s="54">
        <v>17.688312346</v>
      </c>
      <c r="E52" s="54">
        <v>17.714827159999999</v>
      </c>
      <c r="F52" s="54">
        <v>17.738723456999999</v>
      </c>
      <c r="G52" s="54">
        <v>17.764075308999999</v>
      </c>
      <c r="H52" s="54">
        <v>17.789401235</v>
      </c>
      <c r="I52" s="54">
        <v>17.818824691</v>
      </c>
      <c r="J52" s="54">
        <v>17.841006173</v>
      </c>
      <c r="K52" s="54">
        <v>17.860069136</v>
      </c>
      <c r="L52" s="54">
        <v>17.873944443999999</v>
      </c>
      <c r="M52" s="54">
        <v>17.888322221999999</v>
      </c>
      <c r="N52" s="54">
        <v>17.901133333000001</v>
      </c>
      <c r="O52" s="54">
        <v>18.161261727999999</v>
      </c>
      <c r="P52" s="54">
        <v>17.984276543</v>
      </c>
      <c r="Q52" s="54">
        <v>17.619061727999998</v>
      </c>
      <c r="R52" s="54">
        <v>16.495311110999999</v>
      </c>
      <c r="S52" s="54">
        <v>16.181366666999999</v>
      </c>
      <c r="T52" s="54">
        <v>16.106922222000001</v>
      </c>
      <c r="U52" s="54">
        <v>16.624674074000001</v>
      </c>
      <c r="V52" s="54">
        <v>16.764707407</v>
      </c>
      <c r="W52" s="54">
        <v>16.879718519000001</v>
      </c>
      <c r="X52" s="54">
        <v>16.955796295999999</v>
      </c>
      <c r="Y52" s="54">
        <v>17.031196296000001</v>
      </c>
      <c r="Z52" s="54">
        <v>17.092007407000001</v>
      </c>
      <c r="AA52" s="54">
        <v>17.104422222</v>
      </c>
      <c r="AB52" s="54">
        <v>17.161411111</v>
      </c>
      <c r="AC52" s="54">
        <v>17.229166667000001</v>
      </c>
      <c r="AD52" s="54">
        <v>17.322212346000001</v>
      </c>
      <c r="AE52" s="54">
        <v>17.400608642000002</v>
      </c>
      <c r="AF52" s="54">
        <v>17.478879012</v>
      </c>
      <c r="AG52" s="54">
        <v>17.549137037000001</v>
      </c>
      <c r="AH52" s="54">
        <v>17.633070369999999</v>
      </c>
      <c r="AI52" s="54">
        <v>17.722792593000001</v>
      </c>
      <c r="AJ52" s="54">
        <v>17.836732774000001</v>
      </c>
      <c r="AK52" s="54">
        <v>17.924210971000001</v>
      </c>
      <c r="AL52" s="54">
        <v>18.003656254999999</v>
      </c>
      <c r="AM52" s="54">
        <v>18.068935368999998</v>
      </c>
      <c r="AN52" s="54">
        <v>18.136914768</v>
      </c>
      <c r="AO52" s="54">
        <v>18.201461197</v>
      </c>
      <c r="AP52" s="54">
        <v>18.250376345999999</v>
      </c>
      <c r="AQ52" s="54">
        <v>18.317205564999998</v>
      </c>
      <c r="AR52" s="54">
        <v>18.389750543000002</v>
      </c>
      <c r="AS52" s="54">
        <v>18.485829895999998</v>
      </c>
      <c r="AT52" s="54">
        <v>18.556442434000001</v>
      </c>
      <c r="AU52" s="54">
        <v>18.619406772000001</v>
      </c>
      <c r="AV52" s="54">
        <v>18.668004070999999</v>
      </c>
      <c r="AW52" s="54">
        <v>18.720711135999998</v>
      </c>
      <c r="AX52" s="54">
        <v>18.77080913</v>
      </c>
      <c r="AY52" s="54">
        <v>18.823239206</v>
      </c>
      <c r="AZ52" s="54">
        <v>18.864413188</v>
      </c>
      <c r="BA52" s="54">
        <v>18.899272232000001</v>
      </c>
      <c r="BB52" s="54">
        <v>18.926468140000001</v>
      </c>
      <c r="BC52" s="54">
        <v>18.949708454</v>
      </c>
      <c r="BD52" s="238">
        <v>18.967639999999999</v>
      </c>
      <c r="BE52" s="238">
        <v>18.978480000000001</v>
      </c>
      <c r="BF52" s="238">
        <v>18.987159999999999</v>
      </c>
      <c r="BG52" s="238">
        <v>18.991879999999998</v>
      </c>
      <c r="BH52" s="238">
        <v>18.987639999999999</v>
      </c>
      <c r="BI52" s="238">
        <v>18.988219999999998</v>
      </c>
      <c r="BJ52" s="238">
        <v>18.988610000000001</v>
      </c>
      <c r="BK52" s="238">
        <v>18.9878</v>
      </c>
      <c r="BL52" s="238">
        <v>18.988579999999999</v>
      </c>
      <c r="BM52" s="238">
        <v>18.989920000000001</v>
      </c>
      <c r="BN52" s="238">
        <v>18.993079999999999</v>
      </c>
      <c r="BO52" s="238">
        <v>18.994620000000001</v>
      </c>
      <c r="BP52" s="238">
        <v>18.99579</v>
      </c>
      <c r="BQ52" s="238">
        <v>18.99615</v>
      </c>
      <c r="BR52" s="238">
        <v>18.99691</v>
      </c>
      <c r="BS52" s="238">
        <v>18.997640000000001</v>
      </c>
      <c r="BT52" s="238">
        <v>18.998339999999999</v>
      </c>
      <c r="BU52" s="238">
        <v>18.998999999999999</v>
      </c>
      <c r="BV52" s="238">
        <v>18.99963</v>
      </c>
    </row>
    <row r="53" spans="1:74" ht="11.1" customHeight="1" x14ac:dyDescent="0.2">
      <c r="A53" s="117" t="s">
        <v>710</v>
      </c>
      <c r="B53" s="164" t="s">
        <v>424</v>
      </c>
      <c r="C53" s="54">
        <v>10.980603704</v>
      </c>
      <c r="D53" s="54">
        <v>11.003792593</v>
      </c>
      <c r="E53" s="54">
        <v>11.025703704</v>
      </c>
      <c r="F53" s="54">
        <v>11.042608641999999</v>
      </c>
      <c r="G53" s="54">
        <v>11.064760494</v>
      </c>
      <c r="H53" s="54">
        <v>11.088430863999999</v>
      </c>
      <c r="I53" s="54">
        <v>11.118449383</v>
      </c>
      <c r="J53" s="54">
        <v>11.141534568000001</v>
      </c>
      <c r="K53" s="54">
        <v>11.162516049000001</v>
      </c>
      <c r="L53" s="54">
        <v>11.182707407000001</v>
      </c>
      <c r="M53" s="54">
        <v>11.198496296</v>
      </c>
      <c r="N53" s="54">
        <v>11.211196296000001</v>
      </c>
      <c r="O53" s="54">
        <v>11.396501235000001</v>
      </c>
      <c r="P53" s="54">
        <v>11.271253086</v>
      </c>
      <c r="Q53" s="54">
        <v>11.011145679</v>
      </c>
      <c r="R53" s="54">
        <v>10.191961728000001</v>
      </c>
      <c r="S53" s="54">
        <v>9.9802987654000006</v>
      </c>
      <c r="T53" s="54">
        <v>9.9519395062000005</v>
      </c>
      <c r="U53" s="54">
        <v>10.389649383</v>
      </c>
      <c r="V53" s="54">
        <v>10.515823457</v>
      </c>
      <c r="W53" s="54">
        <v>10.613227159999999</v>
      </c>
      <c r="X53" s="54">
        <v>10.656754320999999</v>
      </c>
      <c r="Y53" s="54">
        <v>10.715446913999999</v>
      </c>
      <c r="Z53" s="54">
        <v>10.764198765</v>
      </c>
      <c r="AA53" s="54">
        <v>10.780002468999999</v>
      </c>
      <c r="AB53" s="54">
        <v>10.826128395</v>
      </c>
      <c r="AC53" s="54">
        <v>10.879569136000001</v>
      </c>
      <c r="AD53" s="54">
        <v>10.950606173000001</v>
      </c>
      <c r="AE53" s="54">
        <v>11.010965432000001</v>
      </c>
      <c r="AF53" s="54">
        <v>11.070928394999999</v>
      </c>
      <c r="AG53" s="54">
        <v>11.134648148</v>
      </c>
      <c r="AH53" s="54">
        <v>11.190703704000001</v>
      </c>
      <c r="AI53" s="54">
        <v>11.243248147999999</v>
      </c>
      <c r="AJ53" s="54">
        <v>11.288050746</v>
      </c>
      <c r="AK53" s="54">
        <v>11.33674602</v>
      </c>
      <c r="AL53" s="54">
        <v>11.385103235000001</v>
      </c>
      <c r="AM53" s="54">
        <v>11.438489474000001</v>
      </c>
      <c r="AN53" s="54">
        <v>11.482145257999999</v>
      </c>
      <c r="AO53" s="54">
        <v>11.521437670999999</v>
      </c>
      <c r="AP53" s="54">
        <v>11.555890122999999</v>
      </c>
      <c r="AQ53" s="54">
        <v>11.586813233000001</v>
      </c>
      <c r="AR53" s="54">
        <v>11.613730413000001</v>
      </c>
      <c r="AS53" s="54">
        <v>11.630823301</v>
      </c>
      <c r="AT53" s="54">
        <v>11.654092392000001</v>
      </c>
      <c r="AU53" s="54">
        <v>11.677719325</v>
      </c>
      <c r="AV53" s="54">
        <v>11.701439033</v>
      </c>
      <c r="AW53" s="54">
        <v>11.725980449</v>
      </c>
      <c r="AX53" s="54">
        <v>11.751078505000001</v>
      </c>
      <c r="AY53" s="54">
        <v>11.781969962</v>
      </c>
      <c r="AZ53" s="54">
        <v>11.804253730999999</v>
      </c>
      <c r="BA53" s="54">
        <v>11.823166572</v>
      </c>
      <c r="BB53" s="54">
        <v>11.837088929</v>
      </c>
      <c r="BC53" s="54">
        <v>11.850474579</v>
      </c>
      <c r="BD53" s="238">
        <v>11.861700000000001</v>
      </c>
      <c r="BE53" s="238">
        <v>11.87195</v>
      </c>
      <c r="BF53" s="238">
        <v>11.87799</v>
      </c>
      <c r="BG53" s="238">
        <v>11.880990000000001</v>
      </c>
      <c r="BH53" s="238">
        <v>11.877890000000001</v>
      </c>
      <c r="BI53" s="238">
        <v>11.8771</v>
      </c>
      <c r="BJ53" s="238">
        <v>11.875579999999999</v>
      </c>
      <c r="BK53" s="238">
        <v>11.871420000000001</v>
      </c>
      <c r="BL53" s="238">
        <v>11.86983</v>
      </c>
      <c r="BM53" s="238">
        <v>11.86891</v>
      </c>
      <c r="BN53" s="238">
        <v>11.86964</v>
      </c>
      <c r="BO53" s="238">
        <v>11.869350000000001</v>
      </c>
      <c r="BP53" s="238">
        <v>11.869009999999999</v>
      </c>
      <c r="BQ53" s="238">
        <v>11.867839999999999</v>
      </c>
      <c r="BR53" s="238">
        <v>11.867990000000001</v>
      </c>
      <c r="BS53" s="238">
        <v>11.868690000000001</v>
      </c>
      <c r="BT53" s="238">
        <v>11.86992</v>
      </c>
      <c r="BU53" s="238">
        <v>11.871700000000001</v>
      </c>
      <c r="BV53" s="238">
        <v>11.87402</v>
      </c>
    </row>
    <row r="54" spans="1:74" ht="11.1" customHeight="1" x14ac:dyDescent="0.2">
      <c r="A54" s="118" t="s">
        <v>711</v>
      </c>
      <c r="B54" s="165" t="s">
        <v>425</v>
      </c>
      <c r="C54" s="55">
        <v>23.674287654</v>
      </c>
      <c r="D54" s="55">
        <v>23.699080247000001</v>
      </c>
      <c r="E54" s="55">
        <v>23.726832098999999</v>
      </c>
      <c r="F54" s="55">
        <v>23.760560494</v>
      </c>
      <c r="G54" s="55">
        <v>23.791967901</v>
      </c>
      <c r="H54" s="55">
        <v>23.824071605</v>
      </c>
      <c r="I54" s="55">
        <v>23.858190123</v>
      </c>
      <c r="J54" s="55">
        <v>23.890697531000001</v>
      </c>
      <c r="K54" s="55">
        <v>23.922912346</v>
      </c>
      <c r="L54" s="55">
        <v>23.957846914000001</v>
      </c>
      <c r="M54" s="55">
        <v>23.987217284</v>
      </c>
      <c r="N54" s="55">
        <v>24.014035801999999</v>
      </c>
      <c r="O54" s="55">
        <v>24.520509876999999</v>
      </c>
      <c r="P54" s="55">
        <v>24.180569135999999</v>
      </c>
      <c r="Q54" s="55">
        <v>23.476420988000001</v>
      </c>
      <c r="R54" s="55">
        <v>21.328717284</v>
      </c>
      <c r="S54" s="55">
        <v>20.705665432</v>
      </c>
      <c r="T54" s="55">
        <v>20.527917284000001</v>
      </c>
      <c r="U54" s="55">
        <v>21.446188888999998</v>
      </c>
      <c r="V54" s="55">
        <v>21.671011110999999</v>
      </c>
      <c r="W54" s="55">
        <v>21.853100000000001</v>
      </c>
      <c r="X54" s="55">
        <v>21.983487654000001</v>
      </c>
      <c r="Y54" s="55">
        <v>22.086835802</v>
      </c>
      <c r="Z54" s="55">
        <v>22.154176542999998</v>
      </c>
      <c r="AA54" s="55">
        <v>22.072670370000001</v>
      </c>
      <c r="AB54" s="55">
        <v>22.152625925999999</v>
      </c>
      <c r="AC54" s="55">
        <v>22.281203703999999</v>
      </c>
      <c r="AD54" s="55">
        <v>22.535272840000001</v>
      </c>
      <c r="AE54" s="55">
        <v>22.70344321</v>
      </c>
      <c r="AF54" s="55">
        <v>22.862583951000001</v>
      </c>
      <c r="AG54" s="55">
        <v>23.009495061999999</v>
      </c>
      <c r="AH54" s="55">
        <v>23.152976543000001</v>
      </c>
      <c r="AI54" s="55">
        <v>23.289828395000001</v>
      </c>
      <c r="AJ54" s="55">
        <v>23.426067</v>
      </c>
      <c r="AK54" s="55">
        <v>23.545147306</v>
      </c>
      <c r="AL54" s="55">
        <v>23.653085694000001</v>
      </c>
      <c r="AM54" s="55">
        <v>23.744517929000001</v>
      </c>
      <c r="AN54" s="55">
        <v>23.834195660999999</v>
      </c>
      <c r="AO54" s="55">
        <v>23.916754653000002</v>
      </c>
      <c r="AP54" s="55">
        <v>23.989081112000001</v>
      </c>
      <c r="AQ54" s="55">
        <v>24.059737968</v>
      </c>
      <c r="AR54" s="55">
        <v>24.125611428999999</v>
      </c>
      <c r="AS54" s="55">
        <v>24.181515724</v>
      </c>
      <c r="AT54" s="55">
        <v>24.241711721000001</v>
      </c>
      <c r="AU54" s="55">
        <v>24.301013651000002</v>
      </c>
      <c r="AV54" s="55">
        <v>24.365112053000001</v>
      </c>
      <c r="AW54" s="55">
        <v>24.41835794</v>
      </c>
      <c r="AX54" s="55">
        <v>24.466441852999999</v>
      </c>
      <c r="AY54" s="55">
        <v>24.510457522999999</v>
      </c>
      <c r="AZ54" s="55">
        <v>24.547397189000002</v>
      </c>
      <c r="BA54" s="55">
        <v>24.578354582999999</v>
      </c>
      <c r="BB54" s="55">
        <v>24.603006445999998</v>
      </c>
      <c r="BC54" s="55">
        <v>24.622241735999999</v>
      </c>
      <c r="BD54" s="255">
        <v>24.635739999999998</v>
      </c>
      <c r="BE54" s="255">
        <v>24.6417</v>
      </c>
      <c r="BF54" s="255">
        <v>24.645060000000001</v>
      </c>
      <c r="BG54" s="255">
        <v>24.644030000000001</v>
      </c>
      <c r="BH54" s="255">
        <v>24.633459999999999</v>
      </c>
      <c r="BI54" s="255">
        <v>24.627490000000002</v>
      </c>
      <c r="BJ54" s="255">
        <v>24.620979999999999</v>
      </c>
      <c r="BK54" s="255">
        <v>24.613800000000001</v>
      </c>
      <c r="BL54" s="255">
        <v>24.606310000000001</v>
      </c>
      <c r="BM54" s="255">
        <v>24.598389999999998</v>
      </c>
      <c r="BN54" s="255">
        <v>24.590039999999998</v>
      </c>
      <c r="BO54" s="255">
        <v>24.581240000000001</v>
      </c>
      <c r="BP54" s="255">
        <v>24.572009999999999</v>
      </c>
      <c r="BQ54" s="255">
        <v>24.560320000000001</v>
      </c>
      <c r="BR54" s="255">
        <v>24.551729999999999</v>
      </c>
      <c r="BS54" s="255">
        <v>24.544229999999999</v>
      </c>
      <c r="BT54" s="255">
        <v>24.537800000000001</v>
      </c>
      <c r="BU54" s="255">
        <v>24.532450000000001</v>
      </c>
      <c r="BV54" s="255">
        <v>24.528189999999999</v>
      </c>
    </row>
    <row r="55" spans="1:74" ht="12" customHeight="1" x14ac:dyDescent="0.2">
      <c r="A55" s="117"/>
      <c r="B55" s="645" t="s">
        <v>790</v>
      </c>
      <c r="C55" s="646"/>
      <c r="D55" s="646"/>
      <c r="E55" s="646"/>
      <c r="F55" s="646"/>
      <c r="G55" s="646"/>
      <c r="H55" s="646"/>
      <c r="I55" s="646"/>
      <c r="J55" s="646"/>
      <c r="K55" s="646"/>
      <c r="L55" s="646"/>
      <c r="M55" s="646"/>
      <c r="N55" s="646"/>
      <c r="O55" s="646"/>
      <c r="P55" s="646"/>
      <c r="Q55" s="646"/>
      <c r="BD55" s="256"/>
      <c r="BE55" s="256"/>
      <c r="BF55" s="256"/>
    </row>
    <row r="56" spans="1:74" s="355" customFormat="1" ht="12" customHeight="1" x14ac:dyDescent="0.2">
      <c r="A56" s="354"/>
      <c r="B56" s="665" t="str">
        <f>"Notes: "&amp;"EIA completed modeling and analysis for this report on " &amp;Dates!D2&amp;"."</f>
        <v>Notes: EIA completed modeling and analysis for this report on Monday June 5, 2023.</v>
      </c>
      <c r="C56" s="687"/>
      <c r="D56" s="687"/>
      <c r="E56" s="687"/>
      <c r="F56" s="687"/>
      <c r="G56" s="687"/>
      <c r="H56" s="687"/>
      <c r="I56" s="687"/>
      <c r="J56" s="687"/>
      <c r="K56" s="687"/>
      <c r="L56" s="687"/>
      <c r="M56" s="687"/>
      <c r="N56" s="687"/>
      <c r="O56" s="687"/>
      <c r="P56" s="687"/>
      <c r="Q56" s="666"/>
      <c r="AY56" s="376"/>
      <c r="AZ56" s="376"/>
      <c r="BA56" s="376"/>
      <c r="BB56" s="376"/>
      <c r="BC56" s="376"/>
      <c r="BD56" s="529"/>
      <c r="BE56" s="529"/>
      <c r="BF56" s="529"/>
      <c r="BG56" s="529"/>
      <c r="BH56" s="376"/>
      <c r="BI56" s="376"/>
      <c r="BJ56" s="376"/>
    </row>
    <row r="57" spans="1:74" s="355" customFormat="1" ht="12" customHeight="1" x14ac:dyDescent="0.2">
      <c r="A57" s="354"/>
      <c r="B57" s="638" t="s">
        <v>338</v>
      </c>
      <c r="C57" s="637"/>
      <c r="D57" s="637"/>
      <c r="E57" s="637"/>
      <c r="F57" s="637"/>
      <c r="G57" s="637"/>
      <c r="H57" s="637"/>
      <c r="I57" s="637"/>
      <c r="J57" s="637"/>
      <c r="K57" s="637"/>
      <c r="L57" s="637"/>
      <c r="M57" s="637"/>
      <c r="N57" s="637"/>
      <c r="O57" s="637"/>
      <c r="P57" s="637"/>
      <c r="Q57" s="637"/>
      <c r="AY57" s="376"/>
      <c r="AZ57" s="376"/>
      <c r="BA57" s="376"/>
      <c r="BB57" s="376"/>
      <c r="BC57" s="376"/>
      <c r="BD57" s="529"/>
      <c r="BE57" s="529"/>
      <c r="BF57" s="529"/>
      <c r="BG57" s="529"/>
      <c r="BH57" s="376"/>
      <c r="BI57" s="376"/>
      <c r="BJ57" s="376"/>
    </row>
    <row r="58" spans="1:74" s="355" customFormat="1" ht="12" customHeight="1" x14ac:dyDescent="0.2">
      <c r="A58" s="354"/>
      <c r="B58" s="633" t="s">
        <v>840</v>
      </c>
      <c r="C58" s="630"/>
      <c r="D58" s="630"/>
      <c r="E58" s="630"/>
      <c r="F58" s="630"/>
      <c r="G58" s="630"/>
      <c r="H58" s="630"/>
      <c r="I58" s="630"/>
      <c r="J58" s="630"/>
      <c r="K58" s="630"/>
      <c r="L58" s="630"/>
      <c r="M58" s="630"/>
      <c r="N58" s="630"/>
      <c r="O58" s="630"/>
      <c r="P58" s="630"/>
      <c r="Q58" s="624"/>
      <c r="AY58" s="376"/>
      <c r="AZ58" s="376"/>
      <c r="BA58" s="376"/>
      <c r="BB58" s="376"/>
      <c r="BC58" s="376"/>
      <c r="BD58" s="529"/>
      <c r="BE58" s="529"/>
      <c r="BF58" s="529"/>
      <c r="BG58" s="529"/>
      <c r="BH58" s="376"/>
      <c r="BI58" s="376"/>
      <c r="BJ58" s="376"/>
    </row>
    <row r="59" spans="1:74" s="355" customFormat="1" ht="12" customHeight="1" x14ac:dyDescent="0.2">
      <c r="A59" s="354"/>
      <c r="B59" s="683" t="s">
        <v>841</v>
      </c>
      <c r="C59" s="624"/>
      <c r="D59" s="624"/>
      <c r="E59" s="624"/>
      <c r="F59" s="624"/>
      <c r="G59" s="624"/>
      <c r="H59" s="624"/>
      <c r="I59" s="624"/>
      <c r="J59" s="624"/>
      <c r="K59" s="624"/>
      <c r="L59" s="624"/>
      <c r="M59" s="624"/>
      <c r="N59" s="624"/>
      <c r="O59" s="624"/>
      <c r="P59" s="624"/>
      <c r="Q59" s="624"/>
      <c r="AY59" s="376"/>
      <c r="AZ59" s="376"/>
      <c r="BA59" s="376"/>
      <c r="BB59" s="376"/>
      <c r="BC59" s="376"/>
      <c r="BD59" s="529"/>
      <c r="BE59" s="529"/>
      <c r="BF59" s="529"/>
      <c r="BG59" s="529"/>
      <c r="BH59" s="376"/>
      <c r="BI59" s="376"/>
      <c r="BJ59" s="376"/>
    </row>
    <row r="60" spans="1:74" s="355" customFormat="1" ht="12" customHeight="1" x14ac:dyDescent="0.2">
      <c r="A60" s="354"/>
      <c r="B60" s="631" t="s">
        <v>2</v>
      </c>
      <c r="C60" s="630"/>
      <c r="D60" s="630"/>
      <c r="E60" s="630"/>
      <c r="F60" s="630"/>
      <c r="G60" s="630"/>
      <c r="H60" s="630"/>
      <c r="I60" s="630"/>
      <c r="J60" s="630"/>
      <c r="K60" s="630"/>
      <c r="L60" s="630"/>
      <c r="M60" s="630"/>
      <c r="N60" s="630"/>
      <c r="O60" s="630"/>
      <c r="P60" s="630"/>
      <c r="Q60" s="624"/>
      <c r="AY60" s="376"/>
      <c r="AZ60" s="376"/>
      <c r="BA60" s="376"/>
      <c r="BB60" s="376"/>
      <c r="BC60" s="376"/>
      <c r="BD60" s="529"/>
      <c r="BE60" s="529"/>
      <c r="BF60" s="529"/>
      <c r="BG60" s="376"/>
      <c r="BH60" s="376"/>
      <c r="BI60" s="376"/>
      <c r="BJ60" s="376"/>
    </row>
    <row r="61" spans="1:74" s="355" customFormat="1" ht="12" customHeight="1" x14ac:dyDescent="0.2">
      <c r="A61" s="354"/>
      <c r="B61" s="633" t="s">
        <v>813</v>
      </c>
      <c r="C61" s="634"/>
      <c r="D61" s="634"/>
      <c r="E61" s="634"/>
      <c r="F61" s="634"/>
      <c r="G61" s="634"/>
      <c r="H61" s="634"/>
      <c r="I61" s="634"/>
      <c r="J61" s="634"/>
      <c r="K61" s="634"/>
      <c r="L61" s="634"/>
      <c r="M61" s="634"/>
      <c r="N61" s="634"/>
      <c r="O61" s="634"/>
      <c r="P61" s="634"/>
      <c r="Q61" s="624"/>
      <c r="AY61" s="376"/>
      <c r="AZ61" s="376"/>
      <c r="BA61" s="376"/>
      <c r="BB61" s="376"/>
      <c r="BC61" s="376"/>
      <c r="BD61" s="529"/>
      <c r="BE61" s="529"/>
      <c r="BF61" s="529"/>
      <c r="BG61" s="376"/>
      <c r="BH61" s="376"/>
      <c r="BI61" s="376"/>
      <c r="BJ61" s="376"/>
    </row>
    <row r="62" spans="1:74" s="355" customFormat="1" ht="12" customHeight="1" x14ac:dyDescent="0.2">
      <c r="A62" s="322"/>
      <c r="B62" s="635" t="s">
        <v>1282</v>
      </c>
      <c r="C62" s="624"/>
      <c r="D62" s="624"/>
      <c r="E62" s="624"/>
      <c r="F62" s="624"/>
      <c r="G62" s="624"/>
      <c r="H62" s="624"/>
      <c r="I62" s="624"/>
      <c r="J62" s="624"/>
      <c r="K62" s="624"/>
      <c r="L62" s="624"/>
      <c r="M62" s="624"/>
      <c r="N62" s="624"/>
      <c r="O62" s="624"/>
      <c r="P62" s="624"/>
      <c r="Q62" s="624"/>
      <c r="AY62" s="376"/>
      <c r="AZ62" s="376"/>
      <c r="BA62" s="376"/>
      <c r="BB62" s="376"/>
      <c r="BC62" s="376"/>
      <c r="BD62" s="529"/>
      <c r="BE62" s="529"/>
      <c r="BF62" s="529"/>
      <c r="BG62" s="376"/>
      <c r="BH62" s="376"/>
      <c r="BI62" s="376"/>
      <c r="BJ62" s="376"/>
    </row>
    <row r="63" spans="1:74" x14ac:dyDescent="0.2">
      <c r="BK63" s="256"/>
      <c r="BL63" s="256"/>
      <c r="BM63" s="256"/>
      <c r="BN63" s="256"/>
      <c r="BO63" s="256"/>
      <c r="BP63" s="256"/>
      <c r="BQ63" s="256"/>
      <c r="BR63" s="256"/>
      <c r="BS63" s="256"/>
      <c r="BT63" s="256"/>
      <c r="BU63" s="256"/>
      <c r="BV63" s="256"/>
    </row>
    <row r="64" spans="1:74" x14ac:dyDescent="0.2">
      <c r="BK64" s="256"/>
      <c r="BL64" s="256"/>
      <c r="BM64" s="256"/>
      <c r="BN64" s="256"/>
      <c r="BO64" s="256"/>
      <c r="BP64" s="256"/>
      <c r="BQ64" s="256"/>
      <c r="BR64" s="256"/>
      <c r="BS64" s="256"/>
      <c r="BT64" s="256"/>
      <c r="BU64" s="256"/>
      <c r="BV64" s="256"/>
    </row>
    <row r="65" spans="63:74" x14ac:dyDescent="0.2">
      <c r="BK65" s="256"/>
      <c r="BL65" s="256"/>
      <c r="BM65" s="256"/>
      <c r="BN65" s="256"/>
      <c r="BO65" s="256"/>
      <c r="BP65" s="256"/>
      <c r="BQ65" s="256"/>
      <c r="BR65" s="256"/>
      <c r="BS65" s="256"/>
      <c r="BT65" s="256"/>
      <c r="BU65" s="256"/>
      <c r="BV65" s="256"/>
    </row>
    <row r="66" spans="63:74" x14ac:dyDescent="0.2">
      <c r="BK66" s="256"/>
      <c r="BL66" s="256"/>
      <c r="BM66" s="256"/>
      <c r="BN66" s="256"/>
      <c r="BO66" s="256"/>
      <c r="BP66" s="256"/>
      <c r="BQ66" s="256"/>
      <c r="BR66" s="256"/>
      <c r="BS66" s="256"/>
      <c r="BT66" s="256"/>
      <c r="BU66" s="256"/>
      <c r="BV66" s="256"/>
    </row>
    <row r="67" spans="63:74" x14ac:dyDescent="0.2">
      <c r="BK67" s="256"/>
      <c r="BL67" s="256"/>
      <c r="BM67" s="256"/>
      <c r="BN67" s="256"/>
      <c r="BO67" s="256"/>
      <c r="BP67" s="256"/>
      <c r="BQ67" s="256"/>
      <c r="BR67" s="256"/>
      <c r="BS67" s="256"/>
      <c r="BT67" s="256"/>
      <c r="BU67" s="256"/>
      <c r="BV67" s="256"/>
    </row>
    <row r="68" spans="63:74" x14ac:dyDescent="0.2">
      <c r="BK68" s="256"/>
      <c r="BL68" s="256"/>
      <c r="BM68" s="256"/>
      <c r="BN68" s="256"/>
      <c r="BO68" s="256"/>
      <c r="BP68" s="256"/>
      <c r="BQ68" s="256"/>
      <c r="BR68" s="256"/>
      <c r="BS68" s="256"/>
      <c r="BT68" s="256"/>
      <c r="BU68" s="256"/>
      <c r="BV68" s="256"/>
    </row>
    <row r="69" spans="63:74" x14ac:dyDescent="0.2">
      <c r="BK69" s="256"/>
      <c r="BL69" s="256"/>
      <c r="BM69" s="256"/>
      <c r="BN69" s="256"/>
      <c r="BO69" s="256"/>
      <c r="BP69" s="256"/>
      <c r="BQ69" s="256"/>
      <c r="BR69" s="256"/>
      <c r="BS69" s="256"/>
      <c r="BT69" s="256"/>
      <c r="BU69" s="256"/>
      <c r="BV69" s="256"/>
    </row>
    <row r="70" spans="63:74" x14ac:dyDescent="0.2">
      <c r="BK70" s="256"/>
      <c r="BL70" s="256"/>
      <c r="BM70" s="256"/>
      <c r="BN70" s="256"/>
      <c r="BO70" s="256"/>
      <c r="BP70" s="256"/>
      <c r="BQ70" s="256"/>
      <c r="BR70" s="256"/>
      <c r="BS70" s="256"/>
      <c r="BT70" s="256"/>
      <c r="BU70" s="256"/>
      <c r="BV70" s="256"/>
    </row>
    <row r="71" spans="63:74" x14ac:dyDescent="0.2">
      <c r="BK71" s="256"/>
      <c r="BL71" s="256"/>
      <c r="BM71" s="256"/>
      <c r="BN71" s="256"/>
      <c r="BO71" s="256"/>
      <c r="BP71" s="256"/>
      <c r="BQ71" s="256"/>
      <c r="BR71" s="256"/>
      <c r="BS71" s="256"/>
      <c r="BT71" s="256"/>
      <c r="BU71" s="256"/>
      <c r="BV71" s="256"/>
    </row>
    <row r="72" spans="63:74" x14ac:dyDescent="0.2">
      <c r="BK72" s="256"/>
      <c r="BL72" s="256"/>
      <c r="BM72" s="256"/>
      <c r="BN72" s="256"/>
      <c r="BO72" s="256"/>
      <c r="BP72" s="256"/>
      <c r="BQ72" s="256"/>
      <c r="BR72" s="256"/>
      <c r="BS72" s="256"/>
      <c r="BT72" s="256"/>
      <c r="BU72" s="256"/>
      <c r="BV72" s="256"/>
    </row>
    <row r="73" spans="63:74" x14ac:dyDescent="0.2">
      <c r="BK73" s="256"/>
      <c r="BL73" s="256"/>
      <c r="BM73" s="256"/>
      <c r="BN73" s="256"/>
      <c r="BO73" s="256"/>
      <c r="BP73" s="256"/>
      <c r="BQ73" s="256"/>
      <c r="BR73" s="256"/>
      <c r="BS73" s="256"/>
      <c r="BT73" s="256"/>
      <c r="BU73" s="256"/>
      <c r="BV73" s="256"/>
    </row>
    <row r="74" spans="63:74" x14ac:dyDescent="0.2">
      <c r="BK74" s="256"/>
      <c r="BL74" s="256"/>
      <c r="BM74" s="256"/>
      <c r="BN74" s="256"/>
      <c r="BO74" s="256"/>
      <c r="BP74" s="256"/>
      <c r="BQ74" s="256"/>
      <c r="BR74" s="256"/>
      <c r="BS74" s="256"/>
      <c r="BT74" s="256"/>
      <c r="BU74" s="256"/>
      <c r="BV74" s="256"/>
    </row>
    <row r="75" spans="63:74" x14ac:dyDescent="0.2">
      <c r="BK75" s="256"/>
      <c r="BL75" s="256"/>
      <c r="BM75" s="256"/>
      <c r="BN75" s="256"/>
      <c r="BO75" s="256"/>
      <c r="BP75" s="256"/>
      <c r="BQ75" s="256"/>
      <c r="BR75" s="256"/>
      <c r="BS75" s="256"/>
      <c r="BT75" s="256"/>
      <c r="BU75" s="256"/>
      <c r="BV75" s="256"/>
    </row>
    <row r="76" spans="63:74" x14ac:dyDescent="0.2">
      <c r="BK76" s="256"/>
      <c r="BL76" s="256"/>
      <c r="BM76" s="256"/>
      <c r="BN76" s="256"/>
      <c r="BO76" s="256"/>
      <c r="BP76" s="256"/>
      <c r="BQ76" s="256"/>
      <c r="BR76" s="256"/>
      <c r="BS76" s="256"/>
      <c r="BT76" s="256"/>
      <c r="BU76" s="256"/>
      <c r="BV76" s="256"/>
    </row>
    <row r="77" spans="63:74" x14ac:dyDescent="0.2">
      <c r="BK77" s="256"/>
      <c r="BL77" s="256"/>
      <c r="BM77" s="256"/>
      <c r="BN77" s="256"/>
      <c r="BO77" s="256"/>
      <c r="BP77" s="256"/>
      <c r="BQ77" s="256"/>
      <c r="BR77" s="256"/>
      <c r="BS77" s="256"/>
      <c r="BT77" s="256"/>
      <c r="BU77" s="256"/>
      <c r="BV77" s="256"/>
    </row>
    <row r="78" spans="63:74" x14ac:dyDescent="0.2">
      <c r="BK78" s="256"/>
      <c r="BL78" s="256"/>
      <c r="BM78" s="256"/>
      <c r="BN78" s="256"/>
      <c r="BO78" s="256"/>
      <c r="BP78" s="256"/>
      <c r="BQ78" s="256"/>
      <c r="BR78" s="256"/>
      <c r="BS78" s="256"/>
      <c r="BT78" s="256"/>
      <c r="BU78" s="256"/>
      <c r="BV78" s="256"/>
    </row>
    <row r="79" spans="63:74" x14ac:dyDescent="0.2">
      <c r="BK79" s="256"/>
      <c r="BL79" s="256"/>
      <c r="BM79" s="256"/>
      <c r="BN79" s="256"/>
      <c r="BO79" s="256"/>
      <c r="BP79" s="256"/>
      <c r="BQ79" s="256"/>
      <c r="BR79" s="256"/>
      <c r="BS79" s="256"/>
      <c r="BT79" s="256"/>
      <c r="BU79" s="256"/>
      <c r="BV79" s="256"/>
    </row>
    <row r="80" spans="63:74" x14ac:dyDescent="0.2">
      <c r="BK80" s="256"/>
      <c r="BL80" s="256"/>
      <c r="BM80" s="256"/>
      <c r="BN80" s="256"/>
      <c r="BO80" s="256"/>
      <c r="BP80" s="256"/>
      <c r="BQ80" s="256"/>
      <c r="BR80" s="256"/>
      <c r="BS80" s="256"/>
      <c r="BT80" s="256"/>
      <c r="BU80" s="256"/>
      <c r="BV80" s="256"/>
    </row>
    <row r="81" spans="63:74" x14ac:dyDescent="0.2">
      <c r="BK81" s="256"/>
      <c r="BL81" s="256"/>
      <c r="BM81" s="256"/>
      <c r="BN81" s="256"/>
      <c r="BO81" s="256"/>
      <c r="BP81" s="256"/>
      <c r="BQ81" s="256"/>
      <c r="BR81" s="256"/>
      <c r="BS81" s="256"/>
      <c r="BT81" s="256"/>
      <c r="BU81" s="256"/>
      <c r="BV81" s="256"/>
    </row>
    <row r="82" spans="63:74" x14ac:dyDescent="0.2">
      <c r="BK82" s="256"/>
      <c r="BL82" s="256"/>
      <c r="BM82" s="256"/>
      <c r="BN82" s="256"/>
      <c r="BO82" s="256"/>
      <c r="BP82" s="256"/>
      <c r="BQ82" s="256"/>
      <c r="BR82" s="256"/>
      <c r="BS82" s="256"/>
      <c r="BT82" s="256"/>
      <c r="BU82" s="256"/>
      <c r="BV82" s="256"/>
    </row>
    <row r="83" spans="63:74" x14ac:dyDescent="0.2">
      <c r="BK83" s="256"/>
      <c r="BL83" s="256"/>
      <c r="BM83" s="256"/>
      <c r="BN83" s="256"/>
      <c r="BO83" s="256"/>
      <c r="BP83" s="256"/>
      <c r="BQ83" s="256"/>
      <c r="BR83" s="256"/>
      <c r="BS83" s="256"/>
      <c r="BT83" s="256"/>
      <c r="BU83" s="256"/>
      <c r="BV83" s="256"/>
    </row>
    <row r="84" spans="63:74" x14ac:dyDescent="0.2">
      <c r="BK84" s="256"/>
      <c r="BL84" s="256"/>
      <c r="BM84" s="256"/>
      <c r="BN84" s="256"/>
      <c r="BO84" s="256"/>
      <c r="BP84" s="256"/>
      <c r="BQ84" s="256"/>
      <c r="BR84" s="256"/>
      <c r="BS84" s="256"/>
      <c r="BT84" s="256"/>
      <c r="BU84" s="256"/>
      <c r="BV84" s="256"/>
    </row>
    <row r="85" spans="63:74" x14ac:dyDescent="0.2">
      <c r="BK85" s="256"/>
      <c r="BL85" s="256"/>
      <c r="BM85" s="256"/>
      <c r="BN85" s="256"/>
      <c r="BO85" s="256"/>
      <c r="BP85" s="256"/>
      <c r="BQ85" s="256"/>
      <c r="BR85" s="256"/>
      <c r="BS85" s="256"/>
      <c r="BT85" s="256"/>
      <c r="BU85" s="256"/>
      <c r="BV85" s="256"/>
    </row>
    <row r="86" spans="63:74" x14ac:dyDescent="0.2">
      <c r="BK86" s="256"/>
      <c r="BL86" s="256"/>
      <c r="BM86" s="256"/>
      <c r="BN86" s="256"/>
      <c r="BO86" s="256"/>
      <c r="BP86" s="256"/>
      <c r="BQ86" s="256"/>
      <c r="BR86" s="256"/>
      <c r="BS86" s="256"/>
      <c r="BT86" s="256"/>
      <c r="BU86" s="256"/>
      <c r="BV86" s="256"/>
    </row>
    <row r="87" spans="63:74" x14ac:dyDescent="0.2">
      <c r="BK87" s="256"/>
      <c r="BL87" s="256"/>
      <c r="BM87" s="256"/>
      <c r="BN87" s="256"/>
      <c r="BO87" s="256"/>
      <c r="BP87" s="256"/>
      <c r="BQ87" s="256"/>
      <c r="BR87" s="256"/>
      <c r="BS87" s="256"/>
      <c r="BT87" s="256"/>
      <c r="BU87" s="256"/>
      <c r="BV87" s="256"/>
    </row>
    <row r="88" spans="63:74" x14ac:dyDescent="0.2">
      <c r="BK88" s="256"/>
      <c r="BL88" s="256"/>
      <c r="BM88" s="256"/>
      <c r="BN88" s="256"/>
      <c r="BO88" s="256"/>
      <c r="BP88" s="256"/>
      <c r="BQ88" s="256"/>
      <c r="BR88" s="256"/>
      <c r="BS88" s="256"/>
      <c r="BT88" s="256"/>
      <c r="BU88" s="256"/>
      <c r="BV88" s="256"/>
    </row>
    <row r="89" spans="63:74" x14ac:dyDescent="0.2">
      <c r="BK89" s="256"/>
      <c r="BL89" s="256"/>
      <c r="BM89" s="256"/>
      <c r="BN89" s="256"/>
      <c r="BO89" s="256"/>
      <c r="BP89" s="256"/>
      <c r="BQ89" s="256"/>
      <c r="BR89" s="256"/>
      <c r="BS89" s="256"/>
      <c r="BT89" s="256"/>
      <c r="BU89" s="256"/>
      <c r="BV89" s="256"/>
    </row>
    <row r="90" spans="63:74" x14ac:dyDescent="0.2">
      <c r="BK90" s="256"/>
      <c r="BL90" s="256"/>
      <c r="BM90" s="256"/>
      <c r="BN90" s="256"/>
      <c r="BO90" s="256"/>
      <c r="BP90" s="256"/>
      <c r="BQ90" s="256"/>
      <c r="BR90" s="256"/>
      <c r="BS90" s="256"/>
      <c r="BT90" s="256"/>
      <c r="BU90" s="256"/>
      <c r="BV90" s="256"/>
    </row>
    <row r="91" spans="63:74" x14ac:dyDescent="0.2">
      <c r="BK91" s="256"/>
      <c r="BL91" s="256"/>
      <c r="BM91" s="256"/>
      <c r="BN91" s="256"/>
      <c r="BO91" s="256"/>
      <c r="BP91" s="256"/>
      <c r="BQ91" s="256"/>
      <c r="BR91" s="256"/>
      <c r="BS91" s="256"/>
      <c r="BT91" s="256"/>
      <c r="BU91" s="256"/>
      <c r="BV91" s="256"/>
    </row>
    <row r="92" spans="63:74" x14ac:dyDescent="0.2">
      <c r="BK92" s="256"/>
      <c r="BL92" s="256"/>
      <c r="BM92" s="256"/>
      <c r="BN92" s="256"/>
      <c r="BO92" s="256"/>
      <c r="BP92" s="256"/>
      <c r="BQ92" s="256"/>
      <c r="BR92" s="256"/>
      <c r="BS92" s="256"/>
      <c r="BT92" s="256"/>
      <c r="BU92" s="256"/>
      <c r="BV92" s="256"/>
    </row>
    <row r="93" spans="63:74" x14ac:dyDescent="0.2">
      <c r="BK93" s="256"/>
      <c r="BL93" s="256"/>
      <c r="BM93" s="256"/>
      <c r="BN93" s="256"/>
      <c r="BO93" s="256"/>
      <c r="BP93" s="256"/>
      <c r="BQ93" s="256"/>
      <c r="BR93" s="256"/>
      <c r="BS93" s="256"/>
      <c r="BT93" s="256"/>
      <c r="BU93" s="256"/>
      <c r="BV93" s="256"/>
    </row>
    <row r="94" spans="63:74" x14ac:dyDescent="0.2">
      <c r="BK94" s="256"/>
      <c r="BL94" s="256"/>
      <c r="BM94" s="256"/>
      <c r="BN94" s="256"/>
      <c r="BO94" s="256"/>
      <c r="BP94" s="256"/>
      <c r="BQ94" s="256"/>
      <c r="BR94" s="256"/>
      <c r="BS94" s="256"/>
      <c r="BT94" s="256"/>
      <c r="BU94" s="256"/>
      <c r="BV94" s="256"/>
    </row>
    <row r="95" spans="63:74" x14ac:dyDescent="0.2">
      <c r="BK95" s="256"/>
      <c r="BL95" s="256"/>
      <c r="BM95" s="256"/>
      <c r="BN95" s="256"/>
      <c r="BO95" s="256"/>
      <c r="BP95" s="256"/>
      <c r="BQ95" s="256"/>
      <c r="BR95" s="256"/>
      <c r="BS95" s="256"/>
      <c r="BT95" s="256"/>
      <c r="BU95" s="256"/>
      <c r="BV95" s="256"/>
    </row>
    <row r="96" spans="63:74" x14ac:dyDescent="0.2">
      <c r="BK96" s="256"/>
      <c r="BL96" s="256"/>
      <c r="BM96" s="256"/>
      <c r="BN96" s="256"/>
      <c r="BO96" s="256"/>
      <c r="BP96" s="256"/>
      <c r="BQ96" s="256"/>
      <c r="BR96" s="256"/>
      <c r="BS96" s="256"/>
      <c r="BT96" s="256"/>
      <c r="BU96" s="256"/>
      <c r="BV96" s="256"/>
    </row>
    <row r="97" spans="63:74" x14ac:dyDescent="0.2">
      <c r="BK97" s="256"/>
      <c r="BL97" s="256"/>
      <c r="BM97" s="256"/>
      <c r="BN97" s="256"/>
      <c r="BO97" s="256"/>
      <c r="BP97" s="256"/>
      <c r="BQ97" s="256"/>
      <c r="BR97" s="256"/>
      <c r="BS97" s="256"/>
      <c r="BT97" s="256"/>
      <c r="BU97" s="256"/>
      <c r="BV97" s="256"/>
    </row>
    <row r="98" spans="63:74" x14ac:dyDescent="0.2">
      <c r="BK98" s="256"/>
      <c r="BL98" s="256"/>
      <c r="BM98" s="256"/>
      <c r="BN98" s="256"/>
      <c r="BO98" s="256"/>
      <c r="BP98" s="256"/>
      <c r="BQ98" s="256"/>
      <c r="BR98" s="256"/>
      <c r="BS98" s="256"/>
      <c r="BT98" s="256"/>
      <c r="BU98" s="256"/>
      <c r="BV98" s="256"/>
    </row>
    <row r="99" spans="63:74" x14ac:dyDescent="0.2">
      <c r="BK99" s="256"/>
      <c r="BL99" s="256"/>
      <c r="BM99" s="256"/>
      <c r="BN99" s="256"/>
      <c r="BO99" s="256"/>
      <c r="BP99" s="256"/>
      <c r="BQ99" s="256"/>
      <c r="BR99" s="256"/>
      <c r="BS99" s="256"/>
      <c r="BT99" s="256"/>
      <c r="BU99" s="256"/>
      <c r="BV99" s="256"/>
    </row>
    <row r="100" spans="63:74" x14ac:dyDescent="0.2">
      <c r="BK100" s="256"/>
      <c r="BL100" s="256"/>
      <c r="BM100" s="256"/>
      <c r="BN100" s="256"/>
      <c r="BO100" s="256"/>
      <c r="BP100" s="256"/>
      <c r="BQ100" s="256"/>
      <c r="BR100" s="256"/>
      <c r="BS100" s="256"/>
      <c r="BT100" s="256"/>
      <c r="BU100" s="256"/>
      <c r="BV100" s="256"/>
    </row>
    <row r="101" spans="63:74" x14ac:dyDescent="0.2">
      <c r="BK101" s="256"/>
      <c r="BL101" s="256"/>
      <c r="BM101" s="256"/>
      <c r="BN101" s="256"/>
      <c r="BO101" s="256"/>
      <c r="BP101" s="256"/>
      <c r="BQ101" s="256"/>
      <c r="BR101" s="256"/>
      <c r="BS101" s="256"/>
      <c r="BT101" s="256"/>
      <c r="BU101" s="256"/>
      <c r="BV101" s="256"/>
    </row>
    <row r="102" spans="63:74" x14ac:dyDescent="0.2">
      <c r="BK102" s="256"/>
      <c r="BL102" s="256"/>
      <c r="BM102" s="256"/>
      <c r="BN102" s="256"/>
      <c r="BO102" s="256"/>
      <c r="BP102" s="256"/>
      <c r="BQ102" s="256"/>
      <c r="BR102" s="256"/>
      <c r="BS102" s="256"/>
      <c r="BT102" s="256"/>
      <c r="BU102" s="256"/>
      <c r="BV102" s="256"/>
    </row>
    <row r="103" spans="63:74" x14ac:dyDescent="0.2">
      <c r="BK103" s="256"/>
      <c r="BL103" s="256"/>
      <c r="BM103" s="256"/>
      <c r="BN103" s="256"/>
      <c r="BO103" s="256"/>
      <c r="BP103" s="256"/>
      <c r="BQ103" s="256"/>
      <c r="BR103" s="256"/>
      <c r="BS103" s="256"/>
      <c r="BT103" s="256"/>
      <c r="BU103" s="256"/>
      <c r="BV103" s="256"/>
    </row>
    <row r="104" spans="63:74" x14ac:dyDescent="0.2">
      <c r="BK104" s="256"/>
      <c r="BL104" s="256"/>
      <c r="BM104" s="256"/>
      <c r="BN104" s="256"/>
      <c r="BO104" s="256"/>
      <c r="BP104" s="256"/>
      <c r="BQ104" s="256"/>
      <c r="BR104" s="256"/>
      <c r="BS104" s="256"/>
      <c r="BT104" s="256"/>
      <c r="BU104" s="256"/>
      <c r="BV104" s="256"/>
    </row>
    <row r="105" spans="63:74" x14ac:dyDescent="0.2">
      <c r="BK105" s="256"/>
      <c r="BL105" s="256"/>
      <c r="BM105" s="256"/>
      <c r="BN105" s="256"/>
      <c r="BO105" s="256"/>
      <c r="BP105" s="256"/>
      <c r="BQ105" s="256"/>
      <c r="BR105" s="256"/>
      <c r="BS105" s="256"/>
      <c r="BT105" s="256"/>
      <c r="BU105" s="256"/>
      <c r="BV105" s="256"/>
    </row>
    <row r="106" spans="63:74" x14ac:dyDescent="0.2">
      <c r="BK106" s="256"/>
      <c r="BL106" s="256"/>
      <c r="BM106" s="256"/>
      <c r="BN106" s="256"/>
      <c r="BO106" s="256"/>
      <c r="BP106" s="256"/>
      <c r="BQ106" s="256"/>
      <c r="BR106" s="256"/>
      <c r="BS106" s="256"/>
      <c r="BT106" s="256"/>
      <c r="BU106" s="256"/>
      <c r="BV106" s="256"/>
    </row>
    <row r="107" spans="63:74" x14ac:dyDescent="0.2">
      <c r="BK107" s="256"/>
      <c r="BL107" s="256"/>
      <c r="BM107" s="256"/>
      <c r="BN107" s="256"/>
      <c r="BO107" s="256"/>
      <c r="BP107" s="256"/>
      <c r="BQ107" s="256"/>
      <c r="BR107" s="256"/>
      <c r="BS107" s="256"/>
      <c r="BT107" s="256"/>
      <c r="BU107" s="256"/>
      <c r="BV107" s="256"/>
    </row>
    <row r="108" spans="63:74" x14ac:dyDescent="0.2">
      <c r="BK108" s="256"/>
      <c r="BL108" s="256"/>
      <c r="BM108" s="256"/>
      <c r="BN108" s="256"/>
      <c r="BO108" s="256"/>
      <c r="BP108" s="256"/>
      <c r="BQ108" s="256"/>
      <c r="BR108" s="256"/>
      <c r="BS108" s="256"/>
      <c r="BT108" s="256"/>
      <c r="BU108" s="256"/>
      <c r="BV108" s="256"/>
    </row>
    <row r="109" spans="63:74" x14ac:dyDescent="0.2">
      <c r="BK109" s="256"/>
      <c r="BL109" s="256"/>
      <c r="BM109" s="256"/>
      <c r="BN109" s="256"/>
      <c r="BO109" s="256"/>
      <c r="BP109" s="256"/>
      <c r="BQ109" s="256"/>
      <c r="BR109" s="256"/>
      <c r="BS109" s="256"/>
      <c r="BT109" s="256"/>
      <c r="BU109" s="256"/>
      <c r="BV109" s="256"/>
    </row>
    <row r="110" spans="63:74" x14ac:dyDescent="0.2">
      <c r="BK110" s="256"/>
      <c r="BL110" s="256"/>
      <c r="BM110" s="256"/>
      <c r="BN110" s="256"/>
      <c r="BO110" s="256"/>
      <c r="BP110" s="256"/>
      <c r="BQ110" s="256"/>
      <c r="BR110" s="256"/>
      <c r="BS110" s="256"/>
      <c r="BT110" s="256"/>
      <c r="BU110" s="256"/>
      <c r="BV110" s="256"/>
    </row>
    <row r="111" spans="63:74" x14ac:dyDescent="0.2">
      <c r="BK111" s="256"/>
      <c r="BL111" s="256"/>
      <c r="BM111" s="256"/>
      <c r="BN111" s="256"/>
      <c r="BO111" s="256"/>
      <c r="BP111" s="256"/>
      <c r="BQ111" s="256"/>
      <c r="BR111" s="256"/>
      <c r="BS111" s="256"/>
      <c r="BT111" s="256"/>
      <c r="BU111" s="256"/>
      <c r="BV111" s="256"/>
    </row>
    <row r="112" spans="63:74" x14ac:dyDescent="0.2">
      <c r="BK112" s="256"/>
      <c r="BL112" s="256"/>
      <c r="BM112" s="256"/>
      <c r="BN112" s="256"/>
      <c r="BO112" s="256"/>
      <c r="BP112" s="256"/>
      <c r="BQ112" s="256"/>
      <c r="BR112" s="256"/>
      <c r="BS112" s="256"/>
      <c r="BT112" s="256"/>
      <c r="BU112" s="256"/>
      <c r="BV112" s="256"/>
    </row>
    <row r="113" spans="63:74" x14ac:dyDescent="0.2">
      <c r="BK113" s="256"/>
      <c r="BL113" s="256"/>
      <c r="BM113" s="256"/>
      <c r="BN113" s="256"/>
      <c r="BO113" s="256"/>
      <c r="BP113" s="256"/>
      <c r="BQ113" s="256"/>
      <c r="BR113" s="256"/>
      <c r="BS113" s="256"/>
      <c r="BT113" s="256"/>
      <c r="BU113" s="256"/>
      <c r="BV113" s="256"/>
    </row>
    <row r="114" spans="63:74" x14ac:dyDescent="0.2">
      <c r="BK114" s="256"/>
      <c r="BL114" s="256"/>
      <c r="BM114" s="256"/>
      <c r="BN114" s="256"/>
      <c r="BO114" s="256"/>
      <c r="BP114" s="256"/>
      <c r="BQ114" s="256"/>
      <c r="BR114" s="256"/>
      <c r="BS114" s="256"/>
      <c r="BT114" s="256"/>
      <c r="BU114" s="256"/>
      <c r="BV114" s="256"/>
    </row>
    <row r="115" spans="63:74" x14ac:dyDescent="0.2">
      <c r="BK115" s="256"/>
      <c r="BL115" s="256"/>
      <c r="BM115" s="256"/>
      <c r="BN115" s="256"/>
      <c r="BO115" s="256"/>
      <c r="BP115" s="256"/>
      <c r="BQ115" s="256"/>
      <c r="BR115" s="256"/>
      <c r="BS115" s="256"/>
      <c r="BT115" s="256"/>
      <c r="BU115" s="256"/>
      <c r="BV115" s="256"/>
    </row>
    <row r="116" spans="63:74" x14ac:dyDescent="0.2">
      <c r="BK116" s="256"/>
      <c r="BL116" s="256"/>
      <c r="BM116" s="256"/>
      <c r="BN116" s="256"/>
      <c r="BO116" s="256"/>
      <c r="BP116" s="256"/>
      <c r="BQ116" s="256"/>
      <c r="BR116" s="256"/>
      <c r="BS116" s="256"/>
      <c r="BT116" s="256"/>
      <c r="BU116" s="256"/>
      <c r="BV116" s="256"/>
    </row>
    <row r="117" spans="63:74" x14ac:dyDescent="0.2">
      <c r="BK117" s="256"/>
      <c r="BL117" s="256"/>
      <c r="BM117" s="256"/>
      <c r="BN117" s="256"/>
      <c r="BO117" s="256"/>
      <c r="BP117" s="256"/>
      <c r="BQ117" s="256"/>
      <c r="BR117" s="256"/>
      <c r="BS117" s="256"/>
      <c r="BT117" s="256"/>
      <c r="BU117" s="256"/>
      <c r="BV117" s="256"/>
    </row>
    <row r="118" spans="63:74" x14ac:dyDescent="0.2">
      <c r="BK118" s="256"/>
      <c r="BL118" s="256"/>
      <c r="BM118" s="256"/>
      <c r="BN118" s="256"/>
      <c r="BO118" s="256"/>
      <c r="BP118" s="256"/>
      <c r="BQ118" s="256"/>
      <c r="BR118" s="256"/>
      <c r="BS118" s="256"/>
      <c r="BT118" s="256"/>
      <c r="BU118" s="256"/>
      <c r="BV118" s="256"/>
    </row>
    <row r="119" spans="63:74" x14ac:dyDescent="0.2">
      <c r="BK119" s="256"/>
      <c r="BL119" s="256"/>
      <c r="BM119" s="256"/>
      <c r="BN119" s="256"/>
      <c r="BO119" s="256"/>
      <c r="BP119" s="256"/>
      <c r="BQ119" s="256"/>
      <c r="BR119" s="256"/>
      <c r="BS119" s="256"/>
      <c r="BT119" s="256"/>
      <c r="BU119" s="256"/>
      <c r="BV119" s="256"/>
    </row>
    <row r="120" spans="63:74" x14ac:dyDescent="0.2">
      <c r="BK120" s="256"/>
      <c r="BL120" s="256"/>
      <c r="BM120" s="256"/>
      <c r="BN120" s="256"/>
      <c r="BO120" s="256"/>
      <c r="BP120" s="256"/>
      <c r="BQ120" s="256"/>
      <c r="BR120" s="256"/>
      <c r="BS120" s="256"/>
      <c r="BT120" s="256"/>
      <c r="BU120" s="256"/>
      <c r="BV120" s="256"/>
    </row>
    <row r="121" spans="63:74" x14ac:dyDescent="0.2">
      <c r="BK121" s="256"/>
      <c r="BL121" s="256"/>
      <c r="BM121" s="256"/>
      <c r="BN121" s="256"/>
      <c r="BO121" s="256"/>
      <c r="BP121" s="256"/>
      <c r="BQ121" s="256"/>
      <c r="BR121" s="256"/>
      <c r="BS121" s="256"/>
      <c r="BT121" s="256"/>
      <c r="BU121" s="256"/>
      <c r="BV121" s="256"/>
    </row>
    <row r="122" spans="63:74" x14ac:dyDescent="0.2">
      <c r="BK122" s="256"/>
      <c r="BL122" s="256"/>
      <c r="BM122" s="256"/>
      <c r="BN122" s="256"/>
      <c r="BO122" s="256"/>
      <c r="BP122" s="256"/>
      <c r="BQ122" s="256"/>
      <c r="BR122" s="256"/>
      <c r="BS122" s="256"/>
      <c r="BT122" s="256"/>
      <c r="BU122" s="256"/>
      <c r="BV122" s="256"/>
    </row>
    <row r="123" spans="63:74" x14ac:dyDescent="0.2">
      <c r="BK123" s="256"/>
      <c r="BL123" s="256"/>
      <c r="BM123" s="256"/>
      <c r="BN123" s="256"/>
      <c r="BO123" s="256"/>
      <c r="BP123" s="256"/>
      <c r="BQ123" s="256"/>
      <c r="BR123" s="256"/>
      <c r="BS123" s="256"/>
      <c r="BT123" s="256"/>
      <c r="BU123" s="256"/>
      <c r="BV123" s="256"/>
    </row>
    <row r="124" spans="63:74" x14ac:dyDescent="0.2">
      <c r="BK124" s="256"/>
      <c r="BL124" s="256"/>
      <c r="BM124" s="256"/>
      <c r="BN124" s="256"/>
      <c r="BO124" s="256"/>
      <c r="BP124" s="256"/>
      <c r="BQ124" s="256"/>
      <c r="BR124" s="256"/>
      <c r="BS124" s="256"/>
      <c r="BT124" s="256"/>
      <c r="BU124" s="256"/>
      <c r="BV124" s="256"/>
    </row>
    <row r="125" spans="63:74" x14ac:dyDescent="0.2">
      <c r="BK125" s="256"/>
      <c r="BL125" s="256"/>
      <c r="BM125" s="256"/>
      <c r="BN125" s="256"/>
      <c r="BO125" s="256"/>
      <c r="BP125" s="256"/>
      <c r="BQ125" s="256"/>
      <c r="BR125" s="256"/>
      <c r="BS125" s="256"/>
      <c r="BT125" s="256"/>
      <c r="BU125" s="256"/>
      <c r="BV125" s="256"/>
    </row>
    <row r="126" spans="63:74" x14ac:dyDescent="0.2">
      <c r="BK126" s="256"/>
      <c r="BL126" s="256"/>
      <c r="BM126" s="256"/>
      <c r="BN126" s="256"/>
      <c r="BO126" s="256"/>
      <c r="BP126" s="256"/>
      <c r="BQ126" s="256"/>
      <c r="BR126" s="256"/>
      <c r="BS126" s="256"/>
      <c r="BT126" s="256"/>
      <c r="BU126" s="256"/>
      <c r="BV126" s="256"/>
    </row>
    <row r="127" spans="63:74" x14ac:dyDescent="0.2">
      <c r="BK127" s="256"/>
      <c r="BL127" s="256"/>
      <c r="BM127" s="256"/>
      <c r="BN127" s="256"/>
      <c r="BO127" s="256"/>
      <c r="BP127" s="256"/>
      <c r="BQ127" s="256"/>
      <c r="BR127" s="256"/>
      <c r="BS127" s="256"/>
      <c r="BT127" s="256"/>
      <c r="BU127" s="256"/>
      <c r="BV127" s="256"/>
    </row>
    <row r="128" spans="63:74" x14ac:dyDescent="0.2">
      <c r="BK128" s="256"/>
      <c r="BL128" s="256"/>
      <c r="BM128" s="256"/>
      <c r="BN128" s="256"/>
      <c r="BO128" s="256"/>
      <c r="BP128" s="256"/>
      <c r="BQ128" s="256"/>
      <c r="BR128" s="256"/>
      <c r="BS128" s="256"/>
      <c r="BT128" s="256"/>
      <c r="BU128" s="256"/>
      <c r="BV128" s="256"/>
    </row>
    <row r="129" spans="63:74" x14ac:dyDescent="0.2">
      <c r="BK129" s="256"/>
      <c r="BL129" s="256"/>
      <c r="BM129" s="256"/>
      <c r="BN129" s="256"/>
      <c r="BO129" s="256"/>
      <c r="BP129" s="256"/>
      <c r="BQ129" s="256"/>
      <c r="BR129" s="256"/>
      <c r="BS129" s="256"/>
      <c r="BT129" s="256"/>
      <c r="BU129" s="256"/>
      <c r="BV129" s="256"/>
    </row>
    <row r="130" spans="63:74" x14ac:dyDescent="0.2">
      <c r="BK130" s="256"/>
      <c r="BL130" s="256"/>
      <c r="BM130" s="256"/>
      <c r="BN130" s="256"/>
      <c r="BO130" s="256"/>
      <c r="BP130" s="256"/>
      <c r="BQ130" s="256"/>
      <c r="BR130" s="256"/>
      <c r="BS130" s="256"/>
      <c r="BT130" s="256"/>
      <c r="BU130" s="256"/>
      <c r="BV130" s="256"/>
    </row>
    <row r="131" spans="63:74" x14ac:dyDescent="0.2">
      <c r="BK131" s="256"/>
      <c r="BL131" s="256"/>
      <c r="BM131" s="256"/>
      <c r="BN131" s="256"/>
      <c r="BO131" s="256"/>
      <c r="BP131" s="256"/>
      <c r="BQ131" s="256"/>
      <c r="BR131" s="256"/>
      <c r="BS131" s="256"/>
      <c r="BT131" s="256"/>
      <c r="BU131" s="256"/>
      <c r="BV131" s="256"/>
    </row>
    <row r="132" spans="63:74" x14ac:dyDescent="0.2">
      <c r="BK132" s="256"/>
      <c r="BL132" s="256"/>
      <c r="BM132" s="256"/>
      <c r="BN132" s="256"/>
      <c r="BO132" s="256"/>
      <c r="BP132" s="256"/>
      <c r="BQ132" s="256"/>
      <c r="BR132" s="256"/>
      <c r="BS132" s="256"/>
      <c r="BT132" s="256"/>
      <c r="BU132" s="256"/>
      <c r="BV132" s="256"/>
    </row>
    <row r="133" spans="63:74" x14ac:dyDescent="0.2">
      <c r="BK133" s="256"/>
      <c r="BL133" s="256"/>
      <c r="BM133" s="256"/>
      <c r="BN133" s="256"/>
      <c r="BO133" s="256"/>
      <c r="BP133" s="256"/>
      <c r="BQ133" s="256"/>
      <c r="BR133" s="256"/>
      <c r="BS133" s="256"/>
      <c r="BT133" s="256"/>
      <c r="BU133" s="256"/>
      <c r="BV133" s="256"/>
    </row>
    <row r="134" spans="63:74" x14ac:dyDescent="0.2">
      <c r="BK134" s="256"/>
      <c r="BL134" s="256"/>
      <c r="BM134" s="256"/>
      <c r="BN134" s="256"/>
      <c r="BO134" s="256"/>
      <c r="BP134" s="256"/>
      <c r="BQ134" s="256"/>
      <c r="BR134" s="256"/>
      <c r="BS134" s="256"/>
      <c r="BT134" s="256"/>
      <c r="BU134" s="256"/>
      <c r="BV134" s="256"/>
    </row>
    <row r="135" spans="63:74" x14ac:dyDescent="0.2">
      <c r="BK135" s="256"/>
      <c r="BL135" s="256"/>
      <c r="BM135" s="256"/>
      <c r="BN135" s="256"/>
      <c r="BO135" s="256"/>
      <c r="BP135" s="256"/>
      <c r="BQ135" s="256"/>
      <c r="BR135" s="256"/>
      <c r="BS135" s="256"/>
      <c r="BT135" s="256"/>
      <c r="BU135" s="256"/>
      <c r="BV135" s="256"/>
    </row>
    <row r="136" spans="63:74" x14ac:dyDescent="0.2">
      <c r="BK136" s="256"/>
      <c r="BL136" s="256"/>
      <c r="BM136" s="256"/>
      <c r="BN136" s="256"/>
      <c r="BO136" s="256"/>
      <c r="BP136" s="256"/>
      <c r="BQ136" s="256"/>
      <c r="BR136" s="256"/>
      <c r="BS136" s="256"/>
      <c r="BT136" s="256"/>
      <c r="BU136" s="256"/>
      <c r="BV136" s="256"/>
    </row>
    <row r="137" spans="63:74" x14ac:dyDescent="0.2">
      <c r="BK137" s="256"/>
      <c r="BL137" s="256"/>
      <c r="BM137" s="256"/>
      <c r="BN137" s="256"/>
      <c r="BO137" s="256"/>
      <c r="BP137" s="256"/>
      <c r="BQ137" s="256"/>
      <c r="BR137" s="256"/>
      <c r="BS137" s="256"/>
      <c r="BT137" s="256"/>
      <c r="BU137" s="256"/>
      <c r="BV137" s="256"/>
    </row>
    <row r="138" spans="63:74" x14ac:dyDescent="0.2">
      <c r="BK138" s="256"/>
      <c r="BL138" s="256"/>
      <c r="BM138" s="256"/>
      <c r="BN138" s="256"/>
      <c r="BO138" s="256"/>
      <c r="BP138" s="256"/>
      <c r="BQ138" s="256"/>
      <c r="BR138" s="256"/>
      <c r="BS138" s="256"/>
      <c r="BT138" s="256"/>
      <c r="BU138" s="256"/>
      <c r="BV138" s="256"/>
    </row>
    <row r="139" spans="63:74" x14ac:dyDescent="0.2">
      <c r="BK139" s="256"/>
      <c r="BL139" s="256"/>
      <c r="BM139" s="256"/>
      <c r="BN139" s="256"/>
      <c r="BO139" s="256"/>
      <c r="BP139" s="256"/>
      <c r="BQ139" s="256"/>
      <c r="BR139" s="256"/>
      <c r="BS139" s="256"/>
      <c r="BT139" s="256"/>
      <c r="BU139" s="256"/>
      <c r="BV139" s="256"/>
    </row>
    <row r="140" spans="63:74" x14ac:dyDescent="0.2">
      <c r="BK140" s="256"/>
      <c r="BL140" s="256"/>
      <c r="BM140" s="256"/>
      <c r="BN140" s="256"/>
      <c r="BO140" s="256"/>
      <c r="BP140" s="256"/>
      <c r="BQ140" s="256"/>
      <c r="BR140" s="256"/>
      <c r="BS140" s="256"/>
      <c r="BT140" s="256"/>
      <c r="BU140" s="256"/>
      <c r="BV140" s="256"/>
    </row>
    <row r="141" spans="63:74" x14ac:dyDescent="0.2">
      <c r="BK141" s="256"/>
      <c r="BL141" s="256"/>
      <c r="BM141" s="256"/>
      <c r="BN141" s="256"/>
      <c r="BO141" s="256"/>
      <c r="BP141" s="256"/>
      <c r="BQ141" s="256"/>
      <c r="BR141" s="256"/>
      <c r="BS141" s="256"/>
      <c r="BT141" s="256"/>
      <c r="BU141" s="256"/>
      <c r="BV141" s="256"/>
    </row>
    <row r="142" spans="63:74" x14ac:dyDescent="0.2">
      <c r="BK142" s="256"/>
      <c r="BL142" s="256"/>
      <c r="BM142" s="256"/>
      <c r="BN142" s="256"/>
      <c r="BO142" s="256"/>
      <c r="BP142" s="256"/>
      <c r="BQ142" s="256"/>
      <c r="BR142" s="256"/>
      <c r="BS142" s="256"/>
      <c r="BT142" s="256"/>
      <c r="BU142" s="256"/>
      <c r="BV142" s="256"/>
    </row>
    <row r="143" spans="63:74" x14ac:dyDescent="0.2">
      <c r="BK143" s="256"/>
      <c r="BL143" s="256"/>
      <c r="BM143" s="256"/>
      <c r="BN143" s="256"/>
      <c r="BO143" s="256"/>
      <c r="BP143" s="256"/>
      <c r="BQ143" s="256"/>
      <c r="BR143" s="256"/>
      <c r="BS143" s="256"/>
      <c r="BT143" s="256"/>
      <c r="BU143" s="256"/>
      <c r="BV143" s="256"/>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1700-000000000000}"/>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BV143"/>
  <sheetViews>
    <sheetView workbookViewId="0">
      <pane xSplit="2" ySplit="4" topLeftCell="AS49" activePane="bottomRight" state="frozen"/>
      <selection activeCell="BI18" sqref="BI18"/>
      <selection pane="topRight" activeCell="BI18" sqref="BI18"/>
      <selection pane="bottomLeft" activeCell="BI18" sqref="BI18"/>
      <selection pane="bottomRight" activeCell="B57" sqref="B57:Q57"/>
    </sheetView>
  </sheetViews>
  <sheetFormatPr defaultColWidth="9.5703125" defaultRowHeight="12" x14ac:dyDescent="0.15"/>
  <cols>
    <col min="1" max="1" width="13.42578125" style="151" customWidth="1"/>
    <col min="2" max="2" width="36.42578125" style="151" customWidth="1"/>
    <col min="3" max="50" width="6.5703125" style="151" customWidth="1"/>
    <col min="51" max="55" width="6.5703125" style="250" customWidth="1"/>
    <col min="56" max="58" width="6.5703125" style="531" customWidth="1"/>
    <col min="59" max="62" width="6.5703125" style="250" customWidth="1"/>
    <col min="63" max="74" width="6.5703125" style="151" customWidth="1"/>
    <col min="75" max="16384" width="9.5703125" style="151"/>
  </cols>
  <sheetData>
    <row r="1" spans="1:74" ht="13.35" customHeight="1" x14ac:dyDescent="0.2">
      <c r="A1" s="649" t="s">
        <v>774</v>
      </c>
      <c r="B1" s="730" t="s">
        <v>1272</v>
      </c>
      <c r="C1" s="731"/>
      <c r="D1" s="731"/>
      <c r="E1" s="731"/>
      <c r="F1" s="731"/>
      <c r="G1" s="731"/>
      <c r="H1" s="731"/>
      <c r="I1" s="731"/>
      <c r="J1" s="731"/>
      <c r="K1" s="731"/>
      <c r="L1" s="731"/>
      <c r="M1" s="731"/>
      <c r="N1" s="731"/>
      <c r="O1" s="731"/>
      <c r="P1" s="731"/>
      <c r="Q1" s="731"/>
      <c r="R1" s="731"/>
      <c r="S1" s="731"/>
      <c r="T1" s="731"/>
      <c r="U1" s="731"/>
      <c r="V1" s="731"/>
      <c r="W1" s="731"/>
      <c r="X1" s="731"/>
      <c r="Y1" s="731"/>
      <c r="Z1" s="731"/>
      <c r="AA1" s="731"/>
      <c r="AB1" s="731"/>
      <c r="AC1" s="731"/>
      <c r="AD1" s="731"/>
      <c r="AE1" s="731"/>
      <c r="AF1" s="731"/>
      <c r="AG1" s="731"/>
      <c r="AH1" s="731"/>
      <c r="AI1" s="731"/>
      <c r="AJ1" s="731"/>
      <c r="AK1" s="731"/>
      <c r="AL1" s="731"/>
    </row>
    <row r="2" spans="1:74" s="152" customFormat="1" ht="13.35" customHeight="1" x14ac:dyDescent="0.2">
      <c r="A2" s="650"/>
      <c r="B2" s="554" t="str">
        <f>"U.S. Energy Information Administration  |  Short-Term Energy Outlook  - "&amp;Dates!D1</f>
        <v>U.S. Energy Information Administration  |  Short-Term Energy Outlook  - June 2023</v>
      </c>
      <c r="C2" s="555"/>
      <c r="D2" s="555"/>
      <c r="E2" s="555"/>
      <c r="F2" s="555"/>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c r="AY2" s="374"/>
      <c r="AZ2" s="374"/>
      <c r="BA2" s="374"/>
      <c r="BB2" s="374"/>
      <c r="BC2" s="374"/>
      <c r="BD2" s="532"/>
      <c r="BE2" s="532"/>
      <c r="BF2" s="532"/>
      <c r="BG2" s="374"/>
      <c r="BH2" s="374"/>
      <c r="BI2" s="374"/>
      <c r="BJ2" s="374"/>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ht="11.25"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7"/>
      <c r="B5" s="153" t="s">
        <v>152</v>
      </c>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371"/>
      <c r="AZ5" s="371"/>
      <c r="BA5" s="371"/>
      <c r="BB5" s="530"/>
      <c r="BC5" s="371"/>
      <c r="BD5" s="154"/>
      <c r="BE5" s="154"/>
      <c r="BF5" s="154"/>
      <c r="BG5" s="154"/>
      <c r="BH5" s="154"/>
      <c r="BI5" s="154"/>
      <c r="BJ5" s="371"/>
      <c r="BK5" s="304"/>
      <c r="BL5" s="304"/>
      <c r="BM5" s="304"/>
      <c r="BN5" s="304"/>
      <c r="BO5" s="304"/>
      <c r="BP5" s="304"/>
      <c r="BQ5" s="304"/>
      <c r="BR5" s="304"/>
      <c r="BS5" s="304"/>
      <c r="BT5" s="304"/>
      <c r="BU5" s="304"/>
      <c r="BV5" s="304"/>
    </row>
    <row r="6" spans="1:74" ht="11.1" customHeight="1" x14ac:dyDescent="0.2">
      <c r="A6" s="7" t="s">
        <v>64</v>
      </c>
      <c r="B6" s="166" t="s">
        <v>418</v>
      </c>
      <c r="C6" s="207">
        <v>1220.6092369</v>
      </c>
      <c r="D6" s="207">
        <v>1030.3528235000001</v>
      </c>
      <c r="E6" s="207">
        <v>976.02661223999996</v>
      </c>
      <c r="F6" s="207">
        <v>527.70283096000003</v>
      </c>
      <c r="G6" s="207">
        <v>313.34076004000002</v>
      </c>
      <c r="H6" s="207">
        <v>55.718790376000001</v>
      </c>
      <c r="I6" s="207">
        <v>1.7675246238</v>
      </c>
      <c r="J6" s="207">
        <v>15.914453234</v>
      </c>
      <c r="K6" s="207">
        <v>117.61866207</v>
      </c>
      <c r="L6" s="207">
        <v>388.09090070000002</v>
      </c>
      <c r="M6" s="207">
        <v>830.67711802999997</v>
      </c>
      <c r="N6" s="207">
        <v>1060.1992562999999</v>
      </c>
      <c r="O6" s="207">
        <v>1032.0332355</v>
      </c>
      <c r="P6" s="207">
        <v>923.77098990000002</v>
      </c>
      <c r="Q6" s="207">
        <v>778.05979464999996</v>
      </c>
      <c r="R6" s="207">
        <v>654.79658299000005</v>
      </c>
      <c r="S6" s="207">
        <v>288.91127941000002</v>
      </c>
      <c r="T6" s="207">
        <v>28.414272368999999</v>
      </c>
      <c r="U6" s="207">
        <v>1.1253294116999999</v>
      </c>
      <c r="V6" s="207">
        <v>9.7042124093000002</v>
      </c>
      <c r="W6" s="207">
        <v>103.6600626</v>
      </c>
      <c r="X6" s="207">
        <v>398.60514647999997</v>
      </c>
      <c r="Y6" s="207">
        <v>615.35977464999996</v>
      </c>
      <c r="Z6" s="207">
        <v>986.75512763999996</v>
      </c>
      <c r="AA6" s="207">
        <v>1123.5093059000001</v>
      </c>
      <c r="AB6" s="207">
        <v>1051.8494665000001</v>
      </c>
      <c r="AC6" s="207">
        <v>837.27985637999996</v>
      </c>
      <c r="AD6" s="207">
        <v>519.68193317999999</v>
      </c>
      <c r="AE6" s="207">
        <v>246.52146213</v>
      </c>
      <c r="AF6" s="207">
        <v>14.951680334000001</v>
      </c>
      <c r="AG6" s="207">
        <v>12.618807652999999</v>
      </c>
      <c r="AH6" s="207">
        <v>3.6000449315999998</v>
      </c>
      <c r="AI6" s="207">
        <v>68.247496589999997</v>
      </c>
      <c r="AJ6" s="207">
        <v>279.18455462999998</v>
      </c>
      <c r="AK6" s="207">
        <v>727.29395993000003</v>
      </c>
      <c r="AL6" s="207">
        <v>913.91877054999998</v>
      </c>
      <c r="AM6" s="207">
        <v>1303.0607219999999</v>
      </c>
      <c r="AN6" s="207">
        <v>992.21692849999999</v>
      </c>
      <c r="AO6" s="207">
        <v>841.00323830000002</v>
      </c>
      <c r="AP6" s="207">
        <v>544.17878887999996</v>
      </c>
      <c r="AQ6" s="207">
        <v>186.73596655</v>
      </c>
      <c r="AR6" s="207">
        <v>54.638635483999998</v>
      </c>
      <c r="AS6" s="207">
        <v>2.9996725616000002</v>
      </c>
      <c r="AT6" s="207">
        <v>3.6429196680000002</v>
      </c>
      <c r="AU6" s="207">
        <v>108.15414022</v>
      </c>
      <c r="AV6" s="207">
        <v>386.3138022</v>
      </c>
      <c r="AW6" s="207">
        <v>613.55977716999996</v>
      </c>
      <c r="AX6" s="207">
        <v>982.12160269000003</v>
      </c>
      <c r="AY6" s="207">
        <v>924.73752128000001</v>
      </c>
      <c r="AZ6" s="207">
        <v>939.58807100000001</v>
      </c>
      <c r="BA6" s="207">
        <v>851.42683251999995</v>
      </c>
      <c r="BB6" s="207">
        <v>469.55727195999998</v>
      </c>
      <c r="BC6" s="207">
        <v>265.21539623000001</v>
      </c>
      <c r="BD6" s="246">
        <v>43.873705123999997</v>
      </c>
      <c r="BE6" s="246">
        <v>8.1903559603999998</v>
      </c>
      <c r="BF6" s="246">
        <v>17.645250847</v>
      </c>
      <c r="BG6" s="246">
        <v>106.33103271</v>
      </c>
      <c r="BH6" s="246">
        <v>405.47882656000002</v>
      </c>
      <c r="BI6" s="246">
        <v>679.18286848000002</v>
      </c>
      <c r="BJ6" s="246">
        <v>976.60500672000001</v>
      </c>
      <c r="BK6" s="246">
        <v>1139.7164551999999</v>
      </c>
      <c r="BL6" s="246">
        <v>976.76393812000003</v>
      </c>
      <c r="BM6" s="246">
        <v>863.47496152999997</v>
      </c>
      <c r="BN6" s="246">
        <v>530.25600603999999</v>
      </c>
      <c r="BO6" s="246">
        <v>249.94785121000001</v>
      </c>
      <c r="BP6" s="246">
        <v>48.202734337999999</v>
      </c>
      <c r="BQ6" s="246">
        <v>8.1736965593999997</v>
      </c>
      <c r="BR6" s="246">
        <v>17.602314809999999</v>
      </c>
      <c r="BS6" s="246">
        <v>106.00568769</v>
      </c>
      <c r="BT6" s="246">
        <v>404.0963251</v>
      </c>
      <c r="BU6" s="246">
        <v>676.81626524000001</v>
      </c>
      <c r="BV6" s="246">
        <v>973.18232547000002</v>
      </c>
    </row>
    <row r="7" spans="1:74" ht="11.1" customHeight="1" x14ac:dyDescent="0.2">
      <c r="A7" s="7" t="s">
        <v>66</v>
      </c>
      <c r="B7" s="166" t="s">
        <v>448</v>
      </c>
      <c r="C7" s="207">
        <v>1150.9306122999999</v>
      </c>
      <c r="D7" s="207">
        <v>939.80045285000006</v>
      </c>
      <c r="E7" s="207">
        <v>888.58714427999996</v>
      </c>
      <c r="F7" s="207">
        <v>411.46444886</v>
      </c>
      <c r="G7" s="207">
        <v>187.23713394000001</v>
      </c>
      <c r="H7" s="207">
        <v>31.355026331000001</v>
      </c>
      <c r="I7" s="207">
        <v>0.47597054614000001</v>
      </c>
      <c r="J7" s="207">
        <v>8.9394115682000006</v>
      </c>
      <c r="K7" s="207">
        <v>57.030679335999999</v>
      </c>
      <c r="L7" s="207">
        <v>301.26837474000001</v>
      </c>
      <c r="M7" s="207">
        <v>788.15698787999997</v>
      </c>
      <c r="N7" s="207">
        <v>970.38057223999999</v>
      </c>
      <c r="O7" s="207">
        <v>954.09029190000001</v>
      </c>
      <c r="P7" s="207">
        <v>837.1633617</v>
      </c>
      <c r="Q7" s="207">
        <v>668.31309634000002</v>
      </c>
      <c r="R7" s="207">
        <v>564.97625804999996</v>
      </c>
      <c r="S7" s="207">
        <v>248.89258819</v>
      </c>
      <c r="T7" s="207">
        <v>17.446322536</v>
      </c>
      <c r="U7" s="207">
        <v>1E-10</v>
      </c>
      <c r="V7" s="207">
        <v>3.5973521827999999</v>
      </c>
      <c r="W7" s="207">
        <v>79.048375444000001</v>
      </c>
      <c r="X7" s="207">
        <v>336.02092995999999</v>
      </c>
      <c r="Y7" s="207">
        <v>546.28416420999997</v>
      </c>
      <c r="Z7" s="207">
        <v>942.90406787999996</v>
      </c>
      <c r="AA7" s="207">
        <v>1064.7800101</v>
      </c>
      <c r="AB7" s="207">
        <v>1015.7177559</v>
      </c>
      <c r="AC7" s="207">
        <v>736.28017199999999</v>
      </c>
      <c r="AD7" s="207">
        <v>440.37392435999999</v>
      </c>
      <c r="AE7" s="207">
        <v>215.45896589</v>
      </c>
      <c r="AF7" s="207">
        <v>9.6065934960000003</v>
      </c>
      <c r="AG7" s="207">
        <v>3.7522613827</v>
      </c>
      <c r="AH7" s="207">
        <v>2.0302980276000002</v>
      </c>
      <c r="AI7" s="207">
        <v>50.332404193000002</v>
      </c>
      <c r="AJ7" s="207">
        <v>206.21119662000001</v>
      </c>
      <c r="AK7" s="207">
        <v>707.94313559</v>
      </c>
      <c r="AL7" s="207">
        <v>809.10516903999996</v>
      </c>
      <c r="AM7" s="207">
        <v>1243.1598068999999</v>
      </c>
      <c r="AN7" s="207">
        <v>932.93020875000002</v>
      </c>
      <c r="AO7" s="207">
        <v>759.89361584999995</v>
      </c>
      <c r="AP7" s="207">
        <v>494.43138390000001</v>
      </c>
      <c r="AQ7" s="207">
        <v>146.76041688999999</v>
      </c>
      <c r="AR7" s="207">
        <v>26.847103753999999</v>
      </c>
      <c r="AS7" s="207">
        <v>1.7173144213</v>
      </c>
      <c r="AT7" s="207">
        <v>3.4248210869000002</v>
      </c>
      <c r="AU7" s="207">
        <v>66.838891601</v>
      </c>
      <c r="AV7" s="207">
        <v>393.43272954000003</v>
      </c>
      <c r="AW7" s="207">
        <v>587.81494768000005</v>
      </c>
      <c r="AX7" s="207">
        <v>979.32860232999997</v>
      </c>
      <c r="AY7" s="207">
        <v>843.49534799000003</v>
      </c>
      <c r="AZ7" s="207">
        <v>813.65638153999998</v>
      </c>
      <c r="BA7" s="207">
        <v>797.15293819999999</v>
      </c>
      <c r="BB7" s="207">
        <v>361.76268723999999</v>
      </c>
      <c r="BC7" s="207">
        <v>208.45836392000001</v>
      </c>
      <c r="BD7" s="246">
        <v>25.354106979000001</v>
      </c>
      <c r="BE7" s="246">
        <v>4.3309180829000002</v>
      </c>
      <c r="BF7" s="246">
        <v>9.9000049805000003</v>
      </c>
      <c r="BG7" s="246">
        <v>72.855090214000001</v>
      </c>
      <c r="BH7" s="246">
        <v>347.12085058000002</v>
      </c>
      <c r="BI7" s="246">
        <v>628.10197105999998</v>
      </c>
      <c r="BJ7" s="246">
        <v>912.11163671999998</v>
      </c>
      <c r="BK7" s="246">
        <v>1064.2950202</v>
      </c>
      <c r="BL7" s="246">
        <v>907.10371058999999</v>
      </c>
      <c r="BM7" s="246">
        <v>784.10159644999999</v>
      </c>
      <c r="BN7" s="246">
        <v>447.84138496000003</v>
      </c>
      <c r="BO7" s="246">
        <v>190.25586317</v>
      </c>
      <c r="BP7" s="246">
        <v>23.925748815999999</v>
      </c>
      <c r="BQ7" s="246">
        <v>4.3136486304000003</v>
      </c>
      <c r="BR7" s="246">
        <v>9.8616747230000001</v>
      </c>
      <c r="BS7" s="246">
        <v>72.585046966999997</v>
      </c>
      <c r="BT7" s="246">
        <v>345.87788146000003</v>
      </c>
      <c r="BU7" s="246">
        <v>625.86507485000004</v>
      </c>
      <c r="BV7" s="246">
        <v>908.86361688</v>
      </c>
    </row>
    <row r="8" spans="1:74" ht="11.1" customHeight="1" x14ac:dyDescent="0.2">
      <c r="A8" s="7" t="s">
        <v>67</v>
      </c>
      <c r="B8" s="166" t="s">
        <v>419</v>
      </c>
      <c r="C8" s="207">
        <v>1302.4152798</v>
      </c>
      <c r="D8" s="207">
        <v>1062.0738186999999</v>
      </c>
      <c r="E8" s="207">
        <v>960.85756529000003</v>
      </c>
      <c r="F8" s="207">
        <v>475.25123441</v>
      </c>
      <c r="G8" s="207">
        <v>236.13862333</v>
      </c>
      <c r="H8" s="207">
        <v>48.348232261</v>
      </c>
      <c r="I8" s="207">
        <v>1.3836784816000001</v>
      </c>
      <c r="J8" s="207">
        <v>20.355987912</v>
      </c>
      <c r="K8" s="207">
        <v>42.345230997000002</v>
      </c>
      <c r="L8" s="207">
        <v>389.87143727</v>
      </c>
      <c r="M8" s="207">
        <v>912.77746354999999</v>
      </c>
      <c r="N8" s="207">
        <v>975.19331294000006</v>
      </c>
      <c r="O8" s="207">
        <v>1051.3221288</v>
      </c>
      <c r="P8" s="207">
        <v>1001.6045627</v>
      </c>
      <c r="Q8" s="207">
        <v>733.51745345999996</v>
      </c>
      <c r="R8" s="207">
        <v>566.13017061999994</v>
      </c>
      <c r="S8" s="207">
        <v>256.36396499</v>
      </c>
      <c r="T8" s="207">
        <v>22.446994499999999</v>
      </c>
      <c r="U8" s="207">
        <v>0.71097705004</v>
      </c>
      <c r="V8" s="207">
        <v>13.203358542</v>
      </c>
      <c r="W8" s="207">
        <v>111.43807789</v>
      </c>
      <c r="X8" s="207">
        <v>464.32861462</v>
      </c>
      <c r="Y8" s="207">
        <v>599.03991732999998</v>
      </c>
      <c r="Z8" s="207">
        <v>1034.9156341</v>
      </c>
      <c r="AA8" s="207">
        <v>1146.5883570000001</v>
      </c>
      <c r="AB8" s="207">
        <v>1248.6651151999999</v>
      </c>
      <c r="AC8" s="207">
        <v>689.89047306999998</v>
      </c>
      <c r="AD8" s="207">
        <v>448.1866425</v>
      </c>
      <c r="AE8" s="207">
        <v>243.03499133</v>
      </c>
      <c r="AF8" s="207">
        <v>14.459369893</v>
      </c>
      <c r="AG8" s="207">
        <v>6.6674217741000001</v>
      </c>
      <c r="AH8" s="207">
        <v>5.2779627191999996</v>
      </c>
      <c r="AI8" s="207">
        <v>57.300036802999998</v>
      </c>
      <c r="AJ8" s="207">
        <v>227.0777071</v>
      </c>
      <c r="AK8" s="207">
        <v>780.13216349000004</v>
      </c>
      <c r="AL8" s="207">
        <v>879.89430244000005</v>
      </c>
      <c r="AM8" s="207">
        <v>1391.8970566999999</v>
      </c>
      <c r="AN8" s="207">
        <v>1084.7310198</v>
      </c>
      <c r="AO8" s="207">
        <v>791.87527877000002</v>
      </c>
      <c r="AP8" s="207">
        <v>567.49351782999997</v>
      </c>
      <c r="AQ8" s="207">
        <v>159.56436059000001</v>
      </c>
      <c r="AR8" s="207">
        <v>26.520399442999999</v>
      </c>
      <c r="AS8" s="207">
        <v>4.4944700252000001</v>
      </c>
      <c r="AT8" s="207">
        <v>13.761999339000001</v>
      </c>
      <c r="AU8" s="207">
        <v>81.778454171000007</v>
      </c>
      <c r="AV8" s="207">
        <v>425.42192309000001</v>
      </c>
      <c r="AW8" s="207">
        <v>694.94232499999998</v>
      </c>
      <c r="AX8" s="207">
        <v>1105.7191902</v>
      </c>
      <c r="AY8" s="207">
        <v>996.77921186000003</v>
      </c>
      <c r="AZ8" s="207">
        <v>881.02850739999997</v>
      </c>
      <c r="BA8" s="207">
        <v>850.31423422</v>
      </c>
      <c r="BB8" s="207">
        <v>441.85193935000001</v>
      </c>
      <c r="BC8" s="207">
        <v>210.18988487999999</v>
      </c>
      <c r="BD8" s="246">
        <v>37.690661919</v>
      </c>
      <c r="BE8" s="246">
        <v>8.5169842268</v>
      </c>
      <c r="BF8" s="246">
        <v>19.569041645999999</v>
      </c>
      <c r="BG8" s="246">
        <v>94.089252473000002</v>
      </c>
      <c r="BH8" s="246">
        <v>386.14159238000002</v>
      </c>
      <c r="BI8" s="246">
        <v>721.10515662</v>
      </c>
      <c r="BJ8" s="246">
        <v>1052.7635561</v>
      </c>
      <c r="BK8" s="246">
        <v>1209.5982207</v>
      </c>
      <c r="BL8" s="246">
        <v>1005.3090946999999</v>
      </c>
      <c r="BM8" s="246">
        <v>823.53110912</v>
      </c>
      <c r="BN8" s="246">
        <v>466.86075387</v>
      </c>
      <c r="BO8" s="246">
        <v>208.38341167999999</v>
      </c>
      <c r="BP8" s="246">
        <v>34.608411859999997</v>
      </c>
      <c r="BQ8" s="246">
        <v>8.5058278333999997</v>
      </c>
      <c r="BR8" s="246">
        <v>19.535131556</v>
      </c>
      <c r="BS8" s="246">
        <v>93.916978846000006</v>
      </c>
      <c r="BT8" s="246">
        <v>385.34404941999998</v>
      </c>
      <c r="BU8" s="246">
        <v>719.56997444000001</v>
      </c>
      <c r="BV8" s="246">
        <v>1050.4968891000001</v>
      </c>
    </row>
    <row r="9" spans="1:74" ht="11.1" customHeight="1" x14ac:dyDescent="0.2">
      <c r="A9" s="7" t="s">
        <v>68</v>
      </c>
      <c r="B9" s="166" t="s">
        <v>420</v>
      </c>
      <c r="C9" s="207">
        <v>1360.8105622999999</v>
      </c>
      <c r="D9" s="207">
        <v>1286.3689586</v>
      </c>
      <c r="E9" s="207">
        <v>1002.7909356</v>
      </c>
      <c r="F9" s="207">
        <v>454.83183317999999</v>
      </c>
      <c r="G9" s="207">
        <v>272.79332935000002</v>
      </c>
      <c r="H9" s="207">
        <v>45.511639465000002</v>
      </c>
      <c r="I9" s="207">
        <v>8.1971245293999999</v>
      </c>
      <c r="J9" s="207">
        <v>32.436146696000002</v>
      </c>
      <c r="K9" s="207">
        <v>67.457450785000006</v>
      </c>
      <c r="L9" s="207">
        <v>526.39420355000004</v>
      </c>
      <c r="M9" s="207">
        <v>925.09007695000003</v>
      </c>
      <c r="N9" s="207">
        <v>1098.8891437</v>
      </c>
      <c r="O9" s="207">
        <v>1224.8977973999999</v>
      </c>
      <c r="P9" s="207">
        <v>1071.0935595999999</v>
      </c>
      <c r="Q9" s="207">
        <v>745.11219705999997</v>
      </c>
      <c r="R9" s="207">
        <v>532.87829820000002</v>
      </c>
      <c r="S9" s="207">
        <v>245.90209021999999</v>
      </c>
      <c r="T9" s="207">
        <v>20.881043559999998</v>
      </c>
      <c r="U9" s="207">
        <v>5.8481234120999996</v>
      </c>
      <c r="V9" s="207">
        <v>18.314726132000001</v>
      </c>
      <c r="W9" s="207">
        <v>142.86532976000001</v>
      </c>
      <c r="X9" s="207">
        <v>556.27050591</v>
      </c>
      <c r="Y9" s="207">
        <v>663.99601243999996</v>
      </c>
      <c r="Z9" s="207">
        <v>1097.7775749</v>
      </c>
      <c r="AA9" s="207">
        <v>1180.5279321999999</v>
      </c>
      <c r="AB9" s="207">
        <v>1375.4074634999999</v>
      </c>
      <c r="AC9" s="207">
        <v>672.65600902000006</v>
      </c>
      <c r="AD9" s="207">
        <v>478.07615851000003</v>
      </c>
      <c r="AE9" s="207">
        <v>225.33384090000001</v>
      </c>
      <c r="AF9" s="207">
        <v>13.858412943999999</v>
      </c>
      <c r="AG9" s="207">
        <v>8.0356279206999996</v>
      </c>
      <c r="AH9" s="207">
        <v>11.584899209</v>
      </c>
      <c r="AI9" s="207">
        <v>67.834519721000007</v>
      </c>
      <c r="AJ9" s="207">
        <v>295.40423313000002</v>
      </c>
      <c r="AK9" s="207">
        <v>737.58668932</v>
      </c>
      <c r="AL9" s="207">
        <v>994.53853457000002</v>
      </c>
      <c r="AM9" s="207">
        <v>1442.4609596</v>
      </c>
      <c r="AN9" s="207">
        <v>1194.7446749000001</v>
      </c>
      <c r="AO9" s="207">
        <v>847.98984528999995</v>
      </c>
      <c r="AP9" s="207">
        <v>577.74293925999996</v>
      </c>
      <c r="AQ9" s="207">
        <v>184.8973579</v>
      </c>
      <c r="AR9" s="207">
        <v>29.580420687</v>
      </c>
      <c r="AS9" s="207">
        <v>9.4358806657999992</v>
      </c>
      <c r="AT9" s="207">
        <v>18.553994932999998</v>
      </c>
      <c r="AU9" s="207">
        <v>84.544350964000003</v>
      </c>
      <c r="AV9" s="207">
        <v>403.50327996999999</v>
      </c>
      <c r="AW9" s="207">
        <v>824.35627793000003</v>
      </c>
      <c r="AX9" s="207">
        <v>1287.7787820999999</v>
      </c>
      <c r="AY9" s="207">
        <v>1182.1661541000001</v>
      </c>
      <c r="AZ9" s="207">
        <v>1030.2579939</v>
      </c>
      <c r="BA9" s="207">
        <v>955.07868427000005</v>
      </c>
      <c r="BB9" s="207">
        <v>487.14907226999998</v>
      </c>
      <c r="BC9" s="207">
        <v>143.30491893999999</v>
      </c>
      <c r="BD9" s="246">
        <v>42.569882339000003</v>
      </c>
      <c r="BE9" s="246">
        <v>14.442826192</v>
      </c>
      <c r="BF9" s="246">
        <v>25.314542869</v>
      </c>
      <c r="BG9" s="246">
        <v>114.54824474999999</v>
      </c>
      <c r="BH9" s="246">
        <v>413.01489712</v>
      </c>
      <c r="BI9" s="246">
        <v>789.47787581</v>
      </c>
      <c r="BJ9" s="246">
        <v>1160.6664410000001</v>
      </c>
      <c r="BK9" s="246">
        <v>1302.137776</v>
      </c>
      <c r="BL9" s="246">
        <v>1053.3770538000001</v>
      </c>
      <c r="BM9" s="246">
        <v>827.70040417999996</v>
      </c>
      <c r="BN9" s="246">
        <v>462.78488095</v>
      </c>
      <c r="BO9" s="246">
        <v>203.14720681</v>
      </c>
      <c r="BP9" s="246">
        <v>42.285693510999998</v>
      </c>
      <c r="BQ9" s="246">
        <v>14.436875271</v>
      </c>
      <c r="BR9" s="246">
        <v>25.295356021</v>
      </c>
      <c r="BS9" s="246">
        <v>114.4422174</v>
      </c>
      <c r="BT9" s="246">
        <v>412.53827832000002</v>
      </c>
      <c r="BU9" s="246">
        <v>788.45386091</v>
      </c>
      <c r="BV9" s="246">
        <v>1159.1067168</v>
      </c>
    </row>
    <row r="10" spans="1:74" ht="11.1" customHeight="1" x14ac:dyDescent="0.2">
      <c r="A10" s="7" t="s">
        <v>324</v>
      </c>
      <c r="B10" s="166" t="s">
        <v>449</v>
      </c>
      <c r="C10" s="207">
        <v>584.42708085000004</v>
      </c>
      <c r="D10" s="207">
        <v>378.36090818999998</v>
      </c>
      <c r="E10" s="207">
        <v>376.92392926000002</v>
      </c>
      <c r="F10" s="207">
        <v>109.87748227</v>
      </c>
      <c r="G10" s="207">
        <v>15.901052704</v>
      </c>
      <c r="H10" s="207">
        <v>2.1468498428</v>
      </c>
      <c r="I10" s="207">
        <v>2.7349968307999999E-2</v>
      </c>
      <c r="J10" s="207">
        <v>8.1956871326000005E-2</v>
      </c>
      <c r="K10" s="207">
        <v>2.0238777578999998</v>
      </c>
      <c r="L10" s="207">
        <v>77.688259403999993</v>
      </c>
      <c r="M10" s="207">
        <v>393.48456213999998</v>
      </c>
      <c r="N10" s="207">
        <v>451.23147337</v>
      </c>
      <c r="O10" s="207">
        <v>482.70093267999999</v>
      </c>
      <c r="P10" s="207">
        <v>397.51029407999999</v>
      </c>
      <c r="Q10" s="207">
        <v>231.96487132999999</v>
      </c>
      <c r="R10" s="207">
        <v>177.71102686</v>
      </c>
      <c r="S10" s="207">
        <v>74.313790566999998</v>
      </c>
      <c r="T10" s="207">
        <v>1.7383894321</v>
      </c>
      <c r="U10" s="207">
        <v>1E-10</v>
      </c>
      <c r="V10" s="207">
        <v>5.4027267701999997E-2</v>
      </c>
      <c r="W10" s="207">
        <v>17.085156177999998</v>
      </c>
      <c r="X10" s="207">
        <v>96.517735977000001</v>
      </c>
      <c r="Y10" s="207">
        <v>227.03697022</v>
      </c>
      <c r="Z10" s="207">
        <v>556.69509352</v>
      </c>
      <c r="AA10" s="207">
        <v>578.63175195999997</v>
      </c>
      <c r="AB10" s="207">
        <v>484.55441717999997</v>
      </c>
      <c r="AC10" s="207">
        <v>283.24411151999999</v>
      </c>
      <c r="AD10" s="207">
        <v>153.66441004000001</v>
      </c>
      <c r="AE10" s="207">
        <v>56.479800971000003</v>
      </c>
      <c r="AF10" s="207">
        <v>1.1239779746</v>
      </c>
      <c r="AG10" s="207">
        <v>5.3438074217000003E-2</v>
      </c>
      <c r="AH10" s="207">
        <v>2.6682577562000001E-2</v>
      </c>
      <c r="AI10" s="207">
        <v>10.00592915</v>
      </c>
      <c r="AJ10" s="207">
        <v>69.678273572999998</v>
      </c>
      <c r="AK10" s="207">
        <v>377.77838854999999</v>
      </c>
      <c r="AL10" s="207">
        <v>350.77221851000002</v>
      </c>
      <c r="AM10" s="207">
        <v>643.74530966999998</v>
      </c>
      <c r="AN10" s="207">
        <v>411.25230382000001</v>
      </c>
      <c r="AO10" s="207">
        <v>285.88643538000002</v>
      </c>
      <c r="AP10" s="207">
        <v>156.90508025</v>
      </c>
      <c r="AQ10" s="207">
        <v>30.907368504000001</v>
      </c>
      <c r="AR10" s="207">
        <v>0.94146832626999999</v>
      </c>
      <c r="AS10" s="207">
        <v>2.6243134748999999E-2</v>
      </c>
      <c r="AT10" s="207">
        <v>5.2412445545999997E-2</v>
      </c>
      <c r="AU10" s="207">
        <v>12.753477106</v>
      </c>
      <c r="AV10" s="207">
        <v>176.55919464999999</v>
      </c>
      <c r="AW10" s="207">
        <v>266.47626329000002</v>
      </c>
      <c r="AX10" s="207">
        <v>535.61257406000004</v>
      </c>
      <c r="AY10" s="207">
        <v>449.28285222</v>
      </c>
      <c r="AZ10" s="207">
        <v>306.51935183000001</v>
      </c>
      <c r="BA10" s="207">
        <v>301.31630431999997</v>
      </c>
      <c r="BB10" s="207">
        <v>115.19967294999999</v>
      </c>
      <c r="BC10" s="207">
        <v>62.841594481000001</v>
      </c>
      <c r="BD10" s="246">
        <v>3.3236534520999998</v>
      </c>
      <c r="BE10" s="246">
        <v>9.8350554096999998E-2</v>
      </c>
      <c r="BF10" s="246">
        <v>0.37640505265000002</v>
      </c>
      <c r="BG10" s="246">
        <v>12.27051301</v>
      </c>
      <c r="BH10" s="246">
        <v>121.5601121</v>
      </c>
      <c r="BI10" s="246">
        <v>303.18516720999997</v>
      </c>
      <c r="BJ10" s="246">
        <v>473.36003316</v>
      </c>
      <c r="BK10" s="246">
        <v>545.77454365999995</v>
      </c>
      <c r="BL10" s="246">
        <v>425.98874474000002</v>
      </c>
      <c r="BM10" s="246">
        <v>323.13938279000001</v>
      </c>
      <c r="BN10" s="246">
        <v>135.99319589000001</v>
      </c>
      <c r="BO10" s="246">
        <v>42.837861920000002</v>
      </c>
      <c r="BP10" s="246">
        <v>2.0431513019</v>
      </c>
      <c r="BQ10" s="246">
        <v>9.6733333338999999E-2</v>
      </c>
      <c r="BR10" s="246">
        <v>0.37151513063000002</v>
      </c>
      <c r="BS10" s="246">
        <v>12.154916779000001</v>
      </c>
      <c r="BT10" s="246">
        <v>120.58644077</v>
      </c>
      <c r="BU10" s="246">
        <v>300.90269712000003</v>
      </c>
      <c r="BV10" s="246">
        <v>469.85896208000003</v>
      </c>
    </row>
    <row r="11" spans="1:74" ht="11.1" customHeight="1" x14ac:dyDescent="0.2">
      <c r="A11" s="7" t="s">
        <v>69</v>
      </c>
      <c r="B11" s="166" t="s">
        <v>422</v>
      </c>
      <c r="C11" s="207">
        <v>748.26629837999997</v>
      </c>
      <c r="D11" s="207">
        <v>459.05663149999998</v>
      </c>
      <c r="E11" s="207">
        <v>505.60241629000001</v>
      </c>
      <c r="F11" s="207">
        <v>165.47379594</v>
      </c>
      <c r="G11" s="207">
        <v>24.293658748999999</v>
      </c>
      <c r="H11" s="207">
        <v>3.1589231253999999</v>
      </c>
      <c r="I11" s="207">
        <v>1E-10</v>
      </c>
      <c r="J11" s="207">
        <v>1E-10</v>
      </c>
      <c r="K11" s="207">
        <v>1.3948948489999999</v>
      </c>
      <c r="L11" s="207">
        <v>128.36466866999999</v>
      </c>
      <c r="M11" s="207">
        <v>573.15761949</v>
      </c>
      <c r="N11" s="207">
        <v>572.67204812</v>
      </c>
      <c r="O11" s="207">
        <v>634.70011840999996</v>
      </c>
      <c r="P11" s="207">
        <v>553.8298178</v>
      </c>
      <c r="Q11" s="207">
        <v>293.46553557999999</v>
      </c>
      <c r="R11" s="207">
        <v>247.83875090999999</v>
      </c>
      <c r="S11" s="207">
        <v>86.353274491999997</v>
      </c>
      <c r="T11" s="207">
        <v>2.6942208383000001</v>
      </c>
      <c r="U11" s="207">
        <v>1E-10</v>
      </c>
      <c r="V11" s="207">
        <v>1E-10</v>
      </c>
      <c r="W11" s="207">
        <v>19.959943202000002</v>
      </c>
      <c r="X11" s="207">
        <v>154.70116639</v>
      </c>
      <c r="Y11" s="207">
        <v>344.58398741000002</v>
      </c>
      <c r="Z11" s="207">
        <v>725.68190548999996</v>
      </c>
      <c r="AA11" s="207">
        <v>737.73618968000005</v>
      </c>
      <c r="AB11" s="207">
        <v>715.90650356000003</v>
      </c>
      <c r="AC11" s="207">
        <v>338.42256042000002</v>
      </c>
      <c r="AD11" s="207">
        <v>231.07064961</v>
      </c>
      <c r="AE11" s="207">
        <v>82.801927883999994</v>
      </c>
      <c r="AF11" s="207">
        <v>0.92540124830000003</v>
      </c>
      <c r="AG11" s="207">
        <v>1E-10</v>
      </c>
      <c r="AH11" s="207">
        <v>1E-10</v>
      </c>
      <c r="AI11" s="207">
        <v>19.680132961000002</v>
      </c>
      <c r="AJ11" s="207">
        <v>103.68417886</v>
      </c>
      <c r="AK11" s="207">
        <v>522.06959529000005</v>
      </c>
      <c r="AL11" s="207">
        <v>413.95604184000001</v>
      </c>
      <c r="AM11" s="207">
        <v>847.47367927000005</v>
      </c>
      <c r="AN11" s="207">
        <v>591.32304060000001</v>
      </c>
      <c r="AO11" s="207">
        <v>388.34575895</v>
      </c>
      <c r="AP11" s="207">
        <v>217.37999952000001</v>
      </c>
      <c r="AQ11" s="207">
        <v>31.608985812</v>
      </c>
      <c r="AR11" s="207">
        <v>0.69119916664000003</v>
      </c>
      <c r="AS11" s="207">
        <v>1E-10</v>
      </c>
      <c r="AT11" s="207">
        <v>1E-10</v>
      </c>
      <c r="AU11" s="207">
        <v>21.888165971999999</v>
      </c>
      <c r="AV11" s="207">
        <v>240.09205238999999</v>
      </c>
      <c r="AW11" s="207">
        <v>427.87263001000002</v>
      </c>
      <c r="AX11" s="207">
        <v>670.70382429999995</v>
      </c>
      <c r="AY11" s="207">
        <v>579.14380769000002</v>
      </c>
      <c r="AZ11" s="207">
        <v>415.38119620999998</v>
      </c>
      <c r="BA11" s="207">
        <v>399.97675968999999</v>
      </c>
      <c r="BB11" s="207">
        <v>187.91643701999999</v>
      </c>
      <c r="BC11" s="207">
        <v>65.011005741000005</v>
      </c>
      <c r="BD11" s="246">
        <v>4.4084101695999998</v>
      </c>
      <c r="BE11" s="246">
        <v>0</v>
      </c>
      <c r="BF11" s="246">
        <v>0.21906190524999999</v>
      </c>
      <c r="BG11" s="246">
        <v>19.301862526000001</v>
      </c>
      <c r="BH11" s="246">
        <v>169.65726903999999</v>
      </c>
      <c r="BI11" s="246">
        <v>427.81174109</v>
      </c>
      <c r="BJ11" s="246">
        <v>649.36155441000005</v>
      </c>
      <c r="BK11" s="246">
        <v>733.65608933999999</v>
      </c>
      <c r="BL11" s="246">
        <v>561.07383683</v>
      </c>
      <c r="BM11" s="246">
        <v>417.11348256999997</v>
      </c>
      <c r="BN11" s="246">
        <v>179.10232465000001</v>
      </c>
      <c r="BO11" s="246">
        <v>54.685122667000002</v>
      </c>
      <c r="BP11" s="246">
        <v>2.2137238346000001</v>
      </c>
      <c r="BQ11" s="246">
        <v>0</v>
      </c>
      <c r="BR11" s="246">
        <v>0.21791286476999999</v>
      </c>
      <c r="BS11" s="246">
        <v>19.248566167</v>
      </c>
      <c r="BT11" s="246">
        <v>169.11932092999999</v>
      </c>
      <c r="BU11" s="246">
        <v>426.32449260999999</v>
      </c>
      <c r="BV11" s="246">
        <v>647.04772050999998</v>
      </c>
    </row>
    <row r="12" spans="1:74" ht="11.1" customHeight="1" x14ac:dyDescent="0.2">
      <c r="A12" s="7" t="s">
        <v>70</v>
      </c>
      <c r="B12" s="166" t="s">
        <v>423</v>
      </c>
      <c r="C12" s="207">
        <v>545.47954015000005</v>
      </c>
      <c r="D12" s="207">
        <v>356.33183743000001</v>
      </c>
      <c r="E12" s="207">
        <v>305.01238330000001</v>
      </c>
      <c r="F12" s="207">
        <v>78.326829008999994</v>
      </c>
      <c r="G12" s="207">
        <v>10.741617851000001</v>
      </c>
      <c r="H12" s="207">
        <v>0.24574121063000001</v>
      </c>
      <c r="I12" s="207">
        <v>1E-10</v>
      </c>
      <c r="J12" s="207">
        <v>7.4089508516999997E-2</v>
      </c>
      <c r="K12" s="207">
        <v>7.4049652334000002E-2</v>
      </c>
      <c r="L12" s="207">
        <v>84.599429435999994</v>
      </c>
      <c r="M12" s="207">
        <v>344.80180185</v>
      </c>
      <c r="N12" s="207">
        <v>417.66173818999999</v>
      </c>
      <c r="O12" s="207">
        <v>429.23168557999998</v>
      </c>
      <c r="P12" s="207">
        <v>401.23070858</v>
      </c>
      <c r="Q12" s="207">
        <v>138.07319525</v>
      </c>
      <c r="R12" s="207">
        <v>88.280455931999995</v>
      </c>
      <c r="S12" s="207">
        <v>12.74935745</v>
      </c>
      <c r="T12" s="207">
        <v>7.3736006521E-2</v>
      </c>
      <c r="U12" s="207">
        <v>1E-10</v>
      </c>
      <c r="V12" s="207">
        <v>0.24439699358</v>
      </c>
      <c r="W12" s="207">
        <v>7.5145859327000002</v>
      </c>
      <c r="X12" s="207">
        <v>83.416708639999996</v>
      </c>
      <c r="Y12" s="207">
        <v>175.04530806</v>
      </c>
      <c r="Z12" s="207">
        <v>476.28649681000002</v>
      </c>
      <c r="AA12" s="207">
        <v>514.79293360999998</v>
      </c>
      <c r="AB12" s="207">
        <v>580.12114956000005</v>
      </c>
      <c r="AC12" s="207">
        <v>199.94137613000001</v>
      </c>
      <c r="AD12" s="207">
        <v>102.3180553</v>
      </c>
      <c r="AE12" s="207">
        <v>18.141168153999999</v>
      </c>
      <c r="AF12" s="207">
        <v>7.3460934576999995E-2</v>
      </c>
      <c r="AG12" s="207">
        <v>1E-10</v>
      </c>
      <c r="AH12" s="207">
        <v>1E-10</v>
      </c>
      <c r="AI12" s="207">
        <v>1.1673616479</v>
      </c>
      <c r="AJ12" s="207">
        <v>31.960543846</v>
      </c>
      <c r="AK12" s="207">
        <v>258.07879738999998</v>
      </c>
      <c r="AL12" s="207">
        <v>204.59737200999999</v>
      </c>
      <c r="AM12" s="207">
        <v>575.57062761999998</v>
      </c>
      <c r="AN12" s="207">
        <v>496.92689739000002</v>
      </c>
      <c r="AO12" s="207">
        <v>261.44841194000003</v>
      </c>
      <c r="AP12" s="207">
        <v>52.639944075000002</v>
      </c>
      <c r="AQ12" s="207">
        <v>3.9480927279000002</v>
      </c>
      <c r="AR12" s="207">
        <v>1E-10</v>
      </c>
      <c r="AS12" s="207">
        <v>1E-10</v>
      </c>
      <c r="AT12" s="207">
        <v>1E-10</v>
      </c>
      <c r="AU12" s="207">
        <v>1.5720206501</v>
      </c>
      <c r="AV12" s="207">
        <v>65.605911038000002</v>
      </c>
      <c r="AW12" s="207">
        <v>297.66483220999999</v>
      </c>
      <c r="AX12" s="207">
        <v>437.98585145999999</v>
      </c>
      <c r="AY12" s="207">
        <v>400.48353378000002</v>
      </c>
      <c r="AZ12" s="207">
        <v>329.96508072</v>
      </c>
      <c r="BA12" s="207">
        <v>198.36735250000001</v>
      </c>
      <c r="BB12" s="207">
        <v>85.375870992000003</v>
      </c>
      <c r="BC12" s="207">
        <v>12.973077257</v>
      </c>
      <c r="BD12" s="246">
        <v>0.21679803110000001</v>
      </c>
      <c r="BE12" s="246">
        <v>0</v>
      </c>
      <c r="BF12" s="246">
        <v>0.23226106107</v>
      </c>
      <c r="BG12" s="246">
        <v>4.7278068564</v>
      </c>
      <c r="BH12" s="246">
        <v>61.690116336000003</v>
      </c>
      <c r="BI12" s="246">
        <v>254.72461677000001</v>
      </c>
      <c r="BJ12" s="246">
        <v>458.32203241000002</v>
      </c>
      <c r="BK12" s="246">
        <v>512.41702561</v>
      </c>
      <c r="BL12" s="246">
        <v>361.50656354</v>
      </c>
      <c r="BM12" s="246">
        <v>231.51853911000001</v>
      </c>
      <c r="BN12" s="246">
        <v>75.274091523999999</v>
      </c>
      <c r="BO12" s="246">
        <v>10.195790577</v>
      </c>
      <c r="BP12" s="246">
        <v>0.23050720160999999</v>
      </c>
      <c r="BQ12" s="246">
        <v>0</v>
      </c>
      <c r="BR12" s="246">
        <v>0.23027662377999999</v>
      </c>
      <c r="BS12" s="246">
        <v>4.6995052547</v>
      </c>
      <c r="BT12" s="246">
        <v>61.396559166999999</v>
      </c>
      <c r="BU12" s="246">
        <v>253.72240871</v>
      </c>
      <c r="BV12" s="246">
        <v>456.62123973000001</v>
      </c>
    </row>
    <row r="13" spans="1:74" ht="11.1" customHeight="1" x14ac:dyDescent="0.2">
      <c r="A13" s="7" t="s">
        <v>71</v>
      </c>
      <c r="B13" s="166" t="s">
        <v>424</v>
      </c>
      <c r="C13" s="207">
        <v>893.29640484000004</v>
      </c>
      <c r="D13" s="207">
        <v>866.88813088999996</v>
      </c>
      <c r="E13" s="207">
        <v>668.07626381</v>
      </c>
      <c r="F13" s="207">
        <v>374.57139950999999</v>
      </c>
      <c r="G13" s="207">
        <v>314.37060745999997</v>
      </c>
      <c r="H13" s="207">
        <v>96.788611970999995</v>
      </c>
      <c r="I13" s="207">
        <v>14.778170077</v>
      </c>
      <c r="J13" s="207">
        <v>16.805228696</v>
      </c>
      <c r="K13" s="207">
        <v>95.620267584000004</v>
      </c>
      <c r="L13" s="207">
        <v>479.17737898000001</v>
      </c>
      <c r="M13" s="207">
        <v>618.34812640999996</v>
      </c>
      <c r="N13" s="207">
        <v>870.65491179000003</v>
      </c>
      <c r="O13" s="207">
        <v>849.97030265000001</v>
      </c>
      <c r="P13" s="207">
        <v>763.60526479999999</v>
      </c>
      <c r="Q13" s="207">
        <v>598.99455679000005</v>
      </c>
      <c r="R13" s="207">
        <v>413.18246420000003</v>
      </c>
      <c r="S13" s="207">
        <v>185.21012847</v>
      </c>
      <c r="T13" s="207">
        <v>73.439695893000007</v>
      </c>
      <c r="U13" s="207">
        <v>14.092237785</v>
      </c>
      <c r="V13" s="207">
        <v>9.0151559251000002</v>
      </c>
      <c r="W13" s="207">
        <v>103.08760787</v>
      </c>
      <c r="X13" s="207">
        <v>325.06342529</v>
      </c>
      <c r="Y13" s="207">
        <v>564.40712668000003</v>
      </c>
      <c r="Z13" s="207">
        <v>884.81910763999997</v>
      </c>
      <c r="AA13" s="207">
        <v>874.83916066999996</v>
      </c>
      <c r="AB13" s="207">
        <v>780.30385034000005</v>
      </c>
      <c r="AC13" s="207">
        <v>643.21115400999997</v>
      </c>
      <c r="AD13" s="207">
        <v>404.10726260000001</v>
      </c>
      <c r="AE13" s="207">
        <v>220.57911081</v>
      </c>
      <c r="AF13" s="207">
        <v>34.552036760999997</v>
      </c>
      <c r="AG13" s="207">
        <v>4.5661203080000003</v>
      </c>
      <c r="AH13" s="207">
        <v>22.894108415000002</v>
      </c>
      <c r="AI13" s="207">
        <v>81.934625010999994</v>
      </c>
      <c r="AJ13" s="207">
        <v>344.07217542000001</v>
      </c>
      <c r="AK13" s="207">
        <v>491.16678721</v>
      </c>
      <c r="AL13" s="207">
        <v>792.43342876999998</v>
      </c>
      <c r="AM13" s="207">
        <v>885.31519745000003</v>
      </c>
      <c r="AN13" s="207">
        <v>803.73707648000004</v>
      </c>
      <c r="AO13" s="207">
        <v>606.50452585000005</v>
      </c>
      <c r="AP13" s="207">
        <v>420.82485709000002</v>
      </c>
      <c r="AQ13" s="207">
        <v>242.26271238999999</v>
      </c>
      <c r="AR13" s="207">
        <v>69.645067159999996</v>
      </c>
      <c r="AS13" s="207">
        <v>6.7955386201000003</v>
      </c>
      <c r="AT13" s="207">
        <v>11.516313163</v>
      </c>
      <c r="AU13" s="207">
        <v>65.645795355999994</v>
      </c>
      <c r="AV13" s="207">
        <v>312.81119448999999</v>
      </c>
      <c r="AW13" s="207">
        <v>773.66268285000001</v>
      </c>
      <c r="AX13" s="207">
        <v>928.46817689</v>
      </c>
      <c r="AY13" s="207">
        <v>961.36044742000001</v>
      </c>
      <c r="AZ13" s="207">
        <v>828.75537407000002</v>
      </c>
      <c r="BA13" s="207">
        <v>769.53302230999998</v>
      </c>
      <c r="BB13" s="207">
        <v>445.06140137</v>
      </c>
      <c r="BC13" s="207">
        <v>162.06157289000001</v>
      </c>
      <c r="BD13" s="246">
        <v>72.706934767000007</v>
      </c>
      <c r="BE13" s="246">
        <v>15.638495778999999</v>
      </c>
      <c r="BF13" s="246">
        <v>23.928074104</v>
      </c>
      <c r="BG13" s="246">
        <v>112.44231178</v>
      </c>
      <c r="BH13" s="246">
        <v>337.13403921999998</v>
      </c>
      <c r="BI13" s="246">
        <v>610.18148819999999</v>
      </c>
      <c r="BJ13" s="246">
        <v>872.48010620000002</v>
      </c>
      <c r="BK13" s="246">
        <v>859.34649479999996</v>
      </c>
      <c r="BL13" s="246">
        <v>701.01669875000005</v>
      </c>
      <c r="BM13" s="246">
        <v>577.91329551000001</v>
      </c>
      <c r="BN13" s="246">
        <v>401.97432696999999</v>
      </c>
      <c r="BO13" s="246">
        <v>220.16788034000001</v>
      </c>
      <c r="BP13" s="246">
        <v>78.867030337000003</v>
      </c>
      <c r="BQ13" s="246">
        <v>15.608512293</v>
      </c>
      <c r="BR13" s="246">
        <v>23.8698923</v>
      </c>
      <c r="BS13" s="246">
        <v>112.16241434</v>
      </c>
      <c r="BT13" s="246">
        <v>336.25277844999999</v>
      </c>
      <c r="BU13" s="246">
        <v>608.59497260000001</v>
      </c>
      <c r="BV13" s="246">
        <v>870.25519957999995</v>
      </c>
    </row>
    <row r="14" spans="1:74" ht="11.1" customHeight="1" x14ac:dyDescent="0.2">
      <c r="A14" s="7" t="s">
        <v>72</v>
      </c>
      <c r="B14" s="166" t="s">
        <v>425</v>
      </c>
      <c r="C14" s="207">
        <v>542.26767083000004</v>
      </c>
      <c r="D14" s="207">
        <v>654.85060446</v>
      </c>
      <c r="E14" s="207">
        <v>490.98336045000002</v>
      </c>
      <c r="F14" s="207">
        <v>275.17098756000001</v>
      </c>
      <c r="G14" s="207">
        <v>241.14892104</v>
      </c>
      <c r="H14" s="207">
        <v>60.073124495999998</v>
      </c>
      <c r="I14" s="207">
        <v>20.173221025</v>
      </c>
      <c r="J14" s="207">
        <v>12.203558531000001</v>
      </c>
      <c r="K14" s="207">
        <v>64.151712437</v>
      </c>
      <c r="L14" s="207">
        <v>239.12860649000001</v>
      </c>
      <c r="M14" s="207">
        <v>372.06446929999998</v>
      </c>
      <c r="N14" s="207">
        <v>574.9895391</v>
      </c>
      <c r="O14" s="207">
        <v>564.51263389999997</v>
      </c>
      <c r="P14" s="207">
        <v>447.13014808000003</v>
      </c>
      <c r="Q14" s="207">
        <v>526.38043402000005</v>
      </c>
      <c r="R14" s="207">
        <v>309.26107918999998</v>
      </c>
      <c r="S14" s="207">
        <v>147.81559558000001</v>
      </c>
      <c r="T14" s="207">
        <v>69.834875284999995</v>
      </c>
      <c r="U14" s="207">
        <v>18.917042903999999</v>
      </c>
      <c r="V14" s="207">
        <v>15.607467400000001</v>
      </c>
      <c r="W14" s="207">
        <v>30.514513459</v>
      </c>
      <c r="X14" s="207">
        <v>133.19455844999999</v>
      </c>
      <c r="Y14" s="207">
        <v>412.42523506999999</v>
      </c>
      <c r="Z14" s="207">
        <v>543.12019941000005</v>
      </c>
      <c r="AA14" s="207">
        <v>549.85031689000004</v>
      </c>
      <c r="AB14" s="207">
        <v>493.07195189999999</v>
      </c>
      <c r="AC14" s="207">
        <v>524.46185395999998</v>
      </c>
      <c r="AD14" s="207">
        <v>286.04080779999998</v>
      </c>
      <c r="AE14" s="207">
        <v>174.58555441999999</v>
      </c>
      <c r="AF14" s="207">
        <v>28.361143753</v>
      </c>
      <c r="AG14" s="207">
        <v>10.477221954999999</v>
      </c>
      <c r="AH14" s="207">
        <v>14.309218615000001</v>
      </c>
      <c r="AI14" s="207">
        <v>52.663919782999997</v>
      </c>
      <c r="AJ14" s="207">
        <v>245.98592912999999</v>
      </c>
      <c r="AK14" s="207">
        <v>323.81216236</v>
      </c>
      <c r="AL14" s="207">
        <v>634.16068706999999</v>
      </c>
      <c r="AM14" s="207">
        <v>539.59014577999994</v>
      </c>
      <c r="AN14" s="207">
        <v>464.70688684999999</v>
      </c>
      <c r="AO14" s="207">
        <v>393.70858836999997</v>
      </c>
      <c r="AP14" s="207">
        <v>335.86391936000001</v>
      </c>
      <c r="AQ14" s="207">
        <v>212.24943845999999</v>
      </c>
      <c r="AR14" s="207">
        <v>56.070859349999999</v>
      </c>
      <c r="AS14" s="207">
        <v>10.336067979999999</v>
      </c>
      <c r="AT14" s="207">
        <v>7.8727948407000001</v>
      </c>
      <c r="AU14" s="207">
        <v>31.095134812000001</v>
      </c>
      <c r="AV14" s="207">
        <v>133.63321377</v>
      </c>
      <c r="AW14" s="207">
        <v>525.57661396000003</v>
      </c>
      <c r="AX14" s="207">
        <v>639.10710139000003</v>
      </c>
      <c r="AY14" s="207">
        <v>631.50830200999997</v>
      </c>
      <c r="AZ14" s="207">
        <v>593.40410958999996</v>
      </c>
      <c r="BA14" s="207">
        <v>609.78324531999999</v>
      </c>
      <c r="BB14" s="207">
        <v>351.44111269000001</v>
      </c>
      <c r="BC14" s="207">
        <v>160.98398273000001</v>
      </c>
      <c r="BD14" s="246">
        <v>71.076630785999996</v>
      </c>
      <c r="BE14" s="246">
        <v>19.503964069999999</v>
      </c>
      <c r="BF14" s="246">
        <v>18.553080758</v>
      </c>
      <c r="BG14" s="246">
        <v>56.044333444000003</v>
      </c>
      <c r="BH14" s="246">
        <v>194.55976287999999</v>
      </c>
      <c r="BI14" s="246">
        <v>390.84869164000003</v>
      </c>
      <c r="BJ14" s="246">
        <v>561.82832886000006</v>
      </c>
      <c r="BK14" s="246">
        <v>540.21483118000003</v>
      </c>
      <c r="BL14" s="246">
        <v>459.23551457999997</v>
      </c>
      <c r="BM14" s="246">
        <v>423.68769945000003</v>
      </c>
      <c r="BN14" s="246">
        <v>315.51505101999999</v>
      </c>
      <c r="BO14" s="246">
        <v>185.41937290000001</v>
      </c>
      <c r="BP14" s="246">
        <v>75.229567349999996</v>
      </c>
      <c r="BQ14" s="246">
        <v>19.532509303000001</v>
      </c>
      <c r="BR14" s="246">
        <v>18.580437703000001</v>
      </c>
      <c r="BS14" s="246">
        <v>56.055389322000003</v>
      </c>
      <c r="BT14" s="246">
        <v>194.24633535000001</v>
      </c>
      <c r="BU14" s="246">
        <v>389.71645912000002</v>
      </c>
      <c r="BV14" s="246">
        <v>559.91630020000002</v>
      </c>
    </row>
    <row r="15" spans="1:74" ht="11.1" customHeight="1" x14ac:dyDescent="0.2">
      <c r="A15" s="7" t="s">
        <v>543</v>
      </c>
      <c r="B15" s="166" t="s">
        <v>450</v>
      </c>
      <c r="C15" s="207">
        <v>861.27031757999998</v>
      </c>
      <c r="D15" s="207">
        <v>721.24273917000005</v>
      </c>
      <c r="E15" s="207">
        <v>633.78409957999997</v>
      </c>
      <c r="F15" s="207">
        <v>288.69067720999999</v>
      </c>
      <c r="G15" s="207">
        <v>158.59472043</v>
      </c>
      <c r="H15" s="207">
        <v>34.104024969999998</v>
      </c>
      <c r="I15" s="207">
        <v>5.2585681929000003</v>
      </c>
      <c r="J15" s="207">
        <v>10.170616079</v>
      </c>
      <c r="K15" s="207">
        <v>41.218647615999998</v>
      </c>
      <c r="L15" s="207">
        <v>254.60890083999999</v>
      </c>
      <c r="M15" s="207">
        <v>591.01053301000002</v>
      </c>
      <c r="N15" s="207">
        <v>717.33404689999998</v>
      </c>
      <c r="O15" s="207">
        <v>741.10194263000005</v>
      </c>
      <c r="P15" s="207">
        <v>653.30968595000002</v>
      </c>
      <c r="Q15" s="207">
        <v>485.20179128000001</v>
      </c>
      <c r="R15" s="207">
        <v>359.73115639999997</v>
      </c>
      <c r="S15" s="207">
        <v>156.94777504000001</v>
      </c>
      <c r="T15" s="207">
        <v>25.441229937999999</v>
      </c>
      <c r="U15" s="207">
        <v>4.6570761887999996</v>
      </c>
      <c r="V15" s="207">
        <v>7.2229600250999999</v>
      </c>
      <c r="W15" s="207">
        <v>58.244647596</v>
      </c>
      <c r="X15" s="207">
        <v>248.19635668999999</v>
      </c>
      <c r="Y15" s="207">
        <v>422.77985837</v>
      </c>
      <c r="Z15" s="207">
        <v>751.45854978</v>
      </c>
      <c r="AA15" s="207">
        <v>804.65600477999999</v>
      </c>
      <c r="AB15" s="207">
        <v>793.98062093999999</v>
      </c>
      <c r="AC15" s="207">
        <v>508.33226384</v>
      </c>
      <c r="AD15" s="207">
        <v>308.25896627999998</v>
      </c>
      <c r="AE15" s="207">
        <v>151.07350840000001</v>
      </c>
      <c r="AF15" s="207">
        <v>12.329232012</v>
      </c>
      <c r="AG15" s="207">
        <v>4.5606579499000004</v>
      </c>
      <c r="AH15" s="207">
        <v>5.9708593013</v>
      </c>
      <c r="AI15" s="207">
        <v>40.033842888000002</v>
      </c>
      <c r="AJ15" s="207">
        <v>179.99586002999999</v>
      </c>
      <c r="AK15" s="207">
        <v>509.44473485999998</v>
      </c>
      <c r="AL15" s="207">
        <v>615.73422620999997</v>
      </c>
      <c r="AM15" s="207">
        <v>912.54539863000002</v>
      </c>
      <c r="AN15" s="207">
        <v>709.56623575000003</v>
      </c>
      <c r="AO15" s="207">
        <v>523.70161069999995</v>
      </c>
      <c r="AP15" s="207">
        <v>341.72070148</v>
      </c>
      <c r="AQ15" s="207">
        <v>122.5629524</v>
      </c>
      <c r="AR15" s="207">
        <v>26.039590934</v>
      </c>
      <c r="AS15" s="207">
        <v>3.7754787392</v>
      </c>
      <c r="AT15" s="207">
        <v>5.8929302593999999</v>
      </c>
      <c r="AU15" s="207">
        <v>44.377471479999997</v>
      </c>
      <c r="AV15" s="207">
        <v>256.49416572000001</v>
      </c>
      <c r="AW15" s="207">
        <v>512.68102087</v>
      </c>
      <c r="AX15" s="207">
        <v>782.84446499000001</v>
      </c>
      <c r="AY15" s="207">
        <v>714.63423611999997</v>
      </c>
      <c r="AZ15" s="207">
        <v>621.52424493000001</v>
      </c>
      <c r="BA15" s="207">
        <v>585.70500430000004</v>
      </c>
      <c r="BB15" s="207">
        <v>295.53041717999997</v>
      </c>
      <c r="BC15" s="207">
        <v>133.15826887</v>
      </c>
      <c r="BD15" s="246">
        <v>31.058988722999999</v>
      </c>
      <c r="BE15" s="246">
        <v>7.3661373822999998</v>
      </c>
      <c r="BF15" s="246">
        <v>11.327984238000001</v>
      </c>
      <c r="BG15" s="246">
        <v>56.301381943999999</v>
      </c>
      <c r="BH15" s="246">
        <v>241.90423349</v>
      </c>
      <c r="BI15" s="246">
        <v>489.45121924</v>
      </c>
      <c r="BJ15" s="246">
        <v>729.60101314999997</v>
      </c>
      <c r="BK15" s="246">
        <v>809.09472879999998</v>
      </c>
      <c r="BL15" s="246">
        <v>658.58206002999998</v>
      </c>
      <c r="BM15" s="246">
        <v>536.93208665999998</v>
      </c>
      <c r="BN15" s="246">
        <v>303.73262319000003</v>
      </c>
      <c r="BO15" s="246">
        <v>136.83755099999999</v>
      </c>
      <c r="BP15" s="246">
        <v>31.313674503000001</v>
      </c>
      <c r="BQ15" s="246">
        <v>7.3485491611000002</v>
      </c>
      <c r="BR15" s="246">
        <v>11.289523637</v>
      </c>
      <c r="BS15" s="246">
        <v>56.062562782000001</v>
      </c>
      <c r="BT15" s="246">
        <v>240.75657329000001</v>
      </c>
      <c r="BU15" s="246">
        <v>487.23805246000001</v>
      </c>
      <c r="BV15" s="246">
        <v>726.35933396999997</v>
      </c>
    </row>
    <row r="16" spans="1:74" ht="11.1" customHeight="1" x14ac:dyDescent="0.2">
      <c r="A16" s="7"/>
      <c r="B16" s="153" t="s">
        <v>153</v>
      </c>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247"/>
      <c r="BE16" s="247"/>
      <c r="BF16" s="247"/>
      <c r="BG16" s="247"/>
      <c r="BH16" s="247"/>
      <c r="BI16" s="247"/>
      <c r="BJ16" s="247"/>
      <c r="BK16" s="247"/>
      <c r="BL16" s="247"/>
      <c r="BM16" s="247"/>
      <c r="BN16" s="247"/>
      <c r="BO16" s="247"/>
      <c r="BP16" s="247"/>
      <c r="BQ16" s="247"/>
      <c r="BR16" s="247"/>
      <c r="BS16" s="247"/>
      <c r="BT16" s="247"/>
      <c r="BU16" s="247"/>
      <c r="BV16" s="247"/>
    </row>
    <row r="17" spans="1:74" ht="11.1" customHeight="1" x14ac:dyDescent="0.2">
      <c r="A17" s="7" t="s">
        <v>132</v>
      </c>
      <c r="B17" s="166" t="s">
        <v>418</v>
      </c>
      <c r="C17" s="207">
        <v>1223.8681451</v>
      </c>
      <c r="D17" s="207">
        <v>1031.9183197</v>
      </c>
      <c r="E17" s="207">
        <v>909.03285317999996</v>
      </c>
      <c r="F17" s="207">
        <v>542.70421259</v>
      </c>
      <c r="G17" s="207">
        <v>221.05912258999999</v>
      </c>
      <c r="H17" s="207">
        <v>56.028549546000001</v>
      </c>
      <c r="I17" s="207">
        <v>6.0999515539000004</v>
      </c>
      <c r="J17" s="207">
        <v>14.701138311999999</v>
      </c>
      <c r="K17" s="207">
        <v>90.232810280999999</v>
      </c>
      <c r="L17" s="207">
        <v>396.43747671</v>
      </c>
      <c r="M17" s="207">
        <v>709.62814918000004</v>
      </c>
      <c r="N17" s="207">
        <v>1014.7617004</v>
      </c>
      <c r="O17" s="207">
        <v>1205.2150348</v>
      </c>
      <c r="P17" s="207">
        <v>1032.8157385</v>
      </c>
      <c r="Q17" s="207">
        <v>913.78277160000005</v>
      </c>
      <c r="R17" s="207">
        <v>544.74874972999999</v>
      </c>
      <c r="S17" s="207">
        <v>226.16920848999999</v>
      </c>
      <c r="T17" s="207">
        <v>51.834810826000002</v>
      </c>
      <c r="U17" s="207">
        <v>3.6113169391</v>
      </c>
      <c r="V17" s="207">
        <v>15.355560095</v>
      </c>
      <c r="W17" s="207">
        <v>85.588992034</v>
      </c>
      <c r="X17" s="207">
        <v>383.75011656999999</v>
      </c>
      <c r="Y17" s="207">
        <v>733.22054644000002</v>
      </c>
      <c r="Z17" s="207">
        <v>1009.7370012</v>
      </c>
      <c r="AA17" s="207">
        <v>1188.0024880000001</v>
      </c>
      <c r="AB17" s="207">
        <v>1025.8217983</v>
      </c>
      <c r="AC17" s="207">
        <v>918.73274240000001</v>
      </c>
      <c r="AD17" s="207">
        <v>566.94486730999995</v>
      </c>
      <c r="AE17" s="207">
        <v>237.42014971</v>
      </c>
      <c r="AF17" s="207">
        <v>51.493801425999997</v>
      </c>
      <c r="AG17" s="207">
        <v>3.5846683276000002</v>
      </c>
      <c r="AH17" s="207">
        <v>14.890677898</v>
      </c>
      <c r="AI17" s="207">
        <v>88.679173659</v>
      </c>
      <c r="AJ17" s="207">
        <v>381.66408484999999</v>
      </c>
      <c r="AK17" s="207">
        <v>722.95664323999995</v>
      </c>
      <c r="AL17" s="207">
        <v>994.26038141000004</v>
      </c>
      <c r="AM17" s="207">
        <v>1168.6420644</v>
      </c>
      <c r="AN17" s="207">
        <v>1020.5320124</v>
      </c>
      <c r="AO17" s="207">
        <v>910.67228909000005</v>
      </c>
      <c r="AP17" s="207">
        <v>565.86195143999998</v>
      </c>
      <c r="AQ17" s="207">
        <v>239.64803118</v>
      </c>
      <c r="AR17" s="207">
        <v>47.509985673000003</v>
      </c>
      <c r="AS17" s="207">
        <v>4.5771025847000004</v>
      </c>
      <c r="AT17" s="207">
        <v>13.823089864</v>
      </c>
      <c r="AU17" s="207">
        <v>89.019066281999997</v>
      </c>
      <c r="AV17" s="207">
        <v>371.46370382999999</v>
      </c>
      <c r="AW17" s="207">
        <v>736.53787682999996</v>
      </c>
      <c r="AX17" s="207">
        <v>994.71917867000002</v>
      </c>
      <c r="AY17" s="207">
        <v>1190.9427608999999</v>
      </c>
      <c r="AZ17" s="207">
        <v>1030.7457013999999</v>
      </c>
      <c r="BA17" s="207">
        <v>928.77782707999995</v>
      </c>
      <c r="BB17" s="207">
        <v>571.24916909000001</v>
      </c>
      <c r="BC17" s="207">
        <v>240.47041619999999</v>
      </c>
      <c r="BD17" s="246">
        <v>47.125109999999999</v>
      </c>
      <c r="BE17" s="246">
        <v>4.5823830000000001</v>
      </c>
      <c r="BF17" s="246">
        <v>13.47575</v>
      </c>
      <c r="BG17" s="246">
        <v>87.875619999999998</v>
      </c>
      <c r="BH17" s="246">
        <v>374.7355</v>
      </c>
      <c r="BI17" s="246">
        <v>719.86490000000003</v>
      </c>
      <c r="BJ17" s="246">
        <v>998.68499999999995</v>
      </c>
      <c r="BK17" s="246">
        <v>1166.4659999999999</v>
      </c>
      <c r="BL17" s="246">
        <v>1022.059</v>
      </c>
      <c r="BM17" s="246">
        <v>921.83479999999997</v>
      </c>
      <c r="BN17" s="246">
        <v>561.62379999999996</v>
      </c>
      <c r="BO17" s="246">
        <v>242.5615</v>
      </c>
      <c r="BP17" s="246">
        <v>47.931759999999997</v>
      </c>
      <c r="BQ17" s="246">
        <v>5.2499960000000003</v>
      </c>
      <c r="BR17" s="246">
        <v>12.588430000000001</v>
      </c>
      <c r="BS17" s="246">
        <v>84.613860000000003</v>
      </c>
      <c r="BT17" s="246">
        <v>375.55849999999998</v>
      </c>
      <c r="BU17" s="246">
        <v>709.25850000000003</v>
      </c>
      <c r="BV17" s="246">
        <v>985.06830000000002</v>
      </c>
    </row>
    <row r="18" spans="1:74" ht="11.1" customHeight="1" x14ac:dyDescent="0.2">
      <c r="A18" s="7" t="s">
        <v>133</v>
      </c>
      <c r="B18" s="166" t="s">
        <v>448</v>
      </c>
      <c r="C18" s="207">
        <v>1163.5407448000001</v>
      </c>
      <c r="D18" s="207">
        <v>963.43811664999998</v>
      </c>
      <c r="E18" s="207">
        <v>823.61456274</v>
      </c>
      <c r="F18" s="207">
        <v>461.25650101999997</v>
      </c>
      <c r="G18" s="207">
        <v>161.44395073000001</v>
      </c>
      <c r="H18" s="207">
        <v>24.727158634999999</v>
      </c>
      <c r="I18" s="207">
        <v>3.4146073097</v>
      </c>
      <c r="J18" s="207">
        <v>9.1546730023999991</v>
      </c>
      <c r="K18" s="207">
        <v>61.874204282000001</v>
      </c>
      <c r="L18" s="207">
        <v>337.47904301</v>
      </c>
      <c r="M18" s="207">
        <v>660.84794834000002</v>
      </c>
      <c r="N18" s="207">
        <v>937.68337754000004</v>
      </c>
      <c r="O18" s="207">
        <v>1148.3109492000001</v>
      </c>
      <c r="P18" s="207">
        <v>963.88762911000003</v>
      </c>
      <c r="Q18" s="207">
        <v>830.41473363</v>
      </c>
      <c r="R18" s="207">
        <v>458.1815565</v>
      </c>
      <c r="S18" s="207">
        <v>159.84470511000001</v>
      </c>
      <c r="T18" s="207">
        <v>22.973345536</v>
      </c>
      <c r="U18" s="207">
        <v>1.8536083629</v>
      </c>
      <c r="V18" s="207">
        <v>9.3732201750000002</v>
      </c>
      <c r="W18" s="207">
        <v>56.806863638000003</v>
      </c>
      <c r="X18" s="207">
        <v>323.70084601000002</v>
      </c>
      <c r="Y18" s="207">
        <v>685.10974680000004</v>
      </c>
      <c r="Z18" s="207">
        <v>930.59934172999999</v>
      </c>
      <c r="AA18" s="207">
        <v>1129.0498918000001</v>
      </c>
      <c r="AB18" s="207">
        <v>946.43788944000005</v>
      </c>
      <c r="AC18" s="207">
        <v>830.96525612999994</v>
      </c>
      <c r="AD18" s="207">
        <v>479.80056446999998</v>
      </c>
      <c r="AE18" s="207">
        <v>170.99948633</v>
      </c>
      <c r="AF18" s="207">
        <v>23.458774324</v>
      </c>
      <c r="AG18" s="207">
        <v>1.8061647008999999</v>
      </c>
      <c r="AH18" s="207">
        <v>9.1671504860000006</v>
      </c>
      <c r="AI18" s="207">
        <v>59.201554399999999</v>
      </c>
      <c r="AJ18" s="207">
        <v>321.48827273000001</v>
      </c>
      <c r="AK18" s="207">
        <v>673.18178250000005</v>
      </c>
      <c r="AL18" s="207">
        <v>911.47602108000001</v>
      </c>
      <c r="AM18" s="207">
        <v>1109.8515989</v>
      </c>
      <c r="AN18" s="207">
        <v>950.23201153000002</v>
      </c>
      <c r="AO18" s="207">
        <v>821.04247109999994</v>
      </c>
      <c r="AP18" s="207">
        <v>480.60526971000002</v>
      </c>
      <c r="AQ18" s="207">
        <v>177.99928614000001</v>
      </c>
      <c r="AR18" s="207">
        <v>22.628454529999999</v>
      </c>
      <c r="AS18" s="207">
        <v>2.1338595952000001</v>
      </c>
      <c r="AT18" s="207">
        <v>8.5378661523999995</v>
      </c>
      <c r="AU18" s="207">
        <v>59.466159793999999</v>
      </c>
      <c r="AV18" s="207">
        <v>306.33000093999999</v>
      </c>
      <c r="AW18" s="207">
        <v>689.62882602000002</v>
      </c>
      <c r="AX18" s="207">
        <v>907.64492005</v>
      </c>
      <c r="AY18" s="207">
        <v>1133.4905005999999</v>
      </c>
      <c r="AZ18" s="207">
        <v>962.14738500999999</v>
      </c>
      <c r="BA18" s="207">
        <v>843.39577471999996</v>
      </c>
      <c r="BB18" s="207">
        <v>484.39443272</v>
      </c>
      <c r="BC18" s="207">
        <v>181.82476885</v>
      </c>
      <c r="BD18" s="246">
        <v>22.879339999999999</v>
      </c>
      <c r="BE18" s="246">
        <v>2.2579769999999999</v>
      </c>
      <c r="BF18" s="246">
        <v>8.2525779999999997</v>
      </c>
      <c r="BG18" s="246">
        <v>58.366520000000001</v>
      </c>
      <c r="BH18" s="246">
        <v>313.2937</v>
      </c>
      <c r="BI18" s="246">
        <v>672.86720000000003</v>
      </c>
      <c r="BJ18" s="246">
        <v>920.57090000000005</v>
      </c>
      <c r="BK18" s="246">
        <v>1111.6489999999999</v>
      </c>
      <c r="BL18" s="246">
        <v>944.66110000000003</v>
      </c>
      <c r="BM18" s="246">
        <v>833.59910000000002</v>
      </c>
      <c r="BN18" s="246">
        <v>472.61869999999999</v>
      </c>
      <c r="BO18" s="246">
        <v>183.57409999999999</v>
      </c>
      <c r="BP18" s="246">
        <v>23.244129999999998</v>
      </c>
      <c r="BQ18" s="246">
        <v>2.6126100000000001</v>
      </c>
      <c r="BR18" s="246">
        <v>7.5826380000000002</v>
      </c>
      <c r="BS18" s="246">
        <v>54.669159999999998</v>
      </c>
      <c r="BT18" s="246">
        <v>316.55700000000002</v>
      </c>
      <c r="BU18" s="246">
        <v>661.02449999999999</v>
      </c>
      <c r="BV18" s="246">
        <v>911.65200000000004</v>
      </c>
    </row>
    <row r="19" spans="1:74" ht="11.1" customHeight="1" x14ac:dyDescent="0.2">
      <c r="A19" s="7" t="s">
        <v>134</v>
      </c>
      <c r="B19" s="166" t="s">
        <v>419</v>
      </c>
      <c r="C19" s="207">
        <v>1295.8242359999999</v>
      </c>
      <c r="D19" s="207">
        <v>1064.3379761000001</v>
      </c>
      <c r="E19" s="207">
        <v>835.87128858999995</v>
      </c>
      <c r="F19" s="207">
        <v>483.27311558999997</v>
      </c>
      <c r="G19" s="207">
        <v>182.75383565999999</v>
      </c>
      <c r="H19" s="207">
        <v>31.028164509</v>
      </c>
      <c r="I19" s="207">
        <v>10.174196815</v>
      </c>
      <c r="J19" s="207">
        <v>17.751979628000001</v>
      </c>
      <c r="K19" s="207">
        <v>83.717651027000002</v>
      </c>
      <c r="L19" s="207">
        <v>386.90009662</v>
      </c>
      <c r="M19" s="207">
        <v>738.19629524000004</v>
      </c>
      <c r="N19" s="207">
        <v>1073.5329386000001</v>
      </c>
      <c r="O19" s="207">
        <v>1277.1219023000001</v>
      </c>
      <c r="P19" s="207">
        <v>1068.7167423999999</v>
      </c>
      <c r="Q19" s="207">
        <v>851.97136890000002</v>
      </c>
      <c r="R19" s="207">
        <v>481.39916713000002</v>
      </c>
      <c r="S19" s="207">
        <v>184.72603839999999</v>
      </c>
      <c r="T19" s="207">
        <v>31.292293119</v>
      </c>
      <c r="U19" s="207">
        <v>6.5823155375000004</v>
      </c>
      <c r="V19" s="207">
        <v>16.838494475000001</v>
      </c>
      <c r="W19" s="207">
        <v>78.499699595999999</v>
      </c>
      <c r="X19" s="207">
        <v>374.39351807999998</v>
      </c>
      <c r="Y19" s="207">
        <v>768.50672753000003</v>
      </c>
      <c r="Z19" s="207">
        <v>1054.7790427</v>
      </c>
      <c r="AA19" s="207">
        <v>1249.0249351</v>
      </c>
      <c r="AB19" s="207">
        <v>1056.6700496999999</v>
      </c>
      <c r="AC19" s="207">
        <v>851.15266707000001</v>
      </c>
      <c r="AD19" s="207">
        <v>505.35095104999999</v>
      </c>
      <c r="AE19" s="207">
        <v>193.70041588000001</v>
      </c>
      <c r="AF19" s="207">
        <v>31.245051284999999</v>
      </c>
      <c r="AG19" s="207">
        <v>6.5373479158999999</v>
      </c>
      <c r="AH19" s="207">
        <v>17.708472017999998</v>
      </c>
      <c r="AI19" s="207">
        <v>80.133004335999999</v>
      </c>
      <c r="AJ19" s="207">
        <v>385.89609268999999</v>
      </c>
      <c r="AK19" s="207">
        <v>756.48536058000002</v>
      </c>
      <c r="AL19" s="207">
        <v>1027.5868141000001</v>
      </c>
      <c r="AM19" s="207">
        <v>1226.5915064999999</v>
      </c>
      <c r="AN19" s="207">
        <v>1074.3489336</v>
      </c>
      <c r="AO19" s="207">
        <v>832.01191232999997</v>
      </c>
      <c r="AP19" s="207">
        <v>500.88654524999998</v>
      </c>
      <c r="AQ19" s="207">
        <v>196.50934695999999</v>
      </c>
      <c r="AR19" s="207">
        <v>29.484451234000002</v>
      </c>
      <c r="AS19" s="207">
        <v>7.1583120633000004</v>
      </c>
      <c r="AT19" s="207">
        <v>16.894296990000001</v>
      </c>
      <c r="AU19" s="207">
        <v>73.050026506999998</v>
      </c>
      <c r="AV19" s="207">
        <v>369.81225298999999</v>
      </c>
      <c r="AW19" s="207">
        <v>772.06226435999997</v>
      </c>
      <c r="AX19" s="207">
        <v>1020.1063315</v>
      </c>
      <c r="AY19" s="207">
        <v>1255.3943896999999</v>
      </c>
      <c r="AZ19" s="207">
        <v>1092.7302400000001</v>
      </c>
      <c r="BA19" s="207">
        <v>866.89834859999996</v>
      </c>
      <c r="BB19" s="207">
        <v>510.90366155999999</v>
      </c>
      <c r="BC19" s="207">
        <v>200.24266879000001</v>
      </c>
      <c r="BD19" s="246">
        <v>29.908090000000001</v>
      </c>
      <c r="BE19" s="246">
        <v>7.5742399999999996</v>
      </c>
      <c r="BF19" s="246">
        <v>16.468720000000001</v>
      </c>
      <c r="BG19" s="246">
        <v>69.231989999999996</v>
      </c>
      <c r="BH19" s="246">
        <v>367.87939999999998</v>
      </c>
      <c r="BI19" s="246">
        <v>763.33619999999996</v>
      </c>
      <c r="BJ19" s="246">
        <v>1037.5429999999999</v>
      </c>
      <c r="BK19" s="246">
        <v>1237.2739999999999</v>
      </c>
      <c r="BL19" s="246">
        <v>1071.847</v>
      </c>
      <c r="BM19" s="246">
        <v>849.76520000000005</v>
      </c>
      <c r="BN19" s="246">
        <v>500.75529999999998</v>
      </c>
      <c r="BO19" s="246">
        <v>203.8407</v>
      </c>
      <c r="BP19" s="246">
        <v>29.66742</v>
      </c>
      <c r="BQ19" s="246">
        <v>7.5775290000000002</v>
      </c>
      <c r="BR19" s="246">
        <v>16.269580000000001</v>
      </c>
      <c r="BS19" s="246">
        <v>69.813670000000002</v>
      </c>
      <c r="BT19" s="246">
        <v>367.23689999999999</v>
      </c>
      <c r="BU19" s="246">
        <v>751.75570000000005</v>
      </c>
      <c r="BV19" s="246">
        <v>1020.022</v>
      </c>
    </row>
    <row r="20" spans="1:74" ht="11.1" customHeight="1" x14ac:dyDescent="0.2">
      <c r="A20" s="7" t="s">
        <v>135</v>
      </c>
      <c r="B20" s="166" t="s">
        <v>420</v>
      </c>
      <c r="C20" s="207">
        <v>1343.4119083999999</v>
      </c>
      <c r="D20" s="207">
        <v>1099.0629836000001</v>
      </c>
      <c r="E20" s="207">
        <v>814.81198849999998</v>
      </c>
      <c r="F20" s="207">
        <v>471.70653907000002</v>
      </c>
      <c r="G20" s="207">
        <v>193.17723898</v>
      </c>
      <c r="H20" s="207">
        <v>37.815474860000002</v>
      </c>
      <c r="I20" s="207">
        <v>14.262388509000001</v>
      </c>
      <c r="J20" s="207">
        <v>24.69197831</v>
      </c>
      <c r="K20" s="207">
        <v>100.65188177</v>
      </c>
      <c r="L20" s="207">
        <v>410.31569160999999</v>
      </c>
      <c r="M20" s="207">
        <v>781.10709685999996</v>
      </c>
      <c r="N20" s="207">
        <v>1190.3663742000001</v>
      </c>
      <c r="O20" s="207">
        <v>1332.5095427000001</v>
      </c>
      <c r="P20" s="207">
        <v>1126.8372876000001</v>
      </c>
      <c r="Q20" s="207">
        <v>830.24948804999997</v>
      </c>
      <c r="R20" s="207">
        <v>466.64637506999998</v>
      </c>
      <c r="S20" s="207">
        <v>199.29748699999999</v>
      </c>
      <c r="T20" s="207">
        <v>36.960152166999997</v>
      </c>
      <c r="U20" s="207">
        <v>10.804202774</v>
      </c>
      <c r="V20" s="207">
        <v>23.597516690999999</v>
      </c>
      <c r="W20" s="207">
        <v>97.133161737999998</v>
      </c>
      <c r="X20" s="207">
        <v>403.07333573</v>
      </c>
      <c r="Y20" s="207">
        <v>811.83967270000005</v>
      </c>
      <c r="Z20" s="207">
        <v>1166.1258187999999</v>
      </c>
      <c r="AA20" s="207">
        <v>1308.8745165</v>
      </c>
      <c r="AB20" s="207">
        <v>1111.7633403</v>
      </c>
      <c r="AC20" s="207">
        <v>828.99678916000005</v>
      </c>
      <c r="AD20" s="207">
        <v>489.69268125000002</v>
      </c>
      <c r="AE20" s="207">
        <v>203.61674797000001</v>
      </c>
      <c r="AF20" s="207">
        <v>35.201242970000003</v>
      </c>
      <c r="AG20" s="207">
        <v>10.595127267000001</v>
      </c>
      <c r="AH20" s="207">
        <v>24.617730091999999</v>
      </c>
      <c r="AI20" s="207">
        <v>97.894069200999994</v>
      </c>
      <c r="AJ20" s="207">
        <v>425.19954797000003</v>
      </c>
      <c r="AK20" s="207">
        <v>800.91168404999996</v>
      </c>
      <c r="AL20" s="207">
        <v>1143.2678023999999</v>
      </c>
      <c r="AM20" s="207">
        <v>1279.8317497999999</v>
      </c>
      <c r="AN20" s="207">
        <v>1134.9480911999999</v>
      </c>
      <c r="AO20" s="207">
        <v>806.41219217000003</v>
      </c>
      <c r="AP20" s="207">
        <v>490.77484141999997</v>
      </c>
      <c r="AQ20" s="207">
        <v>203.03546624000001</v>
      </c>
      <c r="AR20" s="207">
        <v>32.029852601000002</v>
      </c>
      <c r="AS20" s="207">
        <v>11.108685659000001</v>
      </c>
      <c r="AT20" s="207">
        <v>24.276497021000001</v>
      </c>
      <c r="AU20" s="207">
        <v>89.323658949999995</v>
      </c>
      <c r="AV20" s="207">
        <v>420.44436916000001</v>
      </c>
      <c r="AW20" s="207">
        <v>801.53289787999995</v>
      </c>
      <c r="AX20" s="207">
        <v>1136.0889843</v>
      </c>
      <c r="AY20" s="207">
        <v>1311.7770318</v>
      </c>
      <c r="AZ20" s="207">
        <v>1161.5819446</v>
      </c>
      <c r="BA20" s="207">
        <v>845.89847309000004</v>
      </c>
      <c r="BB20" s="207">
        <v>512.69004342999995</v>
      </c>
      <c r="BC20" s="207">
        <v>209.09050902999999</v>
      </c>
      <c r="BD20" s="246">
        <v>32.5032</v>
      </c>
      <c r="BE20" s="246">
        <v>11.980259999999999</v>
      </c>
      <c r="BF20" s="246">
        <v>23.91292</v>
      </c>
      <c r="BG20" s="246">
        <v>84.916179999999997</v>
      </c>
      <c r="BH20" s="246">
        <v>412.75380000000001</v>
      </c>
      <c r="BI20" s="246">
        <v>808.26969999999994</v>
      </c>
      <c r="BJ20" s="246">
        <v>1153.0050000000001</v>
      </c>
      <c r="BK20" s="246">
        <v>1303.57</v>
      </c>
      <c r="BL20" s="246">
        <v>1154.857</v>
      </c>
      <c r="BM20" s="246">
        <v>836.5</v>
      </c>
      <c r="BN20" s="246">
        <v>498.43669999999997</v>
      </c>
      <c r="BO20" s="246">
        <v>200.73650000000001</v>
      </c>
      <c r="BP20" s="246">
        <v>31.976839999999999</v>
      </c>
      <c r="BQ20" s="246">
        <v>11.949120000000001</v>
      </c>
      <c r="BR20" s="246">
        <v>24.574919999999999</v>
      </c>
      <c r="BS20" s="246">
        <v>89.63964</v>
      </c>
      <c r="BT20" s="246">
        <v>410.17500000000001</v>
      </c>
      <c r="BU20" s="246">
        <v>799.22770000000003</v>
      </c>
      <c r="BV20" s="246">
        <v>1128.537</v>
      </c>
    </row>
    <row r="21" spans="1:74" ht="11.1" customHeight="1" x14ac:dyDescent="0.2">
      <c r="A21" s="7" t="s">
        <v>136</v>
      </c>
      <c r="B21" s="166" t="s">
        <v>449</v>
      </c>
      <c r="C21" s="207">
        <v>639.98712617000001</v>
      </c>
      <c r="D21" s="207">
        <v>478.81364337000002</v>
      </c>
      <c r="E21" s="207">
        <v>364.46617170000002</v>
      </c>
      <c r="F21" s="207">
        <v>139.52100944</v>
      </c>
      <c r="G21" s="207">
        <v>36.039331664999999</v>
      </c>
      <c r="H21" s="207">
        <v>1.3071182775000001</v>
      </c>
      <c r="I21" s="207">
        <v>0.22202094881000001</v>
      </c>
      <c r="J21" s="207">
        <v>0.3922026455</v>
      </c>
      <c r="K21" s="207">
        <v>10.765032583</v>
      </c>
      <c r="L21" s="207">
        <v>126.41404103000001</v>
      </c>
      <c r="M21" s="207">
        <v>339.51897666000002</v>
      </c>
      <c r="N21" s="207">
        <v>500.19122048000003</v>
      </c>
      <c r="O21" s="207">
        <v>631.45278380000002</v>
      </c>
      <c r="P21" s="207">
        <v>466.20624068000001</v>
      </c>
      <c r="Q21" s="207">
        <v>365.06936203999999</v>
      </c>
      <c r="R21" s="207">
        <v>134.54660665</v>
      </c>
      <c r="S21" s="207">
        <v>33.371783868000001</v>
      </c>
      <c r="T21" s="207">
        <v>1.3050715587999999</v>
      </c>
      <c r="U21" s="207">
        <v>9.0576317448999993E-2</v>
      </c>
      <c r="V21" s="207">
        <v>0.39106695956999998</v>
      </c>
      <c r="W21" s="207">
        <v>9.2085782563999992</v>
      </c>
      <c r="X21" s="207">
        <v>117.88540648999999</v>
      </c>
      <c r="Y21" s="207">
        <v>349.99645484000001</v>
      </c>
      <c r="Z21" s="207">
        <v>486.41020626</v>
      </c>
      <c r="AA21" s="207">
        <v>607.35225090999995</v>
      </c>
      <c r="AB21" s="207">
        <v>440.55854597000001</v>
      </c>
      <c r="AC21" s="207">
        <v>348.98818584999998</v>
      </c>
      <c r="AD21" s="207">
        <v>141.35628342999999</v>
      </c>
      <c r="AE21" s="207">
        <v>38.133660522</v>
      </c>
      <c r="AF21" s="207">
        <v>1.4634504085</v>
      </c>
      <c r="AG21" s="207">
        <v>8.7486350933000001E-2</v>
      </c>
      <c r="AH21" s="207">
        <v>0.39338171315999998</v>
      </c>
      <c r="AI21" s="207">
        <v>10.326870383999999</v>
      </c>
      <c r="AJ21" s="207">
        <v>115.11759013</v>
      </c>
      <c r="AK21" s="207">
        <v>338.62765929</v>
      </c>
      <c r="AL21" s="207">
        <v>463.53883767000002</v>
      </c>
      <c r="AM21" s="207">
        <v>593.61775497999997</v>
      </c>
      <c r="AN21" s="207">
        <v>445.17333098</v>
      </c>
      <c r="AO21" s="207">
        <v>342.69125022999998</v>
      </c>
      <c r="AP21" s="207">
        <v>145.62649827999999</v>
      </c>
      <c r="AQ21" s="207">
        <v>40.269912468999998</v>
      </c>
      <c r="AR21" s="207">
        <v>1.4974213207</v>
      </c>
      <c r="AS21" s="207">
        <v>9.2830158344999997E-2</v>
      </c>
      <c r="AT21" s="207">
        <v>0.389924257</v>
      </c>
      <c r="AU21" s="207">
        <v>10.1234152</v>
      </c>
      <c r="AV21" s="207">
        <v>105.10548959</v>
      </c>
      <c r="AW21" s="207">
        <v>347.55927494000002</v>
      </c>
      <c r="AX21" s="207">
        <v>453.96530075999999</v>
      </c>
      <c r="AY21" s="207">
        <v>604.13519517999998</v>
      </c>
      <c r="AZ21" s="207">
        <v>445.62205974</v>
      </c>
      <c r="BA21" s="207">
        <v>352.81722180999998</v>
      </c>
      <c r="BB21" s="207">
        <v>147.22970509000001</v>
      </c>
      <c r="BC21" s="207">
        <v>41.426930204999998</v>
      </c>
      <c r="BD21" s="246">
        <v>1.277039</v>
      </c>
      <c r="BE21" s="246">
        <v>9.5454499999999998E-2</v>
      </c>
      <c r="BF21" s="246">
        <v>0.37696649999999998</v>
      </c>
      <c r="BG21" s="246">
        <v>9.8814630000000001</v>
      </c>
      <c r="BH21" s="246">
        <v>108.68049999999999</v>
      </c>
      <c r="BI21" s="246">
        <v>332.45940000000002</v>
      </c>
      <c r="BJ21" s="246">
        <v>463.78289999999998</v>
      </c>
      <c r="BK21" s="246">
        <v>598.45489999999995</v>
      </c>
      <c r="BL21" s="246">
        <v>425.67860000000002</v>
      </c>
      <c r="BM21" s="246">
        <v>332.416</v>
      </c>
      <c r="BN21" s="246">
        <v>143.71809999999999</v>
      </c>
      <c r="BO21" s="246">
        <v>41.681179999999998</v>
      </c>
      <c r="BP21" s="246">
        <v>1.487039</v>
      </c>
      <c r="BQ21" s="246">
        <v>9.9282800000000004E-2</v>
      </c>
      <c r="BR21" s="246">
        <v>0.30687500000000001</v>
      </c>
      <c r="BS21" s="246">
        <v>9.2010400000000008</v>
      </c>
      <c r="BT21" s="246">
        <v>108.3948</v>
      </c>
      <c r="BU21" s="246">
        <v>324.2808</v>
      </c>
      <c r="BV21" s="246">
        <v>463.4248</v>
      </c>
    </row>
    <row r="22" spans="1:74" ht="11.1" customHeight="1" x14ac:dyDescent="0.2">
      <c r="A22" s="7" t="s">
        <v>137</v>
      </c>
      <c r="B22" s="166" t="s">
        <v>422</v>
      </c>
      <c r="C22" s="207">
        <v>821.32442721999996</v>
      </c>
      <c r="D22" s="207">
        <v>606.80370338</v>
      </c>
      <c r="E22" s="207">
        <v>434.36526879000002</v>
      </c>
      <c r="F22" s="207">
        <v>174.00446388</v>
      </c>
      <c r="G22" s="207">
        <v>46.953623768</v>
      </c>
      <c r="H22" s="207">
        <v>1.0197281558</v>
      </c>
      <c r="I22" s="207">
        <v>0.23519926636999999</v>
      </c>
      <c r="J22" s="207">
        <v>0.23434120401</v>
      </c>
      <c r="K22" s="207">
        <v>16.366602025999999</v>
      </c>
      <c r="L22" s="207">
        <v>175.48302966</v>
      </c>
      <c r="M22" s="207">
        <v>452.54984273999997</v>
      </c>
      <c r="N22" s="207">
        <v>665.00883727999997</v>
      </c>
      <c r="O22" s="207">
        <v>811.91912313</v>
      </c>
      <c r="P22" s="207">
        <v>594.15400798999997</v>
      </c>
      <c r="Q22" s="207">
        <v>444.38166195000002</v>
      </c>
      <c r="R22" s="207">
        <v>169.63445866000001</v>
      </c>
      <c r="S22" s="207">
        <v>43.879794087999997</v>
      </c>
      <c r="T22" s="207">
        <v>1.2650052385999999</v>
      </c>
      <c r="U22" s="207">
        <v>7.0422710427000004E-2</v>
      </c>
      <c r="V22" s="207">
        <v>0.18726204724000001</v>
      </c>
      <c r="W22" s="207">
        <v>14.89254813</v>
      </c>
      <c r="X22" s="207">
        <v>164.04435724999999</v>
      </c>
      <c r="Y22" s="207">
        <v>469.12518153000002</v>
      </c>
      <c r="Z22" s="207">
        <v>644.89004641999998</v>
      </c>
      <c r="AA22" s="207">
        <v>782.27223475999995</v>
      </c>
      <c r="AB22" s="207">
        <v>567.36993618999998</v>
      </c>
      <c r="AC22" s="207">
        <v>422.57833148999998</v>
      </c>
      <c r="AD22" s="207">
        <v>180.97623439</v>
      </c>
      <c r="AE22" s="207">
        <v>49.329661274000003</v>
      </c>
      <c r="AF22" s="207">
        <v>1.5344273224</v>
      </c>
      <c r="AG22" s="207">
        <v>7.0422710427000004E-2</v>
      </c>
      <c r="AH22" s="207">
        <v>0.18726204724000001</v>
      </c>
      <c r="AI22" s="207">
        <v>15.728280531999999</v>
      </c>
      <c r="AJ22" s="207">
        <v>162.20991452999999</v>
      </c>
      <c r="AK22" s="207">
        <v>462.14750335000002</v>
      </c>
      <c r="AL22" s="207">
        <v>625.05163541000002</v>
      </c>
      <c r="AM22" s="207">
        <v>766.05419429000005</v>
      </c>
      <c r="AN22" s="207">
        <v>581.78814999999997</v>
      </c>
      <c r="AO22" s="207">
        <v>416.25330192000001</v>
      </c>
      <c r="AP22" s="207">
        <v>190.97103146000001</v>
      </c>
      <c r="AQ22" s="207">
        <v>51.265547763999997</v>
      </c>
      <c r="AR22" s="207">
        <v>1.5563011305000001</v>
      </c>
      <c r="AS22" s="207">
        <v>7.0422710427000004E-2</v>
      </c>
      <c r="AT22" s="207">
        <v>0.18726204724000001</v>
      </c>
      <c r="AU22" s="207">
        <v>14.489205731</v>
      </c>
      <c r="AV22" s="207">
        <v>148.67776997999999</v>
      </c>
      <c r="AW22" s="207">
        <v>476.43734158000001</v>
      </c>
      <c r="AX22" s="207">
        <v>603.61112142000002</v>
      </c>
      <c r="AY22" s="207">
        <v>786.59292979999998</v>
      </c>
      <c r="AZ22" s="207">
        <v>589.12367173999996</v>
      </c>
      <c r="BA22" s="207">
        <v>435.07336351999999</v>
      </c>
      <c r="BB22" s="207">
        <v>197.54427308999999</v>
      </c>
      <c r="BC22" s="207">
        <v>52.225495717999998</v>
      </c>
      <c r="BD22" s="246">
        <v>1.391545</v>
      </c>
      <c r="BE22" s="246">
        <v>7.0422700000000005E-2</v>
      </c>
      <c r="BF22" s="246">
        <v>0.18726200000000001</v>
      </c>
      <c r="BG22" s="246">
        <v>14.046250000000001</v>
      </c>
      <c r="BH22" s="246">
        <v>149.63720000000001</v>
      </c>
      <c r="BI22" s="246">
        <v>466.43380000000002</v>
      </c>
      <c r="BJ22" s="246">
        <v>614.75559999999996</v>
      </c>
      <c r="BK22" s="246">
        <v>776.38210000000004</v>
      </c>
      <c r="BL22" s="246">
        <v>568.303</v>
      </c>
      <c r="BM22" s="246">
        <v>412.25130000000001</v>
      </c>
      <c r="BN22" s="246">
        <v>194.71680000000001</v>
      </c>
      <c r="BO22" s="246">
        <v>51.749450000000003</v>
      </c>
      <c r="BP22" s="246">
        <v>1.6912780000000001</v>
      </c>
      <c r="BQ22" s="246">
        <v>7.0422700000000005E-2</v>
      </c>
      <c r="BR22" s="246">
        <v>0.2091682</v>
      </c>
      <c r="BS22" s="246">
        <v>14.421889999999999</v>
      </c>
      <c r="BT22" s="246">
        <v>149.6163</v>
      </c>
      <c r="BU22" s="246">
        <v>454.79360000000003</v>
      </c>
      <c r="BV22" s="246">
        <v>609.57000000000005</v>
      </c>
    </row>
    <row r="23" spans="1:74" ht="11.1" customHeight="1" x14ac:dyDescent="0.2">
      <c r="A23" s="7" t="s">
        <v>138</v>
      </c>
      <c r="B23" s="166" t="s">
        <v>423</v>
      </c>
      <c r="C23" s="207">
        <v>564.09246109000003</v>
      </c>
      <c r="D23" s="207">
        <v>386.91023646999997</v>
      </c>
      <c r="E23" s="207">
        <v>231.92823308999999</v>
      </c>
      <c r="F23" s="207">
        <v>73.855491739000001</v>
      </c>
      <c r="G23" s="207">
        <v>10.751739377</v>
      </c>
      <c r="H23" s="207">
        <v>3.8229911339999999E-2</v>
      </c>
      <c r="I23" s="207">
        <v>1.5396015265E-2</v>
      </c>
      <c r="J23" s="207">
        <v>0.19113282235000001</v>
      </c>
      <c r="K23" s="207">
        <v>3.3873583761999999</v>
      </c>
      <c r="L23" s="207">
        <v>62.135239951000003</v>
      </c>
      <c r="M23" s="207">
        <v>260.19679477</v>
      </c>
      <c r="N23" s="207">
        <v>484.24892038000002</v>
      </c>
      <c r="O23" s="207">
        <v>564.81235294999999</v>
      </c>
      <c r="P23" s="207">
        <v>393.58612055999998</v>
      </c>
      <c r="Q23" s="207">
        <v>240.07614305999999</v>
      </c>
      <c r="R23" s="207">
        <v>72.629772458999994</v>
      </c>
      <c r="S23" s="207">
        <v>10.345604781</v>
      </c>
      <c r="T23" s="207">
        <v>6.2804032393000003E-2</v>
      </c>
      <c r="U23" s="207">
        <v>1.5396015265E-2</v>
      </c>
      <c r="V23" s="207">
        <v>0.14564715914000001</v>
      </c>
      <c r="W23" s="207">
        <v>2.5230404239999999</v>
      </c>
      <c r="X23" s="207">
        <v>58.929444011999998</v>
      </c>
      <c r="Y23" s="207">
        <v>271.88252319999998</v>
      </c>
      <c r="Z23" s="207">
        <v>461.85738850000001</v>
      </c>
      <c r="AA23" s="207">
        <v>543.6665653</v>
      </c>
      <c r="AB23" s="207">
        <v>374.28655141000002</v>
      </c>
      <c r="AC23" s="207">
        <v>221.21128192</v>
      </c>
      <c r="AD23" s="207">
        <v>74.761392541000006</v>
      </c>
      <c r="AE23" s="207">
        <v>10.839129541</v>
      </c>
      <c r="AF23" s="207">
        <v>7.0177633035000006E-2</v>
      </c>
      <c r="AG23" s="207">
        <v>1.5396015265E-2</v>
      </c>
      <c r="AH23" s="207">
        <v>0.17008685848999999</v>
      </c>
      <c r="AI23" s="207">
        <v>3.0813651819999999</v>
      </c>
      <c r="AJ23" s="207">
        <v>61.358619109999999</v>
      </c>
      <c r="AK23" s="207">
        <v>264.75644115</v>
      </c>
      <c r="AL23" s="207">
        <v>458.83692543000001</v>
      </c>
      <c r="AM23" s="207">
        <v>533.04166294000004</v>
      </c>
      <c r="AN23" s="207">
        <v>389.24317414000001</v>
      </c>
      <c r="AO23" s="207">
        <v>221.76802137999999</v>
      </c>
      <c r="AP23" s="207">
        <v>81.332944318000003</v>
      </c>
      <c r="AQ23" s="207">
        <v>11.493854869</v>
      </c>
      <c r="AR23" s="207">
        <v>7.7523726483000002E-2</v>
      </c>
      <c r="AS23" s="207">
        <v>1.5396015265E-2</v>
      </c>
      <c r="AT23" s="207">
        <v>0.17008685848999999</v>
      </c>
      <c r="AU23" s="207">
        <v>2.515652614</v>
      </c>
      <c r="AV23" s="207">
        <v>57.798177834999997</v>
      </c>
      <c r="AW23" s="207">
        <v>266.76415997999999</v>
      </c>
      <c r="AX23" s="207">
        <v>428.62600291000001</v>
      </c>
      <c r="AY23" s="207">
        <v>547.55448114000001</v>
      </c>
      <c r="AZ23" s="207">
        <v>404.55067543000001</v>
      </c>
      <c r="BA23" s="207">
        <v>235.63747748</v>
      </c>
      <c r="BB23" s="207">
        <v>83.352702089000005</v>
      </c>
      <c r="BC23" s="207">
        <v>11.648493831</v>
      </c>
      <c r="BD23" s="246">
        <v>7.7523700000000001E-2</v>
      </c>
      <c r="BE23" s="246">
        <v>1.5396E-2</v>
      </c>
      <c r="BF23" s="246">
        <v>0.17008690000000001</v>
      </c>
      <c r="BG23" s="246">
        <v>2.3867240000000001</v>
      </c>
      <c r="BH23" s="246">
        <v>56.000549999999997</v>
      </c>
      <c r="BI23" s="246">
        <v>273.48630000000003</v>
      </c>
      <c r="BJ23" s="246">
        <v>432.47129999999999</v>
      </c>
      <c r="BK23" s="246">
        <v>537.91399999999999</v>
      </c>
      <c r="BL23" s="246">
        <v>400.7833</v>
      </c>
      <c r="BM23" s="246">
        <v>224.34049999999999</v>
      </c>
      <c r="BN23" s="246">
        <v>79.582750000000004</v>
      </c>
      <c r="BO23" s="246">
        <v>11.488709999999999</v>
      </c>
      <c r="BP23" s="246">
        <v>9.1409000000000004E-2</v>
      </c>
      <c r="BQ23" s="246">
        <v>1.5396E-2</v>
      </c>
      <c r="BR23" s="246">
        <v>0.17775489999999999</v>
      </c>
      <c r="BS23" s="246">
        <v>2.7240190000000002</v>
      </c>
      <c r="BT23" s="246">
        <v>55.549570000000003</v>
      </c>
      <c r="BU23" s="246">
        <v>264.23</v>
      </c>
      <c r="BV23" s="246">
        <v>418.61329999999998</v>
      </c>
    </row>
    <row r="24" spans="1:74" ht="11.1" customHeight="1" x14ac:dyDescent="0.2">
      <c r="A24" s="7" t="s">
        <v>139</v>
      </c>
      <c r="B24" s="166" t="s">
        <v>424</v>
      </c>
      <c r="C24" s="207">
        <v>879.36462226000003</v>
      </c>
      <c r="D24" s="207">
        <v>716.43384555</v>
      </c>
      <c r="E24" s="207">
        <v>564.59340164000002</v>
      </c>
      <c r="F24" s="207">
        <v>407.77177983000001</v>
      </c>
      <c r="G24" s="207">
        <v>235.89000651000001</v>
      </c>
      <c r="H24" s="207">
        <v>68.443400557999993</v>
      </c>
      <c r="I24" s="207">
        <v>13.964643613</v>
      </c>
      <c r="J24" s="207">
        <v>24.600496587999999</v>
      </c>
      <c r="K24" s="207">
        <v>99.671676196999996</v>
      </c>
      <c r="L24" s="207">
        <v>336.40243144999999</v>
      </c>
      <c r="M24" s="207">
        <v>608.79573134999998</v>
      </c>
      <c r="N24" s="207">
        <v>907.58604565999997</v>
      </c>
      <c r="O24" s="207">
        <v>885.01712443999998</v>
      </c>
      <c r="P24" s="207">
        <v>734.22163181999997</v>
      </c>
      <c r="Q24" s="207">
        <v>570.07415531000004</v>
      </c>
      <c r="R24" s="207">
        <v>400.93433134000003</v>
      </c>
      <c r="S24" s="207">
        <v>248.23987210000001</v>
      </c>
      <c r="T24" s="207">
        <v>67.217271784000005</v>
      </c>
      <c r="U24" s="207">
        <v>13.229598905</v>
      </c>
      <c r="V24" s="207">
        <v>22.736998759999999</v>
      </c>
      <c r="W24" s="207">
        <v>98.862783915999998</v>
      </c>
      <c r="X24" s="207">
        <v>338.62261581000001</v>
      </c>
      <c r="Y24" s="207">
        <v>613.40852868000002</v>
      </c>
      <c r="Z24" s="207">
        <v>890.24673271999995</v>
      </c>
      <c r="AA24" s="207">
        <v>881.29824439000004</v>
      </c>
      <c r="AB24" s="207">
        <v>732.88002766</v>
      </c>
      <c r="AC24" s="207">
        <v>565.42166151000004</v>
      </c>
      <c r="AD24" s="207">
        <v>397.91355109</v>
      </c>
      <c r="AE24" s="207">
        <v>235.74146625</v>
      </c>
      <c r="AF24" s="207">
        <v>66.305110881000004</v>
      </c>
      <c r="AG24" s="207">
        <v>12.822980705000001</v>
      </c>
      <c r="AH24" s="207">
        <v>20.851228828</v>
      </c>
      <c r="AI24" s="207">
        <v>99.570087068999996</v>
      </c>
      <c r="AJ24" s="207">
        <v>341.75039031</v>
      </c>
      <c r="AK24" s="207">
        <v>601.19757063999998</v>
      </c>
      <c r="AL24" s="207">
        <v>899.51719644000002</v>
      </c>
      <c r="AM24" s="207">
        <v>875.05126839000002</v>
      </c>
      <c r="AN24" s="207">
        <v>726.47198818000004</v>
      </c>
      <c r="AO24" s="207">
        <v>571.05461601000002</v>
      </c>
      <c r="AP24" s="207">
        <v>394.16069021999999</v>
      </c>
      <c r="AQ24" s="207">
        <v>226.95299001000001</v>
      </c>
      <c r="AR24" s="207">
        <v>59.928921262000003</v>
      </c>
      <c r="AS24" s="207">
        <v>11.634166970000001</v>
      </c>
      <c r="AT24" s="207">
        <v>21.789989418000001</v>
      </c>
      <c r="AU24" s="207">
        <v>97.530458487999994</v>
      </c>
      <c r="AV24" s="207">
        <v>343.22607687999999</v>
      </c>
      <c r="AW24" s="207">
        <v>583.97386171999995</v>
      </c>
      <c r="AX24" s="207">
        <v>882.53361941000003</v>
      </c>
      <c r="AY24" s="207">
        <v>882.18073518999995</v>
      </c>
      <c r="AZ24" s="207">
        <v>732.05525761000001</v>
      </c>
      <c r="BA24" s="207">
        <v>578.55177375999995</v>
      </c>
      <c r="BB24" s="207">
        <v>403.45419244999999</v>
      </c>
      <c r="BC24" s="207">
        <v>231.40067056000001</v>
      </c>
      <c r="BD24" s="246">
        <v>61.591900000000003</v>
      </c>
      <c r="BE24" s="246">
        <v>11.577819999999999</v>
      </c>
      <c r="BF24" s="246">
        <v>21.573360000000001</v>
      </c>
      <c r="BG24" s="246">
        <v>94.650310000000005</v>
      </c>
      <c r="BH24" s="246">
        <v>340.12389999999999</v>
      </c>
      <c r="BI24" s="246">
        <v>607.98580000000004</v>
      </c>
      <c r="BJ24" s="246">
        <v>885.86479999999995</v>
      </c>
      <c r="BK24" s="246">
        <v>876.7124</v>
      </c>
      <c r="BL24" s="246">
        <v>734.27080000000001</v>
      </c>
      <c r="BM24" s="246">
        <v>596.45669999999996</v>
      </c>
      <c r="BN24" s="246">
        <v>402.22039999999998</v>
      </c>
      <c r="BO24" s="246">
        <v>225.9426</v>
      </c>
      <c r="BP24" s="246">
        <v>63.221679999999999</v>
      </c>
      <c r="BQ24" s="246">
        <v>12.09577</v>
      </c>
      <c r="BR24" s="246">
        <v>22.326339999999998</v>
      </c>
      <c r="BS24" s="246">
        <v>96.070139999999995</v>
      </c>
      <c r="BT24" s="246">
        <v>332.59370000000001</v>
      </c>
      <c r="BU24" s="246">
        <v>607.75729999999999</v>
      </c>
      <c r="BV24" s="246">
        <v>876.28480000000002</v>
      </c>
    </row>
    <row r="25" spans="1:74" ht="11.1" customHeight="1" x14ac:dyDescent="0.2">
      <c r="A25" s="7" t="s">
        <v>140</v>
      </c>
      <c r="B25" s="166" t="s">
        <v>425</v>
      </c>
      <c r="C25" s="207">
        <v>542.85502543999996</v>
      </c>
      <c r="D25" s="207">
        <v>471.72101400999998</v>
      </c>
      <c r="E25" s="207">
        <v>430.93111297000002</v>
      </c>
      <c r="F25" s="207">
        <v>319.20768991</v>
      </c>
      <c r="G25" s="207">
        <v>192.77013980000001</v>
      </c>
      <c r="H25" s="207">
        <v>69.784757522999996</v>
      </c>
      <c r="I25" s="207">
        <v>16.403704139999999</v>
      </c>
      <c r="J25" s="207">
        <v>15.491759835</v>
      </c>
      <c r="K25" s="207">
        <v>50.479818709</v>
      </c>
      <c r="L25" s="207">
        <v>186.86529844</v>
      </c>
      <c r="M25" s="207">
        <v>398.29608031999999</v>
      </c>
      <c r="N25" s="207">
        <v>590.69608702999994</v>
      </c>
      <c r="O25" s="207">
        <v>543.55741159000002</v>
      </c>
      <c r="P25" s="207">
        <v>484.33519080000002</v>
      </c>
      <c r="Q25" s="207">
        <v>429.47249450999999</v>
      </c>
      <c r="R25" s="207">
        <v>310.86481536000002</v>
      </c>
      <c r="S25" s="207">
        <v>202.36800578</v>
      </c>
      <c r="T25" s="207">
        <v>67.176510313999998</v>
      </c>
      <c r="U25" s="207">
        <v>17.546654662000002</v>
      </c>
      <c r="V25" s="207">
        <v>14.786473614</v>
      </c>
      <c r="W25" s="207">
        <v>52.895508307999997</v>
      </c>
      <c r="X25" s="207">
        <v>186.05805968999999</v>
      </c>
      <c r="Y25" s="207">
        <v>394.61253063999999</v>
      </c>
      <c r="Z25" s="207">
        <v>582.19445167000003</v>
      </c>
      <c r="AA25" s="207">
        <v>546.17711543999997</v>
      </c>
      <c r="AB25" s="207">
        <v>481.73765852000002</v>
      </c>
      <c r="AC25" s="207">
        <v>435.33940754000002</v>
      </c>
      <c r="AD25" s="207">
        <v>300.03233993999999</v>
      </c>
      <c r="AE25" s="207">
        <v>188.48040205999999</v>
      </c>
      <c r="AF25" s="207">
        <v>64.302034151000001</v>
      </c>
      <c r="AG25" s="207">
        <v>16.894119710999998</v>
      </c>
      <c r="AH25" s="207">
        <v>13.566956239</v>
      </c>
      <c r="AI25" s="207">
        <v>50.000774325000002</v>
      </c>
      <c r="AJ25" s="207">
        <v>178.66219561</v>
      </c>
      <c r="AK25" s="207">
        <v>389.10464549</v>
      </c>
      <c r="AL25" s="207">
        <v>580.67544966000003</v>
      </c>
      <c r="AM25" s="207">
        <v>545.46761413000002</v>
      </c>
      <c r="AN25" s="207">
        <v>473.05357579999998</v>
      </c>
      <c r="AO25" s="207">
        <v>438.32118606</v>
      </c>
      <c r="AP25" s="207">
        <v>290.24663045</v>
      </c>
      <c r="AQ25" s="207">
        <v>177.45399513999999</v>
      </c>
      <c r="AR25" s="207">
        <v>55.494798426000003</v>
      </c>
      <c r="AS25" s="207">
        <v>14.651287272999999</v>
      </c>
      <c r="AT25" s="207">
        <v>12.8065686</v>
      </c>
      <c r="AU25" s="207">
        <v>51.332569239000001</v>
      </c>
      <c r="AV25" s="207">
        <v>183.75522021</v>
      </c>
      <c r="AW25" s="207">
        <v>373.52650438000001</v>
      </c>
      <c r="AX25" s="207">
        <v>580.30395290000001</v>
      </c>
      <c r="AY25" s="207">
        <v>544.90167543999996</v>
      </c>
      <c r="AZ25" s="207">
        <v>469.91567278000002</v>
      </c>
      <c r="BA25" s="207">
        <v>426.36379534999998</v>
      </c>
      <c r="BB25" s="207">
        <v>291.81045273000001</v>
      </c>
      <c r="BC25" s="207">
        <v>180.0863817</v>
      </c>
      <c r="BD25" s="246">
        <v>51.199509999999997</v>
      </c>
      <c r="BE25" s="246">
        <v>13.13439</v>
      </c>
      <c r="BF25" s="246">
        <v>12.143050000000001</v>
      </c>
      <c r="BG25" s="246">
        <v>50.13111</v>
      </c>
      <c r="BH25" s="246">
        <v>179.0104</v>
      </c>
      <c r="BI25" s="246">
        <v>388.80309999999997</v>
      </c>
      <c r="BJ25" s="246">
        <v>582.06399999999996</v>
      </c>
      <c r="BK25" s="246">
        <v>543.42290000000003</v>
      </c>
      <c r="BL25" s="246">
        <v>477.21820000000002</v>
      </c>
      <c r="BM25" s="246">
        <v>448.03160000000003</v>
      </c>
      <c r="BN25" s="246">
        <v>298.0505</v>
      </c>
      <c r="BO25" s="246">
        <v>180.423</v>
      </c>
      <c r="BP25" s="246">
        <v>53.200220000000002</v>
      </c>
      <c r="BQ25" s="246">
        <v>13.849690000000001</v>
      </c>
      <c r="BR25" s="246">
        <v>12.554069999999999</v>
      </c>
      <c r="BS25" s="246">
        <v>50.181229999999999</v>
      </c>
      <c r="BT25" s="246">
        <v>174.57650000000001</v>
      </c>
      <c r="BU25" s="246">
        <v>388.81369999999998</v>
      </c>
      <c r="BV25" s="246">
        <v>578.48329999999999</v>
      </c>
    </row>
    <row r="26" spans="1:74" ht="11.1" customHeight="1" x14ac:dyDescent="0.2">
      <c r="A26" s="7" t="s">
        <v>141</v>
      </c>
      <c r="B26" s="166" t="s">
        <v>450</v>
      </c>
      <c r="C26" s="207">
        <v>882.50613751000003</v>
      </c>
      <c r="D26" s="207">
        <v>708.03239006000001</v>
      </c>
      <c r="E26" s="207">
        <v>562.57197055999995</v>
      </c>
      <c r="F26" s="207">
        <v>315.63436528</v>
      </c>
      <c r="G26" s="207">
        <v>130.56327752999999</v>
      </c>
      <c r="H26" s="207">
        <v>29.492624944999999</v>
      </c>
      <c r="I26" s="207">
        <v>6.9097149008000001</v>
      </c>
      <c r="J26" s="207">
        <v>10.531830749999999</v>
      </c>
      <c r="K26" s="207">
        <v>50.228024277999999</v>
      </c>
      <c r="L26" s="207">
        <v>243.89598753000001</v>
      </c>
      <c r="M26" s="207">
        <v>512.53374756000005</v>
      </c>
      <c r="N26" s="207">
        <v>763.09854070999995</v>
      </c>
      <c r="O26" s="207">
        <v>873.51468175000002</v>
      </c>
      <c r="P26" s="207">
        <v>710.74544174000005</v>
      </c>
      <c r="Q26" s="207">
        <v>568.22042493000004</v>
      </c>
      <c r="R26" s="207">
        <v>311.08496079999998</v>
      </c>
      <c r="S26" s="207">
        <v>132.78949082</v>
      </c>
      <c r="T26" s="207">
        <v>28.532744373</v>
      </c>
      <c r="U26" s="207">
        <v>5.9150717414000002</v>
      </c>
      <c r="V26" s="207">
        <v>10.107821425999999</v>
      </c>
      <c r="W26" s="207">
        <v>48.121027996999999</v>
      </c>
      <c r="X26" s="207">
        <v>236.16026547000001</v>
      </c>
      <c r="Y26" s="207">
        <v>526.94728891</v>
      </c>
      <c r="Z26" s="207">
        <v>747.74711431000003</v>
      </c>
      <c r="AA26" s="207">
        <v>854.91595508</v>
      </c>
      <c r="AB26" s="207">
        <v>695.28977141999997</v>
      </c>
      <c r="AC26" s="207">
        <v>561.70351718999996</v>
      </c>
      <c r="AD26" s="207">
        <v>319.87208704</v>
      </c>
      <c r="AE26" s="207">
        <v>134.34492857000001</v>
      </c>
      <c r="AF26" s="207">
        <v>27.975916454</v>
      </c>
      <c r="AG26" s="207">
        <v>5.7562891382999997</v>
      </c>
      <c r="AH26" s="207">
        <v>9.9174552277999997</v>
      </c>
      <c r="AI26" s="207">
        <v>48.698973017999997</v>
      </c>
      <c r="AJ26" s="207">
        <v>237.23610995999999</v>
      </c>
      <c r="AK26" s="207">
        <v>516.70632620000003</v>
      </c>
      <c r="AL26" s="207">
        <v>732.77602278999996</v>
      </c>
      <c r="AM26" s="207">
        <v>840.02909559</v>
      </c>
      <c r="AN26" s="207">
        <v>700.55318819000001</v>
      </c>
      <c r="AO26" s="207">
        <v>554.45436487999996</v>
      </c>
      <c r="AP26" s="207">
        <v>319.30001970000001</v>
      </c>
      <c r="AQ26" s="207">
        <v>133.72447047</v>
      </c>
      <c r="AR26" s="207">
        <v>25.327757088999999</v>
      </c>
      <c r="AS26" s="207">
        <v>5.5170538906999997</v>
      </c>
      <c r="AT26" s="207">
        <v>9.5857398818000004</v>
      </c>
      <c r="AU26" s="207">
        <v>46.966534566</v>
      </c>
      <c r="AV26" s="207">
        <v>229.63692068</v>
      </c>
      <c r="AW26" s="207">
        <v>520.36254846999998</v>
      </c>
      <c r="AX26" s="207">
        <v>721.97974040999998</v>
      </c>
      <c r="AY26" s="207">
        <v>855.02032193000002</v>
      </c>
      <c r="AZ26" s="207">
        <v>708.59370940999997</v>
      </c>
      <c r="BA26" s="207">
        <v>568.71415196999999</v>
      </c>
      <c r="BB26" s="207">
        <v>324.27489428000001</v>
      </c>
      <c r="BC26" s="207">
        <v>136.11146337</v>
      </c>
      <c r="BD26" s="246">
        <v>24.78304</v>
      </c>
      <c r="BE26" s="246">
        <v>5.3988589999999999</v>
      </c>
      <c r="BF26" s="246">
        <v>9.3080909999999992</v>
      </c>
      <c r="BG26" s="246">
        <v>45.327759999999998</v>
      </c>
      <c r="BH26" s="246">
        <v>229.08680000000001</v>
      </c>
      <c r="BI26" s="246">
        <v>517.55110000000002</v>
      </c>
      <c r="BJ26" s="246">
        <v>730.36180000000002</v>
      </c>
      <c r="BK26" s="246">
        <v>843.62549999999999</v>
      </c>
      <c r="BL26" s="246">
        <v>697.36900000000003</v>
      </c>
      <c r="BM26" s="246">
        <v>561.2414</v>
      </c>
      <c r="BN26" s="246">
        <v>319.01760000000002</v>
      </c>
      <c r="BO26" s="246">
        <v>135.82169999999999</v>
      </c>
      <c r="BP26" s="246">
        <v>25.260110000000001</v>
      </c>
      <c r="BQ26" s="246">
        <v>5.6184539999999998</v>
      </c>
      <c r="BR26" s="246">
        <v>9.2818559999999994</v>
      </c>
      <c r="BS26" s="246">
        <v>45.029440000000001</v>
      </c>
      <c r="BT26" s="246">
        <v>227.52809999999999</v>
      </c>
      <c r="BU26" s="246">
        <v>509.22489999999999</v>
      </c>
      <c r="BV26" s="246">
        <v>720.30780000000004</v>
      </c>
    </row>
    <row r="27" spans="1:74" ht="11.1" customHeight="1" x14ac:dyDescent="0.2">
      <c r="A27" s="7"/>
      <c r="B27" s="153" t="s">
        <v>154</v>
      </c>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599"/>
      <c r="BE27" s="599"/>
      <c r="BF27" s="599"/>
      <c r="BG27" s="599"/>
      <c r="BH27" s="599"/>
      <c r="BI27" s="599"/>
      <c r="BJ27" s="248"/>
      <c r="BK27" s="248"/>
      <c r="BL27" s="248"/>
      <c r="BM27" s="248"/>
      <c r="BN27" s="248"/>
      <c r="BO27" s="248"/>
      <c r="BP27" s="248"/>
      <c r="BQ27" s="248"/>
      <c r="BR27" s="248"/>
      <c r="BS27" s="248"/>
      <c r="BT27" s="248"/>
      <c r="BU27" s="248"/>
      <c r="BV27" s="248"/>
    </row>
    <row r="28" spans="1:74" ht="11.1" customHeight="1" x14ac:dyDescent="0.2">
      <c r="A28" s="7" t="s">
        <v>37</v>
      </c>
      <c r="B28" s="166" t="s">
        <v>418</v>
      </c>
      <c r="C28" s="207">
        <v>1E-10</v>
      </c>
      <c r="D28" s="207">
        <v>1E-10</v>
      </c>
      <c r="E28" s="207">
        <v>1E-10</v>
      </c>
      <c r="F28" s="207">
        <v>1E-10</v>
      </c>
      <c r="G28" s="207">
        <v>3.3074362306</v>
      </c>
      <c r="H28" s="207">
        <v>63.223032996999997</v>
      </c>
      <c r="I28" s="207">
        <v>274.62129093999999</v>
      </c>
      <c r="J28" s="207">
        <v>165.74807242</v>
      </c>
      <c r="K28" s="207">
        <v>28.685900367999999</v>
      </c>
      <c r="L28" s="207">
        <v>1E-10</v>
      </c>
      <c r="M28" s="207">
        <v>1E-10</v>
      </c>
      <c r="N28" s="207">
        <v>1E-10</v>
      </c>
      <c r="O28" s="207">
        <v>1E-10</v>
      </c>
      <c r="P28" s="207">
        <v>1E-10</v>
      </c>
      <c r="Q28" s="207">
        <v>1E-10</v>
      </c>
      <c r="R28" s="207">
        <v>1E-10</v>
      </c>
      <c r="S28" s="207">
        <v>3.2880538221000002</v>
      </c>
      <c r="T28" s="207">
        <v>99.525859823999994</v>
      </c>
      <c r="U28" s="207">
        <v>292.20187553</v>
      </c>
      <c r="V28" s="207">
        <v>215.08240033000001</v>
      </c>
      <c r="W28" s="207">
        <v>34.865844713999998</v>
      </c>
      <c r="X28" s="207">
        <v>1E-10</v>
      </c>
      <c r="Y28" s="207">
        <v>1E-10</v>
      </c>
      <c r="Z28" s="207">
        <v>1E-10</v>
      </c>
      <c r="AA28" s="207">
        <v>1E-10</v>
      </c>
      <c r="AB28" s="207">
        <v>1E-10</v>
      </c>
      <c r="AC28" s="207">
        <v>1E-10</v>
      </c>
      <c r="AD28" s="207">
        <v>1E-10</v>
      </c>
      <c r="AE28" s="207">
        <v>7.8154125725999997</v>
      </c>
      <c r="AF28" s="207">
        <v>132.84542980000001</v>
      </c>
      <c r="AG28" s="207">
        <v>159.12620193000001</v>
      </c>
      <c r="AH28" s="207">
        <v>237.68950516000001</v>
      </c>
      <c r="AI28" s="207">
        <v>59.897912591999997</v>
      </c>
      <c r="AJ28" s="207">
        <v>6.8892155235999999</v>
      </c>
      <c r="AK28" s="207">
        <v>1E-10</v>
      </c>
      <c r="AL28" s="207">
        <v>1E-10</v>
      </c>
      <c r="AM28" s="207">
        <v>1E-10</v>
      </c>
      <c r="AN28" s="207">
        <v>1E-10</v>
      </c>
      <c r="AO28" s="207">
        <v>1E-10</v>
      </c>
      <c r="AP28" s="207">
        <v>1E-10</v>
      </c>
      <c r="AQ28" s="207">
        <v>18.061919584999998</v>
      </c>
      <c r="AR28" s="207">
        <v>62.361743376</v>
      </c>
      <c r="AS28" s="207">
        <v>258.85981408999999</v>
      </c>
      <c r="AT28" s="207">
        <v>272.02855276999998</v>
      </c>
      <c r="AU28" s="207">
        <v>32.686317338999999</v>
      </c>
      <c r="AV28" s="207">
        <v>1E-10</v>
      </c>
      <c r="AW28" s="207">
        <v>1E-10</v>
      </c>
      <c r="AX28" s="207">
        <v>1E-10</v>
      </c>
      <c r="AY28" s="207">
        <v>1E-10</v>
      </c>
      <c r="AZ28" s="207">
        <v>1E-10</v>
      </c>
      <c r="BA28" s="207">
        <v>1E-10</v>
      </c>
      <c r="BB28" s="207">
        <v>1E-10</v>
      </c>
      <c r="BC28" s="207">
        <v>14.02356533</v>
      </c>
      <c r="BD28" s="246">
        <v>83.739907915000003</v>
      </c>
      <c r="BE28" s="246">
        <v>254.22316384000001</v>
      </c>
      <c r="BF28" s="246">
        <v>206.17413267000001</v>
      </c>
      <c r="BG28" s="246">
        <v>43.421828380999997</v>
      </c>
      <c r="BH28" s="246">
        <v>0.96564832936</v>
      </c>
      <c r="BI28" s="246">
        <v>0</v>
      </c>
      <c r="BJ28" s="246">
        <v>0</v>
      </c>
      <c r="BK28" s="246">
        <v>0</v>
      </c>
      <c r="BL28" s="246">
        <v>0</v>
      </c>
      <c r="BM28" s="246">
        <v>0</v>
      </c>
      <c r="BN28" s="246">
        <v>0</v>
      </c>
      <c r="BO28" s="246">
        <v>10.615971718999999</v>
      </c>
      <c r="BP28" s="246">
        <v>88.582827331999994</v>
      </c>
      <c r="BQ28" s="246">
        <v>256.93464127999999</v>
      </c>
      <c r="BR28" s="246">
        <v>208.37197501</v>
      </c>
      <c r="BS28" s="246">
        <v>43.874762924000002</v>
      </c>
      <c r="BT28" s="246">
        <v>0.97572199783000002</v>
      </c>
      <c r="BU28" s="246">
        <v>0</v>
      </c>
      <c r="BV28" s="246">
        <v>0</v>
      </c>
    </row>
    <row r="29" spans="1:74" ht="11.1" customHeight="1" x14ac:dyDescent="0.2">
      <c r="A29" s="7" t="s">
        <v>38</v>
      </c>
      <c r="B29" s="166" t="s">
        <v>448</v>
      </c>
      <c r="C29" s="207">
        <v>1E-10</v>
      </c>
      <c r="D29" s="207">
        <v>1E-10</v>
      </c>
      <c r="E29" s="207">
        <v>1E-10</v>
      </c>
      <c r="F29" s="207">
        <v>0.43602932162000002</v>
      </c>
      <c r="G29" s="207">
        <v>31.217047353000002</v>
      </c>
      <c r="H29" s="207">
        <v>113.14128273</v>
      </c>
      <c r="I29" s="207">
        <v>327.38617534000002</v>
      </c>
      <c r="J29" s="207">
        <v>219.28832598</v>
      </c>
      <c r="K29" s="207">
        <v>88.044938584999997</v>
      </c>
      <c r="L29" s="207">
        <v>7.9313129718999997</v>
      </c>
      <c r="M29" s="207">
        <v>1E-10</v>
      </c>
      <c r="N29" s="207">
        <v>1E-10</v>
      </c>
      <c r="O29" s="207">
        <v>1E-10</v>
      </c>
      <c r="P29" s="207">
        <v>1E-10</v>
      </c>
      <c r="Q29" s="207">
        <v>1E-10</v>
      </c>
      <c r="R29" s="207">
        <v>1E-10</v>
      </c>
      <c r="S29" s="207">
        <v>11.459441680999999</v>
      </c>
      <c r="T29" s="207">
        <v>145.96346560000001</v>
      </c>
      <c r="U29" s="207">
        <v>364.12698082999998</v>
      </c>
      <c r="V29" s="207">
        <v>262.54982246999998</v>
      </c>
      <c r="W29" s="207">
        <v>59.593662373999997</v>
      </c>
      <c r="X29" s="207">
        <v>4.4039401304999997</v>
      </c>
      <c r="Y29" s="207">
        <v>1E-10</v>
      </c>
      <c r="Z29" s="207">
        <v>1E-10</v>
      </c>
      <c r="AA29" s="207">
        <v>1E-10</v>
      </c>
      <c r="AB29" s="207">
        <v>1E-10</v>
      </c>
      <c r="AC29" s="207">
        <v>1E-10</v>
      </c>
      <c r="AD29" s="207">
        <v>1E-10</v>
      </c>
      <c r="AE29" s="207">
        <v>17.256184914999999</v>
      </c>
      <c r="AF29" s="207">
        <v>165.31539594</v>
      </c>
      <c r="AG29" s="207">
        <v>250.45798385000001</v>
      </c>
      <c r="AH29" s="207">
        <v>286.33543329999998</v>
      </c>
      <c r="AI29" s="207">
        <v>94.298499590000006</v>
      </c>
      <c r="AJ29" s="207">
        <v>23.160949845000001</v>
      </c>
      <c r="AK29" s="207">
        <v>1E-10</v>
      </c>
      <c r="AL29" s="207">
        <v>1E-10</v>
      </c>
      <c r="AM29" s="207">
        <v>1E-10</v>
      </c>
      <c r="AN29" s="207">
        <v>1E-10</v>
      </c>
      <c r="AO29" s="207">
        <v>1E-10</v>
      </c>
      <c r="AP29" s="207">
        <v>1E-10</v>
      </c>
      <c r="AQ29" s="207">
        <v>38.698521390000003</v>
      </c>
      <c r="AR29" s="207">
        <v>113.92204278</v>
      </c>
      <c r="AS29" s="207">
        <v>311.29900574999999</v>
      </c>
      <c r="AT29" s="207">
        <v>303.08782202999998</v>
      </c>
      <c r="AU29" s="207">
        <v>71.869012014000006</v>
      </c>
      <c r="AV29" s="207">
        <v>0.66405459716000004</v>
      </c>
      <c r="AW29" s="207">
        <v>1E-10</v>
      </c>
      <c r="AX29" s="207">
        <v>1E-10</v>
      </c>
      <c r="AY29" s="207">
        <v>1E-10</v>
      </c>
      <c r="AZ29" s="207">
        <v>1E-10</v>
      </c>
      <c r="BA29" s="207">
        <v>1E-10</v>
      </c>
      <c r="BB29" s="207">
        <v>1.3734934375000001</v>
      </c>
      <c r="BC29" s="207">
        <v>17.682686982</v>
      </c>
      <c r="BD29" s="246">
        <v>124.01147646</v>
      </c>
      <c r="BE29" s="246">
        <v>315.16489001000002</v>
      </c>
      <c r="BF29" s="246">
        <v>259.51767503000002</v>
      </c>
      <c r="BG29" s="246">
        <v>82.245136673000005</v>
      </c>
      <c r="BH29" s="246">
        <v>5.0765626129000001</v>
      </c>
      <c r="BI29" s="246">
        <v>0</v>
      </c>
      <c r="BJ29" s="246">
        <v>0</v>
      </c>
      <c r="BK29" s="246">
        <v>0</v>
      </c>
      <c r="BL29" s="246">
        <v>0</v>
      </c>
      <c r="BM29" s="246">
        <v>0</v>
      </c>
      <c r="BN29" s="246">
        <v>0</v>
      </c>
      <c r="BO29" s="246">
        <v>33.797476080999999</v>
      </c>
      <c r="BP29" s="246">
        <v>150.87802970000001</v>
      </c>
      <c r="BQ29" s="246">
        <v>318.28375841000002</v>
      </c>
      <c r="BR29" s="246">
        <v>262.08372863</v>
      </c>
      <c r="BS29" s="246">
        <v>83.068622786999995</v>
      </c>
      <c r="BT29" s="246">
        <v>5.1285929598999997</v>
      </c>
      <c r="BU29" s="246">
        <v>0</v>
      </c>
      <c r="BV29" s="246">
        <v>0</v>
      </c>
    </row>
    <row r="30" spans="1:74" ht="11.1" customHeight="1" x14ac:dyDescent="0.2">
      <c r="A30" s="7" t="s">
        <v>39</v>
      </c>
      <c r="B30" s="166" t="s">
        <v>419</v>
      </c>
      <c r="C30" s="207">
        <v>1E-10</v>
      </c>
      <c r="D30" s="207">
        <v>1E-10</v>
      </c>
      <c r="E30" s="207">
        <v>1E-10</v>
      </c>
      <c r="F30" s="207">
        <v>0.66305484898</v>
      </c>
      <c r="G30" s="207">
        <v>47.529637461999997</v>
      </c>
      <c r="H30" s="207">
        <v>127.32882555</v>
      </c>
      <c r="I30" s="207">
        <v>320.06242122999998</v>
      </c>
      <c r="J30" s="207">
        <v>194.59743759</v>
      </c>
      <c r="K30" s="207">
        <v>134.97227143000001</v>
      </c>
      <c r="L30" s="207">
        <v>6.6535572799000002</v>
      </c>
      <c r="M30" s="207">
        <v>1E-10</v>
      </c>
      <c r="N30" s="207">
        <v>1E-10</v>
      </c>
      <c r="O30" s="207">
        <v>1E-10</v>
      </c>
      <c r="P30" s="207">
        <v>1E-10</v>
      </c>
      <c r="Q30" s="207">
        <v>2.0046543021000001</v>
      </c>
      <c r="R30" s="207">
        <v>1E-10</v>
      </c>
      <c r="S30" s="207">
        <v>31.786700347</v>
      </c>
      <c r="T30" s="207">
        <v>186.87391915000001</v>
      </c>
      <c r="U30" s="207">
        <v>335.15396098999997</v>
      </c>
      <c r="V30" s="207">
        <v>218.37821076</v>
      </c>
      <c r="W30" s="207">
        <v>54.827441284999999</v>
      </c>
      <c r="X30" s="207">
        <v>1.9856899775000001</v>
      </c>
      <c r="Y30" s="207">
        <v>1E-10</v>
      </c>
      <c r="Z30" s="207">
        <v>1E-10</v>
      </c>
      <c r="AA30" s="207">
        <v>1E-10</v>
      </c>
      <c r="AB30" s="207">
        <v>1E-10</v>
      </c>
      <c r="AC30" s="207">
        <v>2.1714056882000001</v>
      </c>
      <c r="AD30" s="207">
        <v>0.26900898244999999</v>
      </c>
      <c r="AE30" s="207">
        <v>35.171950996</v>
      </c>
      <c r="AF30" s="207">
        <v>214.93395319999999</v>
      </c>
      <c r="AG30" s="207">
        <v>238.11741198000001</v>
      </c>
      <c r="AH30" s="207">
        <v>285.40391503000001</v>
      </c>
      <c r="AI30" s="207">
        <v>105.46091945000001</v>
      </c>
      <c r="AJ30" s="207">
        <v>29.278582743000001</v>
      </c>
      <c r="AK30" s="207">
        <v>1E-10</v>
      </c>
      <c r="AL30" s="207">
        <v>0.41280769519999999</v>
      </c>
      <c r="AM30" s="207">
        <v>1E-10</v>
      </c>
      <c r="AN30" s="207">
        <v>1E-10</v>
      </c>
      <c r="AO30" s="207">
        <v>1.0564928688999999</v>
      </c>
      <c r="AP30" s="207">
        <v>1E-10</v>
      </c>
      <c r="AQ30" s="207">
        <v>78.999450332999999</v>
      </c>
      <c r="AR30" s="207">
        <v>176.84391522999999</v>
      </c>
      <c r="AS30" s="207">
        <v>262.72416052</v>
      </c>
      <c r="AT30" s="207">
        <v>218.18421090999999</v>
      </c>
      <c r="AU30" s="207">
        <v>74.300135185000002</v>
      </c>
      <c r="AV30" s="207">
        <v>1.6136001139</v>
      </c>
      <c r="AW30" s="207">
        <v>1E-10</v>
      </c>
      <c r="AX30" s="207">
        <v>1E-10</v>
      </c>
      <c r="AY30" s="207">
        <v>1E-10</v>
      </c>
      <c r="AZ30" s="207">
        <v>1E-10</v>
      </c>
      <c r="BA30" s="207">
        <v>1E-10</v>
      </c>
      <c r="BB30" s="207">
        <v>0.67670596078</v>
      </c>
      <c r="BC30" s="207">
        <v>31.470928617999999</v>
      </c>
      <c r="BD30" s="246">
        <v>154.77495300999999</v>
      </c>
      <c r="BE30" s="246">
        <v>285.01846959</v>
      </c>
      <c r="BF30" s="246">
        <v>237.55105578999999</v>
      </c>
      <c r="BG30" s="246">
        <v>81.177011832999995</v>
      </c>
      <c r="BH30" s="246">
        <v>7.0418943577000004</v>
      </c>
      <c r="BI30" s="246">
        <v>0</v>
      </c>
      <c r="BJ30" s="246">
        <v>0</v>
      </c>
      <c r="BK30" s="246">
        <v>0</v>
      </c>
      <c r="BL30" s="246">
        <v>0</v>
      </c>
      <c r="BM30" s="246">
        <v>1.2056945455000001</v>
      </c>
      <c r="BN30" s="246">
        <v>1.3685908014999999</v>
      </c>
      <c r="BO30" s="246">
        <v>65.287802743</v>
      </c>
      <c r="BP30" s="246">
        <v>181.95949163</v>
      </c>
      <c r="BQ30" s="246">
        <v>286.91780935999998</v>
      </c>
      <c r="BR30" s="246">
        <v>239.13058162999999</v>
      </c>
      <c r="BS30" s="246">
        <v>81.702093079999997</v>
      </c>
      <c r="BT30" s="246">
        <v>7.0865994064000004</v>
      </c>
      <c r="BU30" s="246">
        <v>0</v>
      </c>
      <c r="BV30" s="246">
        <v>0</v>
      </c>
    </row>
    <row r="31" spans="1:74" ht="11.1" customHeight="1" x14ac:dyDescent="0.2">
      <c r="A31" s="7" t="s">
        <v>40</v>
      </c>
      <c r="B31" s="166" t="s">
        <v>420</v>
      </c>
      <c r="C31" s="207">
        <v>1E-10</v>
      </c>
      <c r="D31" s="207">
        <v>1E-10</v>
      </c>
      <c r="E31" s="207">
        <v>1E-10</v>
      </c>
      <c r="F31" s="207">
        <v>6.0641569995999998</v>
      </c>
      <c r="G31" s="207">
        <v>41.783865751999997</v>
      </c>
      <c r="H31" s="207">
        <v>174.78717037999999</v>
      </c>
      <c r="I31" s="207">
        <v>320.17476785000002</v>
      </c>
      <c r="J31" s="207">
        <v>223.97892207000001</v>
      </c>
      <c r="K31" s="207">
        <v>182.03720100999999</v>
      </c>
      <c r="L31" s="207">
        <v>2.4016404411000001</v>
      </c>
      <c r="M31" s="207">
        <v>1E-10</v>
      </c>
      <c r="N31" s="207">
        <v>1E-10</v>
      </c>
      <c r="O31" s="207">
        <v>1E-10</v>
      </c>
      <c r="P31" s="207">
        <v>1E-10</v>
      </c>
      <c r="Q31" s="207">
        <v>6.0689747360000004</v>
      </c>
      <c r="R31" s="207">
        <v>1.384574685</v>
      </c>
      <c r="S31" s="207">
        <v>36.901561934</v>
      </c>
      <c r="T31" s="207">
        <v>255.44473517</v>
      </c>
      <c r="U31" s="207">
        <v>343.01650346999998</v>
      </c>
      <c r="V31" s="207">
        <v>246.48647026</v>
      </c>
      <c r="W31" s="207">
        <v>71.771258067000005</v>
      </c>
      <c r="X31" s="207">
        <v>2.5230550476000002</v>
      </c>
      <c r="Y31" s="207">
        <v>0.28473549538999998</v>
      </c>
      <c r="Z31" s="207">
        <v>1E-10</v>
      </c>
      <c r="AA31" s="207">
        <v>1E-10</v>
      </c>
      <c r="AB31" s="207">
        <v>1E-10</v>
      </c>
      <c r="AC31" s="207">
        <v>8.3622797659000003</v>
      </c>
      <c r="AD31" s="207">
        <v>2.9441973271999999</v>
      </c>
      <c r="AE31" s="207">
        <v>43.061410059000004</v>
      </c>
      <c r="AF31" s="207">
        <v>266.56853460999997</v>
      </c>
      <c r="AG31" s="207">
        <v>302.32988119999999</v>
      </c>
      <c r="AH31" s="207">
        <v>299.74223004999999</v>
      </c>
      <c r="AI31" s="207">
        <v>147.16975644999999</v>
      </c>
      <c r="AJ31" s="207">
        <v>21.876885031</v>
      </c>
      <c r="AK31" s="207">
        <v>1E-10</v>
      </c>
      <c r="AL31" s="207">
        <v>1.2751505083000001</v>
      </c>
      <c r="AM31" s="207">
        <v>1E-10</v>
      </c>
      <c r="AN31" s="207">
        <v>1E-10</v>
      </c>
      <c r="AO31" s="207">
        <v>2.8066853179</v>
      </c>
      <c r="AP31" s="207">
        <v>2.2088672245000001</v>
      </c>
      <c r="AQ31" s="207">
        <v>71.352322431000005</v>
      </c>
      <c r="AR31" s="207">
        <v>232.26296099999999</v>
      </c>
      <c r="AS31" s="207">
        <v>337.28112651999999</v>
      </c>
      <c r="AT31" s="207">
        <v>275.81088801999999</v>
      </c>
      <c r="AU31" s="207">
        <v>120.41276101</v>
      </c>
      <c r="AV31" s="207">
        <v>7.9372688054999996</v>
      </c>
      <c r="AW31" s="207">
        <v>1E-10</v>
      </c>
      <c r="AX31" s="207">
        <v>1E-10</v>
      </c>
      <c r="AY31" s="207">
        <v>1E-10</v>
      </c>
      <c r="AZ31" s="207">
        <v>1E-10</v>
      </c>
      <c r="BA31" s="207">
        <v>0.98936031086999998</v>
      </c>
      <c r="BB31" s="207">
        <v>5.2528697726000004</v>
      </c>
      <c r="BC31" s="207">
        <v>87.324885272000003</v>
      </c>
      <c r="BD31" s="246">
        <v>189.71333353</v>
      </c>
      <c r="BE31" s="246">
        <v>340.42045244000002</v>
      </c>
      <c r="BF31" s="246">
        <v>282.43768445000001</v>
      </c>
      <c r="BG31" s="246">
        <v>108.55268856000001</v>
      </c>
      <c r="BH31" s="246">
        <v>10.429613872999999</v>
      </c>
      <c r="BI31" s="246">
        <v>0.31459649679000001</v>
      </c>
      <c r="BJ31" s="246">
        <v>0</v>
      </c>
      <c r="BK31" s="246">
        <v>0</v>
      </c>
      <c r="BL31" s="246">
        <v>0.14869513494</v>
      </c>
      <c r="BM31" s="246">
        <v>4.5593206660999996</v>
      </c>
      <c r="BN31" s="246">
        <v>6.4570357266</v>
      </c>
      <c r="BO31" s="246">
        <v>72.107447773999994</v>
      </c>
      <c r="BP31" s="246">
        <v>219.72441713000001</v>
      </c>
      <c r="BQ31" s="246">
        <v>342.36634378000002</v>
      </c>
      <c r="BR31" s="246">
        <v>284.01200584999998</v>
      </c>
      <c r="BS31" s="246">
        <v>109.1187876</v>
      </c>
      <c r="BT31" s="246">
        <v>10.476834740999999</v>
      </c>
      <c r="BU31" s="246">
        <v>0.31608041861000002</v>
      </c>
      <c r="BV31" s="246">
        <v>0</v>
      </c>
    </row>
    <row r="32" spans="1:74" ht="11.1" customHeight="1" x14ac:dyDescent="0.2">
      <c r="A32" s="7" t="s">
        <v>323</v>
      </c>
      <c r="B32" s="166" t="s">
        <v>449</v>
      </c>
      <c r="C32" s="207">
        <v>29.034512073999998</v>
      </c>
      <c r="D32" s="207">
        <v>66.407954673999996</v>
      </c>
      <c r="E32" s="207">
        <v>55.447704469999998</v>
      </c>
      <c r="F32" s="207">
        <v>100.55313303</v>
      </c>
      <c r="G32" s="207">
        <v>292.60303783000001</v>
      </c>
      <c r="H32" s="207">
        <v>359.96428966000002</v>
      </c>
      <c r="I32" s="207">
        <v>480.26507802999998</v>
      </c>
      <c r="J32" s="207">
        <v>440.62859555</v>
      </c>
      <c r="K32" s="207">
        <v>373.55965622999997</v>
      </c>
      <c r="L32" s="207">
        <v>202.57965433000001</v>
      </c>
      <c r="M32" s="207">
        <v>52.744016520999999</v>
      </c>
      <c r="N32" s="207">
        <v>49.951324636999999</v>
      </c>
      <c r="O32" s="207">
        <v>46.713888334000004</v>
      </c>
      <c r="P32" s="207">
        <v>46.151147166999998</v>
      </c>
      <c r="Q32" s="207">
        <v>101.50915464000001</v>
      </c>
      <c r="R32" s="207">
        <v>108.46943622000001</v>
      </c>
      <c r="S32" s="207">
        <v>166.15650955000001</v>
      </c>
      <c r="T32" s="207">
        <v>341.54681993999998</v>
      </c>
      <c r="U32" s="207">
        <v>501.52012865</v>
      </c>
      <c r="V32" s="207">
        <v>453.67861898000001</v>
      </c>
      <c r="W32" s="207">
        <v>271.99453283000003</v>
      </c>
      <c r="X32" s="207">
        <v>183.28839363</v>
      </c>
      <c r="Y32" s="207">
        <v>93.242827261000002</v>
      </c>
      <c r="Z32" s="207">
        <v>20.834593982000001</v>
      </c>
      <c r="AA32" s="207">
        <v>30.036889796000001</v>
      </c>
      <c r="AB32" s="207">
        <v>50.362481187999997</v>
      </c>
      <c r="AC32" s="207">
        <v>73.404106558999999</v>
      </c>
      <c r="AD32" s="207">
        <v>80.610350771</v>
      </c>
      <c r="AE32" s="207">
        <v>187.50697586000001</v>
      </c>
      <c r="AF32" s="207">
        <v>346.78601838999998</v>
      </c>
      <c r="AG32" s="207">
        <v>437.10495200999998</v>
      </c>
      <c r="AH32" s="207">
        <v>455.52471778</v>
      </c>
      <c r="AI32" s="207">
        <v>280.00039163999998</v>
      </c>
      <c r="AJ32" s="207">
        <v>177.69342531000001</v>
      </c>
      <c r="AK32" s="207">
        <v>40.546117080000002</v>
      </c>
      <c r="AL32" s="207">
        <v>65.960142192000006</v>
      </c>
      <c r="AM32" s="207">
        <v>27.838184535</v>
      </c>
      <c r="AN32" s="207">
        <v>44.777663351999998</v>
      </c>
      <c r="AO32" s="207">
        <v>82.798764075999998</v>
      </c>
      <c r="AP32" s="207">
        <v>96.536042651000002</v>
      </c>
      <c r="AQ32" s="207">
        <v>240.08278966</v>
      </c>
      <c r="AR32" s="207">
        <v>375.04148888999998</v>
      </c>
      <c r="AS32" s="207">
        <v>480.24270729</v>
      </c>
      <c r="AT32" s="207">
        <v>438.68260427000001</v>
      </c>
      <c r="AU32" s="207">
        <v>277.37732491000003</v>
      </c>
      <c r="AV32" s="207">
        <v>105.61876220000001</v>
      </c>
      <c r="AW32" s="207">
        <v>87.963629529000002</v>
      </c>
      <c r="AX32" s="207">
        <v>37.240324039000001</v>
      </c>
      <c r="AY32" s="207">
        <v>49.442099151999997</v>
      </c>
      <c r="AZ32" s="207">
        <v>69.534499686000004</v>
      </c>
      <c r="BA32" s="207">
        <v>84.073797088999996</v>
      </c>
      <c r="BB32" s="207">
        <v>117.17309367999999</v>
      </c>
      <c r="BC32" s="207">
        <v>186.91777622999999</v>
      </c>
      <c r="BD32" s="246">
        <v>349.98256132</v>
      </c>
      <c r="BE32" s="246">
        <v>497.75505364000003</v>
      </c>
      <c r="BF32" s="246">
        <v>465.67199140999998</v>
      </c>
      <c r="BG32" s="246">
        <v>313.57409704999998</v>
      </c>
      <c r="BH32" s="246">
        <v>149.99809260999999</v>
      </c>
      <c r="BI32" s="246">
        <v>62.283617315999997</v>
      </c>
      <c r="BJ32" s="246">
        <v>42.072250142000001</v>
      </c>
      <c r="BK32" s="246">
        <v>35.419286886000002</v>
      </c>
      <c r="BL32" s="246">
        <v>39.492192076999999</v>
      </c>
      <c r="BM32" s="246">
        <v>62.926734809000003</v>
      </c>
      <c r="BN32" s="246">
        <v>95.656583820999998</v>
      </c>
      <c r="BO32" s="246">
        <v>227.64755865000001</v>
      </c>
      <c r="BP32" s="246">
        <v>387.85009327</v>
      </c>
      <c r="BQ32" s="246">
        <v>500.90954886999998</v>
      </c>
      <c r="BR32" s="246">
        <v>468.71487474000003</v>
      </c>
      <c r="BS32" s="246">
        <v>315.88628438000001</v>
      </c>
      <c r="BT32" s="246">
        <v>151.32323084999999</v>
      </c>
      <c r="BU32" s="246">
        <v>62.877041876</v>
      </c>
      <c r="BV32" s="246">
        <v>42.469709770999998</v>
      </c>
    </row>
    <row r="33" spans="1:74" ht="11.1" customHeight="1" x14ac:dyDescent="0.2">
      <c r="A33" s="7" t="s">
        <v>41</v>
      </c>
      <c r="B33" s="166" t="s">
        <v>422</v>
      </c>
      <c r="C33" s="207">
        <v>4.9511882444999999</v>
      </c>
      <c r="D33" s="207">
        <v>14.093217715</v>
      </c>
      <c r="E33" s="207">
        <v>9.8708159029000004</v>
      </c>
      <c r="F33" s="207">
        <v>31.129629464000001</v>
      </c>
      <c r="G33" s="207">
        <v>219.82771774</v>
      </c>
      <c r="H33" s="207">
        <v>299.86272898999999</v>
      </c>
      <c r="I33" s="207">
        <v>428.73536438999997</v>
      </c>
      <c r="J33" s="207">
        <v>408.18124177999999</v>
      </c>
      <c r="K33" s="207">
        <v>381.69774897000002</v>
      </c>
      <c r="L33" s="207">
        <v>80.797322979</v>
      </c>
      <c r="M33" s="207">
        <v>0.82372045329999999</v>
      </c>
      <c r="N33" s="207">
        <v>5.5001919780000001</v>
      </c>
      <c r="O33" s="207">
        <v>12.880725753</v>
      </c>
      <c r="P33" s="207">
        <v>4.3147231531000001</v>
      </c>
      <c r="Q33" s="207">
        <v>55.614100162</v>
      </c>
      <c r="R33" s="207">
        <v>20.178305871999999</v>
      </c>
      <c r="S33" s="207">
        <v>105.72582010000001</v>
      </c>
      <c r="T33" s="207">
        <v>296.22367772000001</v>
      </c>
      <c r="U33" s="207">
        <v>462.72396170000002</v>
      </c>
      <c r="V33" s="207">
        <v>388.61764037</v>
      </c>
      <c r="W33" s="207">
        <v>209.44347711</v>
      </c>
      <c r="X33" s="207">
        <v>66.254894820000004</v>
      </c>
      <c r="Y33" s="207">
        <v>12.573821604999999</v>
      </c>
      <c r="Z33" s="207">
        <v>0.97394261682000005</v>
      </c>
      <c r="AA33" s="207">
        <v>5.4947222603999997</v>
      </c>
      <c r="AB33" s="207">
        <v>1.0811598726</v>
      </c>
      <c r="AC33" s="207">
        <v>33.596518408999998</v>
      </c>
      <c r="AD33" s="207">
        <v>17.270586297000001</v>
      </c>
      <c r="AE33" s="207">
        <v>108.08903907</v>
      </c>
      <c r="AF33" s="207">
        <v>306.45378776000001</v>
      </c>
      <c r="AG33" s="207">
        <v>396.66704163000003</v>
      </c>
      <c r="AH33" s="207">
        <v>410.42895906000001</v>
      </c>
      <c r="AI33" s="207">
        <v>206.84822564000001</v>
      </c>
      <c r="AJ33" s="207">
        <v>97.806713682999998</v>
      </c>
      <c r="AK33" s="207">
        <v>1.9422794194999999</v>
      </c>
      <c r="AL33" s="207">
        <v>25.192189285000001</v>
      </c>
      <c r="AM33" s="207">
        <v>2.7605394674000001</v>
      </c>
      <c r="AN33" s="207">
        <v>2.8682506512999999</v>
      </c>
      <c r="AO33" s="207">
        <v>22.422007044000001</v>
      </c>
      <c r="AP33" s="207">
        <v>24.117399197000001</v>
      </c>
      <c r="AQ33" s="207">
        <v>206.06939925</v>
      </c>
      <c r="AR33" s="207">
        <v>366.81326639999997</v>
      </c>
      <c r="AS33" s="207">
        <v>477.94319781000002</v>
      </c>
      <c r="AT33" s="207">
        <v>384.43638344999999</v>
      </c>
      <c r="AU33" s="207">
        <v>202.08306574</v>
      </c>
      <c r="AV33" s="207">
        <v>28.964519534000001</v>
      </c>
      <c r="AW33" s="207">
        <v>4.6440247240000003</v>
      </c>
      <c r="AX33" s="207">
        <v>3.0483706508999999</v>
      </c>
      <c r="AY33" s="207">
        <v>19.079411559</v>
      </c>
      <c r="AZ33" s="207">
        <v>16.952167512999999</v>
      </c>
      <c r="BA33" s="207">
        <v>27.157087521000001</v>
      </c>
      <c r="BB33" s="207">
        <v>29.376054281999998</v>
      </c>
      <c r="BC33" s="207">
        <v>162.74143637</v>
      </c>
      <c r="BD33" s="246">
        <v>303.19551027</v>
      </c>
      <c r="BE33" s="246">
        <v>454.69895158000003</v>
      </c>
      <c r="BF33" s="246">
        <v>424.26227956999998</v>
      </c>
      <c r="BG33" s="246">
        <v>244.98571276000001</v>
      </c>
      <c r="BH33" s="246">
        <v>58.691612954999997</v>
      </c>
      <c r="BI33" s="246">
        <v>5.4328093217999998</v>
      </c>
      <c r="BJ33" s="246">
        <v>3.1953908128999999</v>
      </c>
      <c r="BK33" s="246">
        <v>6.2300298972999997</v>
      </c>
      <c r="BL33" s="246">
        <v>4.8514941702999996</v>
      </c>
      <c r="BM33" s="246">
        <v>22.613867298999999</v>
      </c>
      <c r="BN33" s="246">
        <v>36.000084985000001</v>
      </c>
      <c r="BO33" s="246">
        <v>167.55344317000001</v>
      </c>
      <c r="BP33" s="246">
        <v>341.80092288999998</v>
      </c>
      <c r="BQ33" s="246">
        <v>456.77806952999998</v>
      </c>
      <c r="BR33" s="246">
        <v>426.17221670999999</v>
      </c>
      <c r="BS33" s="246">
        <v>246.00897018000001</v>
      </c>
      <c r="BT33" s="246">
        <v>58.894114614999999</v>
      </c>
      <c r="BU33" s="246">
        <v>5.4424903667000004</v>
      </c>
      <c r="BV33" s="246">
        <v>3.2032332506999999</v>
      </c>
    </row>
    <row r="34" spans="1:74" ht="11.1" customHeight="1" x14ac:dyDescent="0.2">
      <c r="A34" s="7" t="s">
        <v>42</v>
      </c>
      <c r="B34" s="166" t="s">
        <v>423</v>
      </c>
      <c r="C34" s="207">
        <v>12.035775402000001</v>
      </c>
      <c r="D34" s="207">
        <v>24.472786805999998</v>
      </c>
      <c r="E34" s="207">
        <v>36.101457848000003</v>
      </c>
      <c r="F34" s="207">
        <v>91.101365049999998</v>
      </c>
      <c r="G34" s="207">
        <v>291.04948035000001</v>
      </c>
      <c r="H34" s="207">
        <v>438.93935349999998</v>
      </c>
      <c r="I34" s="207">
        <v>548.33568333999995</v>
      </c>
      <c r="J34" s="207">
        <v>624.95579385999997</v>
      </c>
      <c r="K34" s="207">
        <v>523.81007074000001</v>
      </c>
      <c r="L34" s="207">
        <v>139.31103852000001</v>
      </c>
      <c r="M34" s="207">
        <v>15.888920809</v>
      </c>
      <c r="N34" s="207">
        <v>12.594162933</v>
      </c>
      <c r="O34" s="207">
        <v>28.802180332999999</v>
      </c>
      <c r="P34" s="207">
        <v>12.863113351999999</v>
      </c>
      <c r="Q34" s="207">
        <v>132.45829443</v>
      </c>
      <c r="R34" s="207">
        <v>105.18259096</v>
      </c>
      <c r="S34" s="207">
        <v>279.28066037999997</v>
      </c>
      <c r="T34" s="207">
        <v>456.68827758999998</v>
      </c>
      <c r="U34" s="207">
        <v>602.75682045999997</v>
      </c>
      <c r="V34" s="207">
        <v>578.70331069999997</v>
      </c>
      <c r="W34" s="207">
        <v>326.63781949999998</v>
      </c>
      <c r="X34" s="207">
        <v>133.1428664</v>
      </c>
      <c r="Y34" s="207">
        <v>70.157902479000001</v>
      </c>
      <c r="Z34" s="207">
        <v>8.1820452770000003</v>
      </c>
      <c r="AA34" s="207">
        <v>15.117663979</v>
      </c>
      <c r="AB34" s="207">
        <v>4.3732148941000002</v>
      </c>
      <c r="AC34" s="207">
        <v>70.360214210999999</v>
      </c>
      <c r="AD34" s="207">
        <v>84.031147790999995</v>
      </c>
      <c r="AE34" s="207">
        <v>228.92606849000001</v>
      </c>
      <c r="AF34" s="207">
        <v>456.62802907000003</v>
      </c>
      <c r="AG34" s="207">
        <v>514.10390493</v>
      </c>
      <c r="AH34" s="207">
        <v>554.52423854999995</v>
      </c>
      <c r="AI34" s="207">
        <v>401.40237915</v>
      </c>
      <c r="AJ34" s="207">
        <v>208.64099461999999</v>
      </c>
      <c r="AK34" s="207">
        <v>31.489022562999999</v>
      </c>
      <c r="AL34" s="207">
        <v>74.580450247000002</v>
      </c>
      <c r="AM34" s="207">
        <v>9.7974420943999991</v>
      </c>
      <c r="AN34" s="207">
        <v>5.2582481639000003</v>
      </c>
      <c r="AO34" s="207">
        <v>41.744928397999999</v>
      </c>
      <c r="AP34" s="207">
        <v>157.38746434999999</v>
      </c>
      <c r="AQ34" s="207">
        <v>386.01926972000001</v>
      </c>
      <c r="AR34" s="207">
        <v>551.97368713000003</v>
      </c>
      <c r="AS34" s="207">
        <v>680.24930869000002</v>
      </c>
      <c r="AT34" s="207">
        <v>582.68309951000003</v>
      </c>
      <c r="AU34" s="207">
        <v>405.18933557999998</v>
      </c>
      <c r="AV34" s="207">
        <v>133.10517679</v>
      </c>
      <c r="AW34" s="207">
        <v>25.693936904000001</v>
      </c>
      <c r="AX34" s="207">
        <v>13.229028270000001</v>
      </c>
      <c r="AY34" s="207">
        <v>35.463480865000001</v>
      </c>
      <c r="AZ34" s="207">
        <v>27.403586499999999</v>
      </c>
      <c r="BA34" s="207">
        <v>89.065344637999999</v>
      </c>
      <c r="BB34" s="207">
        <v>94.287103990999995</v>
      </c>
      <c r="BC34" s="207">
        <v>275.94113043999999</v>
      </c>
      <c r="BD34" s="246">
        <v>457.70279390000002</v>
      </c>
      <c r="BE34" s="246">
        <v>610.40131484000005</v>
      </c>
      <c r="BF34" s="246">
        <v>606.56708553999999</v>
      </c>
      <c r="BG34" s="246">
        <v>401.93641715000001</v>
      </c>
      <c r="BH34" s="246">
        <v>159.03607922</v>
      </c>
      <c r="BI34" s="246">
        <v>39.714112550999999</v>
      </c>
      <c r="BJ34" s="246">
        <v>10.483084457</v>
      </c>
      <c r="BK34" s="246">
        <v>16.607773826999999</v>
      </c>
      <c r="BL34" s="246">
        <v>21.440108488</v>
      </c>
      <c r="BM34" s="246">
        <v>65.801974646999994</v>
      </c>
      <c r="BN34" s="246">
        <v>117.65916942</v>
      </c>
      <c r="BO34" s="246">
        <v>304.28335145</v>
      </c>
      <c r="BP34" s="246">
        <v>500.97545579000001</v>
      </c>
      <c r="BQ34" s="246">
        <v>613.08290806000002</v>
      </c>
      <c r="BR34" s="246">
        <v>609.27348605999998</v>
      </c>
      <c r="BS34" s="246">
        <v>403.75898773</v>
      </c>
      <c r="BT34" s="246">
        <v>159.83538458000001</v>
      </c>
      <c r="BU34" s="246">
        <v>39.932001214000003</v>
      </c>
      <c r="BV34" s="246">
        <v>10.531918449999999</v>
      </c>
    </row>
    <row r="35" spans="1:74" ht="11.1" customHeight="1" x14ac:dyDescent="0.2">
      <c r="A35" s="7" t="s">
        <v>44</v>
      </c>
      <c r="B35" s="166" t="s">
        <v>424</v>
      </c>
      <c r="C35" s="207">
        <v>4.3668137454999999E-2</v>
      </c>
      <c r="D35" s="207">
        <v>1E-10</v>
      </c>
      <c r="E35" s="207">
        <v>10.288582764999999</v>
      </c>
      <c r="F35" s="207">
        <v>50.810357332000002</v>
      </c>
      <c r="G35" s="207">
        <v>57.073467401000002</v>
      </c>
      <c r="H35" s="207">
        <v>232.98639761999999</v>
      </c>
      <c r="I35" s="207">
        <v>395.24482096999998</v>
      </c>
      <c r="J35" s="207">
        <v>385.04280691999998</v>
      </c>
      <c r="K35" s="207">
        <v>206.58607588000001</v>
      </c>
      <c r="L35" s="207">
        <v>48.661241906000001</v>
      </c>
      <c r="M35" s="207">
        <v>10.500659885999999</v>
      </c>
      <c r="N35" s="207">
        <v>1E-10</v>
      </c>
      <c r="O35" s="207">
        <v>1E-10</v>
      </c>
      <c r="P35" s="207">
        <v>2.0088860114</v>
      </c>
      <c r="Q35" s="207">
        <v>8.1334826972999998</v>
      </c>
      <c r="R35" s="207">
        <v>43.329237171000003</v>
      </c>
      <c r="S35" s="207">
        <v>160.36009761</v>
      </c>
      <c r="T35" s="207">
        <v>264.32346739000002</v>
      </c>
      <c r="U35" s="207">
        <v>415.56087497999999</v>
      </c>
      <c r="V35" s="207">
        <v>442.06273353</v>
      </c>
      <c r="W35" s="207">
        <v>229.11100243000001</v>
      </c>
      <c r="X35" s="207">
        <v>102.45752976</v>
      </c>
      <c r="Y35" s="207">
        <v>14.832375596</v>
      </c>
      <c r="Z35" s="207">
        <v>1E-10</v>
      </c>
      <c r="AA35" s="207">
        <v>4.3660696753000001E-2</v>
      </c>
      <c r="AB35" s="207">
        <v>2.8740629571</v>
      </c>
      <c r="AC35" s="207">
        <v>7.0705561714999998</v>
      </c>
      <c r="AD35" s="207">
        <v>59.408980241000002</v>
      </c>
      <c r="AE35" s="207">
        <v>125.50183684</v>
      </c>
      <c r="AF35" s="207">
        <v>347.48353519</v>
      </c>
      <c r="AG35" s="207">
        <v>417.43153981</v>
      </c>
      <c r="AH35" s="207">
        <v>330.92220011000001</v>
      </c>
      <c r="AI35" s="207">
        <v>222.26853829999999</v>
      </c>
      <c r="AJ35" s="207">
        <v>45.091892874000003</v>
      </c>
      <c r="AK35" s="207">
        <v>24.293066360000001</v>
      </c>
      <c r="AL35" s="207">
        <v>1E-10</v>
      </c>
      <c r="AM35" s="207">
        <v>1.1522466981999999</v>
      </c>
      <c r="AN35" s="207">
        <v>1.7288904802</v>
      </c>
      <c r="AO35" s="207">
        <v>13.771148071000001</v>
      </c>
      <c r="AP35" s="207">
        <v>55.736610458999998</v>
      </c>
      <c r="AQ35" s="207">
        <v>129.76418332</v>
      </c>
      <c r="AR35" s="207">
        <v>288.14256885999998</v>
      </c>
      <c r="AS35" s="207">
        <v>427.58802333</v>
      </c>
      <c r="AT35" s="207">
        <v>352.41182003</v>
      </c>
      <c r="AU35" s="207">
        <v>242.21040418999999</v>
      </c>
      <c r="AV35" s="207">
        <v>63.837369008000003</v>
      </c>
      <c r="AW35" s="207">
        <v>1.7338962182</v>
      </c>
      <c r="AX35" s="207">
        <v>1E-10</v>
      </c>
      <c r="AY35" s="207">
        <v>1E-10</v>
      </c>
      <c r="AZ35" s="207">
        <v>1E-10</v>
      </c>
      <c r="BA35" s="207">
        <v>3.761394331</v>
      </c>
      <c r="BB35" s="207">
        <v>42.540198394000001</v>
      </c>
      <c r="BC35" s="207">
        <v>95.432369054999995</v>
      </c>
      <c r="BD35" s="246">
        <v>252.59830410999999</v>
      </c>
      <c r="BE35" s="246">
        <v>427.81067660999997</v>
      </c>
      <c r="BF35" s="246">
        <v>377.80275388000001</v>
      </c>
      <c r="BG35" s="246">
        <v>218.87064609000001</v>
      </c>
      <c r="BH35" s="246">
        <v>73.089236038999999</v>
      </c>
      <c r="BI35" s="246">
        <v>10.261472281</v>
      </c>
      <c r="BJ35" s="246">
        <v>0</v>
      </c>
      <c r="BK35" s="246">
        <v>1.0679117630999999</v>
      </c>
      <c r="BL35" s="246">
        <v>3.825058582</v>
      </c>
      <c r="BM35" s="246">
        <v>15.680327673000001</v>
      </c>
      <c r="BN35" s="246">
        <v>44.029946457999998</v>
      </c>
      <c r="BO35" s="246">
        <v>126.83356682</v>
      </c>
      <c r="BP35" s="246">
        <v>285.55643409999999</v>
      </c>
      <c r="BQ35" s="246">
        <v>430.67775302000001</v>
      </c>
      <c r="BR35" s="246">
        <v>380.30628130999997</v>
      </c>
      <c r="BS35" s="246">
        <v>220.24217393999999</v>
      </c>
      <c r="BT35" s="246">
        <v>73.547741246000001</v>
      </c>
      <c r="BU35" s="246">
        <v>10.328052116</v>
      </c>
      <c r="BV35" s="246">
        <v>0</v>
      </c>
    </row>
    <row r="36" spans="1:74" ht="11.1" customHeight="1" x14ac:dyDescent="0.2">
      <c r="A36" s="7" t="s">
        <v>45</v>
      </c>
      <c r="B36" s="166" t="s">
        <v>425</v>
      </c>
      <c r="C36" s="207">
        <v>8.4961627516</v>
      </c>
      <c r="D36" s="207">
        <v>5.6347194716000004</v>
      </c>
      <c r="E36" s="207">
        <v>8.4387242694999998</v>
      </c>
      <c r="F36" s="207">
        <v>26.001520970000001</v>
      </c>
      <c r="G36" s="207">
        <v>23.872504261</v>
      </c>
      <c r="H36" s="207">
        <v>116.67371478</v>
      </c>
      <c r="I36" s="207">
        <v>209.62203299999999</v>
      </c>
      <c r="J36" s="207">
        <v>246.84924477999999</v>
      </c>
      <c r="K36" s="207">
        <v>131.83304803999999</v>
      </c>
      <c r="L36" s="207">
        <v>40.629407289</v>
      </c>
      <c r="M36" s="207">
        <v>16.281744938999999</v>
      </c>
      <c r="N36" s="207">
        <v>10.309329324</v>
      </c>
      <c r="O36" s="207">
        <v>9.0614621461000002</v>
      </c>
      <c r="P36" s="207">
        <v>7.7555513237999998</v>
      </c>
      <c r="Q36" s="207">
        <v>8.2381057347999995</v>
      </c>
      <c r="R36" s="207">
        <v>19.205589529000001</v>
      </c>
      <c r="S36" s="207">
        <v>66.423558663999998</v>
      </c>
      <c r="T36" s="207">
        <v>111.3683868</v>
      </c>
      <c r="U36" s="207">
        <v>213.36004804999999</v>
      </c>
      <c r="V36" s="207">
        <v>294.75623351000002</v>
      </c>
      <c r="W36" s="207">
        <v>213.91209445000001</v>
      </c>
      <c r="X36" s="207">
        <v>101.11834705</v>
      </c>
      <c r="Y36" s="207">
        <v>15.506756378</v>
      </c>
      <c r="Z36" s="207">
        <v>10.211840992000001</v>
      </c>
      <c r="AA36" s="207">
        <v>9.5690114489999996</v>
      </c>
      <c r="AB36" s="207">
        <v>7.078327013</v>
      </c>
      <c r="AC36" s="207">
        <v>7.5691913902000003</v>
      </c>
      <c r="AD36" s="207">
        <v>23.585113010000001</v>
      </c>
      <c r="AE36" s="207">
        <v>50.813562869999998</v>
      </c>
      <c r="AF36" s="207">
        <v>175.47741843</v>
      </c>
      <c r="AG36" s="207">
        <v>296.23072915</v>
      </c>
      <c r="AH36" s="207">
        <v>251.56741943</v>
      </c>
      <c r="AI36" s="207">
        <v>158.25528836000001</v>
      </c>
      <c r="AJ36" s="207">
        <v>26.906563614</v>
      </c>
      <c r="AK36" s="207">
        <v>24.541415701999998</v>
      </c>
      <c r="AL36" s="207">
        <v>8.2144174217000003</v>
      </c>
      <c r="AM36" s="207">
        <v>9.4373574715000004</v>
      </c>
      <c r="AN36" s="207">
        <v>7.4783668396999996</v>
      </c>
      <c r="AO36" s="207">
        <v>14.477518805000001</v>
      </c>
      <c r="AP36" s="207">
        <v>23.431252681</v>
      </c>
      <c r="AQ36" s="207">
        <v>43.791062472</v>
      </c>
      <c r="AR36" s="207">
        <v>153.02152769</v>
      </c>
      <c r="AS36" s="207">
        <v>247.46791837999999</v>
      </c>
      <c r="AT36" s="207">
        <v>299.53118824000001</v>
      </c>
      <c r="AU36" s="207">
        <v>211.87482168</v>
      </c>
      <c r="AV36" s="207">
        <v>61.025616268999997</v>
      </c>
      <c r="AW36" s="207">
        <v>10.632005900999999</v>
      </c>
      <c r="AX36" s="207">
        <v>8.6851749986000009</v>
      </c>
      <c r="AY36" s="207">
        <v>7.7645983849000002</v>
      </c>
      <c r="AZ36" s="207">
        <v>8.2461445692000002</v>
      </c>
      <c r="BA36" s="207">
        <v>9.6700007678999995</v>
      </c>
      <c r="BB36" s="207">
        <v>18.074459874999999</v>
      </c>
      <c r="BC36" s="207">
        <v>30.740657896999998</v>
      </c>
      <c r="BD36" s="246">
        <v>94.031260931999995</v>
      </c>
      <c r="BE36" s="246">
        <v>268.04653007000002</v>
      </c>
      <c r="BF36" s="246">
        <v>273.38007634000002</v>
      </c>
      <c r="BG36" s="246">
        <v>171.27978404000001</v>
      </c>
      <c r="BH36" s="246">
        <v>54.815157759999998</v>
      </c>
      <c r="BI36" s="246">
        <v>14.846363653999999</v>
      </c>
      <c r="BJ36" s="246">
        <v>8.7209308996000008</v>
      </c>
      <c r="BK36" s="246">
        <v>8.1276483962999997</v>
      </c>
      <c r="BL36" s="246">
        <v>7.6046718359999996</v>
      </c>
      <c r="BM36" s="246">
        <v>12.53456132</v>
      </c>
      <c r="BN36" s="246">
        <v>21.028855579999998</v>
      </c>
      <c r="BO36" s="246">
        <v>54.316651809</v>
      </c>
      <c r="BP36" s="246">
        <v>129.35903859999999</v>
      </c>
      <c r="BQ36" s="246">
        <v>270.65477543999998</v>
      </c>
      <c r="BR36" s="246">
        <v>276.02608898</v>
      </c>
      <c r="BS36" s="246">
        <v>172.79544723000001</v>
      </c>
      <c r="BT36" s="246">
        <v>55.163931026999997</v>
      </c>
      <c r="BU36" s="246">
        <v>14.843934623999999</v>
      </c>
      <c r="BV36" s="246">
        <v>8.6829580405000009</v>
      </c>
    </row>
    <row r="37" spans="1:74" ht="11.1" customHeight="1" x14ac:dyDescent="0.2">
      <c r="A37" s="7" t="s">
        <v>550</v>
      </c>
      <c r="B37" s="166" t="s">
        <v>450</v>
      </c>
      <c r="C37" s="207">
        <v>8.9144894639000007</v>
      </c>
      <c r="D37" s="207">
        <v>17.933274304000001</v>
      </c>
      <c r="E37" s="207">
        <v>18.159793876999998</v>
      </c>
      <c r="F37" s="207">
        <v>41.541290812</v>
      </c>
      <c r="G37" s="207">
        <v>128.59025964</v>
      </c>
      <c r="H37" s="207">
        <v>226.44062578</v>
      </c>
      <c r="I37" s="207">
        <v>372.89357271</v>
      </c>
      <c r="J37" s="207">
        <v>335.39474042000001</v>
      </c>
      <c r="K37" s="207">
        <v>241.70618193999999</v>
      </c>
      <c r="L37" s="207">
        <v>74.547790745</v>
      </c>
      <c r="M37" s="207">
        <v>15.934501523</v>
      </c>
      <c r="N37" s="207">
        <v>13.494495712999999</v>
      </c>
      <c r="O37" s="207">
        <v>15.074575816999999</v>
      </c>
      <c r="P37" s="207">
        <v>12.444076093</v>
      </c>
      <c r="Q37" s="207">
        <v>42.434318197000003</v>
      </c>
      <c r="R37" s="207">
        <v>42.244939791</v>
      </c>
      <c r="S37" s="207">
        <v>105.18496702</v>
      </c>
      <c r="T37" s="207">
        <v>246.34604156</v>
      </c>
      <c r="U37" s="207">
        <v>397.51327316999999</v>
      </c>
      <c r="V37" s="207">
        <v>356.42037372999999</v>
      </c>
      <c r="W37" s="207">
        <v>180.55449242</v>
      </c>
      <c r="X37" s="207">
        <v>82.085980320999994</v>
      </c>
      <c r="Y37" s="207">
        <v>31.716281575</v>
      </c>
      <c r="Z37" s="207">
        <v>6.8869986407999999</v>
      </c>
      <c r="AA37" s="207">
        <v>9.7552211870000001</v>
      </c>
      <c r="AB37" s="207">
        <v>12.056969129000001</v>
      </c>
      <c r="AC37" s="207">
        <v>28.020952163</v>
      </c>
      <c r="AD37" s="207">
        <v>36.149765606000003</v>
      </c>
      <c r="AE37" s="207">
        <v>100.461552</v>
      </c>
      <c r="AF37" s="207">
        <v>273.89820623999998</v>
      </c>
      <c r="AG37" s="207">
        <v>346.83362018000003</v>
      </c>
      <c r="AH37" s="207">
        <v>357.32434942999998</v>
      </c>
      <c r="AI37" s="207">
        <v>199.94210047000001</v>
      </c>
      <c r="AJ37" s="207">
        <v>84.065209100999994</v>
      </c>
      <c r="AK37" s="207">
        <v>17.991962337</v>
      </c>
      <c r="AL37" s="207">
        <v>25.533071149000001</v>
      </c>
      <c r="AM37" s="207">
        <v>8.6002335836999997</v>
      </c>
      <c r="AN37" s="207">
        <v>11.196127990000001</v>
      </c>
      <c r="AO37" s="207">
        <v>26.963908614000001</v>
      </c>
      <c r="AP37" s="207">
        <v>48.764723496000002</v>
      </c>
      <c r="AQ37" s="207">
        <v>147.39661218000001</v>
      </c>
      <c r="AR37" s="207">
        <v>270.32150568999998</v>
      </c>
      <c r="AS37" s="207">
        <v>392.71305257</v>
      </c>
      <c r="AT37" s="207">
        <v>358.45397257000002</v>
      </c>
      <c r="AU37" s="207">
        <v>200.13420912999999</v>
      </c>
      <c r="AV37" s="207">
        <v>55.301713894000002</v>
      </c>
      <c r="AW37" s="207">
        <v>23.197040182999999</v>
      </c>
      <c r="AX37" s="207">
        <v>10.794894255000001</v>
      </c>
      <c r="AY37" s="207">
        <v>16.873321578999999</v>
      </c>
      <c r="AZ37" s="207">
        <v>19.908079733000001</v>
      </c>
      <c r="BA37" s="207">
        <v>31.819997266000001</v>
      </c>
      <c r="BB37" s="207">
        <v>44.230854358999999</v>
      </c>
      <c r="BC37" s="207">
        <v>107.61442685999999</v>
      </c>
      <c r="BD37" s="246">
        <v>234.62144137999999</v>
      </c>
      <c r="BE37" s="246">
        <v>393.72805226999998</v>
      </c>
      <c r="BF37" s="246">
        <v>362.42292065999999</v>
      </c>
      <c r="BG37" s="246">
        <v>203.92631908000001</v>
      </c>
      <c r="BH37" s="246">
        <v>70.880516858999997</v>
      </c>
      <c r="BI37" s="246">
        <v>21.242140345999999</v>
      </c>
      <c r="BJ37" s="246">
        <v>11.502683486</v>
      </c>
      <c r="BK37" s="246">
        <v>11.087453976999999</v>
      </c>
      <c r="BL37" s="246">
        <v>12.595423083</v>
      </c>
      <c r="BM37" s="246">
        <v>26.216516332000001</v>
      </c>
      <c r="BN37" s="246">
        <v>43.975747071000001</v>
      </c>
      <c r="BO37" s="246">
        <v>131.98868676999999</v>
      </c>
      <c r="BP37" s="246">
        <v>268.13111135999998</v>
      </c>
      <c r="BQ37" s="246">
        <v>396.88241412000002</v>
      </c>
      <c r="BR37" s="246">
        <v>365.38488784999998</v>
      </c>
      <c r="BS37" s="246">
        <v>205.75506141</v>
      </c>
      <c r="BT37" s="246">
        <v>71.629209478999996</v>
      </c>
      <c r="BU37" s="246">
        <v>21.482072239000001</v>
      </c>
      <c r="BV37" s="246">
        <v>11.627784962</v>
      </c>
    </row>
    <row r="38" spans="1:74" ht="11.1" customHeight="1" x14ac:dyDescent="0.2">
      <c r="A38" s="7"/>
      <c r="B38" s="153" t="s">
        <v>155</v>
      </c>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247"/>
      <c r="BE38" s="247"/>
      <c r="BF38" s="247"/>
      <c r="BG38" s="247"/>
      <c r="BH38" s="247"/>
      <c r="BI38" s="247"/>
      <c r="BJ38" s="247"/>
      <c r="BK38" s="247"/>
      <c r="BL38" s="247"/>
      <c r="BM38" s="247"/>
      <c r="BN38" s="247"/>
      <c r="BO38" s="247"/>
      <c r="BP38" s="247"/>
      <c r="BQ38" s="247"/>
      <c r="BR38" s="247"/>
      <c r="BS38" s="247"/>
      <c r="BT38" s="247"/>
      <c r="BU38" s="247"/>
      <c r="BV38" s="247"/>
    </row>
    <row r="39" spans="1:74" ht="11.1" customHeight="1" x14ac:dyDescent="0.2">
      <c r="A39" s="7" t="s">
        <v>142</v>
      </c>
      <c r="B39" s="166" t="s">
        <v>418</v>
      </c>
      <c r="C39" s="207">
        <v>1E-10</v>
      </c>
      <c r="D39" s="207">
        <v>1E-10</v>
      </c>
      <c r="E39" s="207">
        <v>1E-10</v>
      </c>
      <c r="F39" s="207">
        <v>1E-10</v>
      </c>
      <c r="G39" s="207">
        <v>13.986853927</v>
      </c>
      <c r="H39" s="207">
        <v>65.179209121</v>
      </c>
      <c r="I39" s="207">
        <v>224.94380545000001</v>
      </c>
      <c r="J39" s="207">
        <v>182.14946964999999</v>
      </c>
      <c r="K39" s="207">
        <v>48.684522868000002</v>
      </c>
      <c r="L39" s="207">
        <v>1.2106814105000001</v>
      </c>
      <c r="M39" s="207">
        <v>1E-10</v>
      </c>
      <c r="N39" s="207">
        <v>1E-10</v>
      </c>
      <c r="O39" s="207">
        <v>1E-10</v>
      </c>
      <c r="P39" s="207">
        <v>1E-10</v>
      </c>
      <c r="Q39" s="207">
        <v>1E-10</v>
      </c>
      <c r="R39" s="207">
        <v>1E-10</v>
      </c>
      <c r="S39" s="207">
        <v>13.792855429999999</v>
      </c>
      <c r="T39" s="207">
        <v>68.752129440000004</v>
      </c>
      <c r="U39" s="207">
        <v>241.57098636000001</v>
      </c>
      <c r="V39" s="207">
        <v>179.02040535</v>
      </c>
      <c r="W39" s="207">
        <v>50.376233521000003</v>
      </c>
      <c r="X39" s="207">
        <v>1.2106814105000001</v>
      </c>
      <c r="Y39" s="207">
        <v>1E-10</v>
      </c>
      <c r="Z39" s="207">
        <v>1E-10</v>
      </c>
      <c r="AA39" s="207">
        <v>1E-10</v>
      </c>
      <c r="AB39" s="207">
        <v>1E-10</v>
      </c>
      <c r="AC39" s="207">
        <v>1E-10</v>
      </c>
      <c r="AD39" s="207">
        <v>1E-10</v>
      </c>
      <c r="AE39" s="207">
        <v>12.086127217</v>
      </c>
      <c r="AF39" s="207">
        <v>68.390540372000004</v>
      </c>
      <c r="AG39" s="207">
        <v>242.45992534999999</v>
      </c>
      <c r="AH39" s="207">
        <v>183.45205533000001</v>
      </c>
      <c r="AI39" s="207">
        <v>48.176588844000001</v>
      </c>
      <c r="AJ39" s="207">
        <v>1.2106814105000001</v>
      </c>
      <c r="AK39" s="207">
        <v>1E-10</v>
      </c>
      <c r="AL39" s="207">
        <v>1E-10</v>
      </c>
      <c r="AM39" s="207">
        <v>1E-10</v>
      </c>
      <c r="AN39" s="207">
        <v>1E-10</v>
      </c>
      <c r="AO39" s="207">
        <v>1E-10</v>
      </c>
      <c r="AP39" s="207">
        <v>1E-10</v>
      </c>
      <c r="AQ39" s="207">
        <v>11.697922776</v>
      </c>
      <c r="AR39" s="207">
        <v>75.392574018000005</v>
      </c>
      <c r="AS39" s="207">
        <v>233.64322010000001</v>
      </c>
      <c r="AT39" s="207">
        <v>190.31671732000001</v>
      </c>
      <c r="AU39" s="207">
        <v>47.920578319999997</v>
      </c>
      <c r="AV39" s="207">
        <v>1.8996029628</v>
      </c>
      <c r="AW39" s="207">
        <v>1E-10</v>
      </c>
      <c r="AX39" s="207">
        <v>1E-10</v>
      </c>
      <c r="AY39" s="207">
        <v>1E-10</v>
      </c>
      <c r="AZ39" s="207">
        <v>1E-10</v>
      </c>
      <c r="BA39" s="207">
        <v>1E-10</v>
      </c>
      <c r="BB39" s="207">
        <v>1E-10</v>
      </c>
      <c r="BC39" s="207">
        <v>11.408548072</v>
      </c>
      <c r="BD39" s="246">
        <v>75.832170000000005</v>
      </c>
      <c r="BE39" s="246">
        <v>234.97450000000001</v>
      </c>
      <c r="BF39" s="246">
        <v>196.41749999999999</v>
      </c>
      <c r="BG39" s="246">
        <v>48.478740000000002</v>
      </c>
      <c r="BH39" s="246">
        <v>1.8504700000000001</v>
      </c>
      <c r="BI39" s="246">
        <v>0</v>
      </c>
      <c r="BJ39" s="246">
        <v>0</v>
      </c>
      <c r="BK39" s="246">
        <v>0</v>
      </c>
      <c r="BL39" s="246">
        <v>0</v>
      </c>
      <c r="BM39" s="246">
        <v>0</v>
      </c>
      <c r="BN39" s="246">
        <v>0</v>
      </c>
      <c r="BO39" s="246">
        <v>11.9747</v>
      </c>
      <c r="BP39" s="246">
        <v>75.435550000000006</v>
      </c>
      <c r="BQ39" s="246">
        <v>230.05699999999999</v>
      </c>
      <c r="BR39" s="246">
        <v>204.72380000000001</v>
      </c>
      <c r="BS39" s="246">
        <v>51.100619999999999</v>
      </c>
      <c r="BT39" s="246">
        <v>1.9470350000000001</v>
      </c>
      <c r="BU39" s="246">
        <v>0</v>
      </c>
      <c r="BV39" s="246">
        <v>0</v>
      </c>
    </row>
    <row r="40" spans="1:74" ht="11.1" customHeight="1" x14ac:dyDescent="0.2">
      <c r="A40" s="7" t="s">
        <v>143</v>
      </c>
      <c r="B40" s="166" t="s">
        <v>448</v>
      </c>
      <c r="C40" s="207">
        <v>1E-10</v>
      </c>
      <c r="D40" s="207">
        <v>1E-10</v>
      </c>
      <c r="E40" s="207">
        <v>0.19748724904000001</v>
      </c>
      <c r="F40" s="207">
        <v>0.26104397477000002</v>
      </c>
      <c r="G40" s="207">
        <v>38.871353464000002</v>
      </c>
      <c r="H40" s="207">
        <v>126.92520153</v>
      </c>
      <c r="I40" s="207">
        <v>282.10683073000001</v>
      </c>
      <c r="J40" s="207">
        <v>225.06028497</v>
      </c>
      <c r="K40" s="207">
        <v>84.878320931999994</v>
      </c>
      <c r="L40" s="207">
        <v>5.5421160015000002</v>
      </c>
      <c r="M40" s="207">
        <v>1E-10</v>
      </c>
      <c r="N40" s="207">
        <v>8.6427096117999994E-2</v>
      </c>
      <c r="O40" s="207">
        <v>1E-10</v>
      </c>
      <c r="P40" s="207">
        <v>1E-10</v>
      </c>
      <c r="Q40" s="207">
        <v>0.19748724904000001</v>
      </c>
      <c r="R40" s="207">
        <v>0.30464690692000002</v>
      </c>
      <c r="S40" s="207">
        <v>39.889307512000002</v>
      </c>
      <c r="T40" s="207">
        <v>130.8613891</v>
      </c>
      <c r="U40" s="207">
        <v>299.36137988000002</v>
      </c>
      <c r="V40" s="207">
        <v>223.13142139999999</v>
      </c>
      <c r="W40" s="207">
        <v>89.924747295000003</v>
      </c>
      <c r="X40" s="207">
        <v>6.2707339266000002</v>
      </c>
      <c r="Y40" s="207">
        <v>1E-10</v>
      </c>
      <c r="Z40" s="207">
        <v>8.6427096117999994E-2</v>
      </c>
      <c r="AA40" s="207">
        <v>1E-10</v>
      </c>
      <c r="AB40" s="207">
        <v>1E-10</v>
      </c>
      <c r="AC40" s="207">
        <v>0.19748724904000001</v>
      </c>
      <c r="AD40" s="207">
        <v>0.26161997914000001</v>
      </c>
      <c r="AE40" s="207">
        <v>36.607311056</v>
      </c>
      <c r="AF40" s="207">
        <v>126.61757554</v>
      </c>
      <c r="AG40" s="207">
        <v>301.71631052999999</v>
      </c>
      <c r="AH40" s="207">
        <v>225.03629472</v>
      </c>
      <c r="AI40" s="207">
        <v>86.611959763000002</v>
      </c>
      <c r="AJ40" s="207">
        <v>6.3680932636999996</v>
      </c>
      <c r="AK40" s="207">
        <v>1E-10</v>
      </c>
      <c r="AL40" s="207">
        <v>8.6427096117999994E-2</v>
      </c>
      <c r="AM40" s="207">
        <v>1E-10</v>
      </c>
      <c r="AN40" s="207">
        <v>1E-10</v>
      </c>
      <c r="AO40" s="207">
        <v>0.19748724904000001</v>
      </c>
      <c r="AP40" s="207">
        <v>0.26161997914000001</v>
      </c>
      <c r="AQ40" s="207">
        <v>34.170525341999998</v>
      </c>
      <c r="AR40" s="207">
        <v>128.38244137999999</v>
      </c>
      <c r="AS40" s="207">
        <v>292.71593796000002</v>
      </c>
      <c r="AT40" s="207">
        <v>232.40087535999999</v>
      </c>
      <c r="AU40" s="207">
        <v>86.637853015999994</v>
      </c>
      <c r="AV40" s="207">
        <v>8.3720664202999995</v>
      </c>
      <c r="AW40" s="207">
        <v>1E-10</v>
      </c>
      <c r="AX40" s="207">
        <v>8.6427096117999994E-2</v>
      </c>
      <c r="AY40" s="207">
        <v>1E-10</v>
      </c>
      <c r="AZ40" s="207">
        <v>1E-10</v>
      </c>
      <c r="BA40" s="207">
        <v>1E-10</v>
      </c>
      <c r="BB40" s="207">
        <v>0.26161997914000001</v>
      </c>
      <c r="BC40" s="207">
        <v>31.583813332999998</v>
      </c>
      <c r="BD40" s="246">
        <v>128.1978</v>
      </c>
      <c r="BE40" s="246">
        <v>290.59120000000001</v>
      </c>
      <c r="BF40" s="246">
        <v>238.85730000000001</v>
      </c>
      <c r="BG40" s="246">
        <v>87.761719999999997</v>
      </c>
      <c r="BH40" s="246">
        <v>7.9401229999999998</v>
      </c>
      <c r="BI40" s="246">
        <v>0</v>
      </c>
      <c r="BJ40" s="246">
        <v>8.6427100000000007E-2</v>
      </c>
      <c r="BK40" s="246">
        <v>0</v>
      </c>
      <c r="BL40" s="246">
        <v>0</v>
      </c>
      <c r="BM40" s="246">
        <v>0</v>
      </c>
      <c r="BN40" s="246">
        <v>0.39896930000000003</v>
      </c>
      <c r="BO40" s="246">
        <v>31.101109999999998</v>
      </c>
      <c r="BP40" s="246">
        <v>127.2599</v>
      </c>
      <c r="BQ40" s="246">
        <v>289.3922</v>
      </c>
      <c r="BR40" s="246">
        <v>248.84889999999999</v>
      </c>
      <c r="BS40" s="246">
        <v>92.316929999999999</v>
      </c>
      <c r="BT40" s="246">
        <v>7.9046779999999996</v>
      </c>
      <c r="BU40" s="246">
        <v>0</v>
      </c>
      <c r="BV40" s="246">
        <v>8.6427100000000007E-2</v>
      </c>
    </row>
    <row r="41" spans="1:74" ht="11.1" customHeight="1" x14ac:dyDescent="0.2">
      <c r="A41" s="7" t="s">
        <v>144</v>
      </c>
      <c r="B41" s="166" t="s">
        <v>419</v>
      </c>
      <c r="C41" s="207">
        <v>1E-10</v>
      </c>
      <c r="D41" s="207">
        <v>1E-10</v>
      </c>
      <c r="E41" s="207">
        <v>2.7722028668999998</v>
      </c>
      <c r="F41" s="207">
        <v>1.9790513079000001</v>
      </c>
      <c r="G41" s="207">
        <v>70.580250032999999</v>
      </c>
      <c r="H41" s="207">
        <v>169.16897269</v>
      </c>
      <c r="I41" s="207">
        <v>254.66563052000001</v>
      </c>
      <c r="J41" s="207">
        <v>211.74325524</v>
      </c>
      <c r="K41" s="207">
        <v>81.205051140999998</v>
      </c>
      <c r="L41" s="207">
        <v>6.8106360377000001</v>
      </c>
      <c r="M41" s="207">
        <v>1E-10</v>
      </c>
      <c r="N41" s="207">
        <v>0.15500321753999999</v>
      </c>
      <c r="O41" s="207">
        <v>1E-10</v>
      </c>
      <c r="P41" s="207">
        <v>1E-10</v>
      </c>
      <c r="Q41" s="207">
        <v>2.6918827320999998</v>
      </c>
      <c r="R41" s="207">
        <v>2.0314265265999998</v>
      </c>
      <c r="S41" s="207">
        <v>70.574830736999999</v>
      </c>
      <c r="T41" s="207">
        <v>167.82322474</v>
      </c>
      <c r="U41" s="207">
        <v>274.69602773999998</v>
      </c>
      <c r="V41" s="207">
        <v>215.07257702000001</v>
      </c>
      <c r="W41" s="207">
        <v>88.531193177000006</v>
      </c>
      <c r="X41" s="207">
        <v>7.4759917656999999</v>
      </c>
      <c r="Y41" s="207">
        <v>1E-10</v>
      </c>
      <c r="Z41" s="207">
        <v>0.15500321753999999</v>
      </c>
      <c r="AA41" s="207">
        <v>1E-10</v>
      </c>
      <c r="AB41" s="207">
        <v>1E-10</v>
      </c>
      <c r="AC41" s="207">
        <v>2.8507336692999998</v>
      </c>
      <c r="AD41" s="207">
        <v>1.1764793522999999</v>
      </c>
      <c r="AE41" s="207">
        <v>66.504349152000003</v>
      </c>
      <c r="AF41" s="207">
        <v>166.49116656000001</v>
      </c>
      <c r="AG41" s="207">
        <v>276.83111165000003</v>
      </c>
      <c r="AH41" s="207">
        <v>208.15360573999999</v>
      </c>
      <c r="AI41" s="207">
        <v>86.895784159000002</v>
      </c>
      <c r="AJ41" s="207">
        <v>6.8039571290999996</v>
      </c>
      <c r="AK41" s="207">
        <v>1E-10</v>
      </c>
      <c r="AL41" s="207">
        <v>0.15500321753999999</v>
      </c>
      <c r="AM41" s="207">
        <v>1E-10</v>
      </c>
      <c r="AN41" s="207">
        <v>1E-10</v>
      </c>
      <c r="AO41" s="207">
        <v>3.0262039301999999</v>
      </c>
      <c r="AP41" s="207">
        <v>1.0703984600000001</v>
      </c>
      <c r="AQ41" s="207">
        <v>65.181291709999996</v>
      </c>
      <c r="AR41" s="207">
        <v>171.38154659</v>
      </c>
      <c r="AS41" s="207">
        <v>263.14958402000002</v>
      </c>
      <c r="AT41" s="207">
        <v>214.72420506</v>
      </c>
      <c r="AU41" s="207">
        <v>93.237219405000005</v>
      </c>
      <c r="AV41" s="207">
        <v>9.2468994880000004</v>
      </c>
      <c r="AW41" s="207">
        <v>1E-10</v>
      </c>
      <c r="AX41" s="207">
        <v>0.19628398705</v>
      </c>
      <c r="AY41" s="207">
        <v>1E-10</v>
      </c>
      <c r="AZ41" s="207">
        <v>1E-10</v>
      </c>
      <c r="BA41" s="207">
        <v>0.91178694178999997</v>
      </c>
      <c r="BB41" s="207">
        <v>0.95931861350000003</v>
      </c>
      <c r="BC41" s="207">
        <v>61.877082727999998</v>
      </c>
      <c r="BD41" s="246">
        <v>170.9385</v>
      </c>
      <c r="BE41" s="246">
        <v>248.37289999999999</v>
      </c>
      <c r="BF41" s="246">
        <v>216.5043</v>
      </c>
      <c r="BG41" s="246">
        <v>96.086429999999993</v>
      </c>
      <c r="BH41" s="246">
        <v>9.3141040000000004</v>
      </c>
      <c r="BI41" s="246">
        <v>0</v>
      </c>
      <c r="BJ41" s="246">
        <v>0.19628399999999999</v>
      </c>
      <c r="BK41" s="246">
        <v>0</v>
      </c>
      <c r="BL41" s="246">
        <v>0</v>
      </c>
      <c r="BM41" s="246">
        <v>0.91178689999999996</v>
      </c>
      <c r="BN41" s="246">
        <v>1.0269889999999999</v>
      </c>
      <c r="BO41" s="246">
        <v>57.937019999999997</v>
      </c>
      <c r="BP41" s="246">
        <v>172.2055</v>
      </c>
      <c r="BQ41" s="246">
        <v>255.15299999999999</v>
      </c>
      <c r="BR41" s="246">
        <v>222.15379999999999</v>
      </c>
      <c r="BS41" s="246">
        <v>96.965280000000007</v>
      </c>
      <c r="BT41" s="246">
        <v>9.4751989999999999</v>
      </c>
      <c r="BU41" s="246">
        <v>0</v>
      </c>
      <c r="BV41" s="246">
        <v>0.19628399999999999</v>
      </c>
    </row>
    <row r="42" spans="1:74" ht="11.1" customHeight="1" x14ac:dyDescent="0.2">
      <c r="A42" s="7" t="s">
        <v>145</v>
      </c>
      <c r="B42" s="166" t="s">
        <v>420</v>
      </c>
      <c r="C42" s="207">
        <v>1E-10</v>
      </c>
      <c r="D42" s="207">
        <v>0.30389106517999998</v>
      </c>
      <c r="E42" s="207">
        <v>6.5234715854000003</v>
      </c>
      <c r="F42" s="207">
        <v>7.1163431774000001</v>
      </c>
      <c r="G42" s="207">
        <v>71.694605433000007</v>
      </c>
      <c r="H42" s="207">
        <v>219.44268584</v>
      </c>
      <c r="I42" s="207">
        <v>312.52790911</v>
      </c>
      <c r="J42" s="207">
        <v>246.95148513000001</v>
      </c>
      <c r="K42" s="207">
        <v>109.01657695999999</v>
      </c>
      <c r="L42" s="207">
        <v>10.940909587</v>
      </c>
      <c r="M42" s="207">
        <v>0.25645533085</v>
      </c>
      <c r="N42" s="207">
        <v>1E-10</v>
      </c>
      <c r="O42" s="207">
        <v>1E-10</v>
      </c>
      <c r="P42" s="207">
        <v>0.30389106517999998</v>
      </c>
      <c r="Q42" s="207">
        <v>6.2062643713999996</v>
      </c>
      <c r="R42" s="207">
        <v>7.5656134565000004</v>
      </c>
      <c r="S42" s="207">
        <v>70.374441279999999</v>
      </c>
      <c r="T42" s="207">
        <v>218.08873174999999</v>
      </c>
      <c r="U42" s="207">
        <v>326.02616144000001</v>
      </c>
      <c r="V42" s="207">
        <v>251.26738386</v>
      </c>
      <c r="W42" s="207">
        <v>118.9506785</v>
      </c>
      <c r="X42" s="207">
        <v>11.181073631</v>
      </c>
      <c r="Y42" s="207">
        <v>0.19802647940000001</v>
      </c>
      <c r="Z42" s="207">
        <v>1E-10</v>
      </c>
      <c r="AA42" s="207">
        <v>1E-10</v>
      </c>
      <c r="AB42" s="207">
        <v>0.30389106517999998</v>
      </c>
      <c r="AC42" s="207">
        <v>6.5683704186999998</v>
      </c>
      <c r="AD42" s="207">
        <v>5.688853538</v>
      </c>
      <c r="AE42" s="207">
        <v>68.450033196999996</v>
      </c>
      <c r="AF42" s="207">
        <v>219.88779739</v>
      </c>
      <c r="AG42" s="207">
        <v>326.90230509999998</v>
      </c>
      <c r="AH42" s="207">
        <v>242.42462243</v>
      </c>
      <c r="AI42" s="207">
        <v>116.64170704</v>
      </c>
      <c r="AJ42" s="207">
        <v>9.9955155006999998</v>
      </c>
      <c r="AK42" s="207">
        <v>0.22650002893000001</v>
      </c>
      <c r="AL42" s="207">
        <v>1E-10</v>
      </c>
      <c r="AM42" s="207">
        <v>1E-10</v>
      </c>
      <c r="AN42" s="207">
        <v>0.30389106517999998</v>
      </c>
      <c r="AO42" s="207">
        <v>7.1755954938000004</v>
      </c>
      <c r="AP42" s="207">
        <v>5.3811384593999998</v>
      </c>
      <c r="AQ42" s="207">
        <v>68.102739678999995</v>
      </c>
      <c r="AR42" s="207">
        <v>225.24693869000001</v>
      </c>
      <c r="AS42" s="207">
        <v>313.18393784</v>
      </c>
      <c r="AT42" s="207">
        <v>242.71847574</v>
      </c>
      <c r="AU42" s="207">
        <v>125.63444013</v>
      </c>
      <c r="AV42" s="207">
        <v>10.969896160999999</v>
      </c>
      <c r="AW42" s="207">
        <v>0.22650002893000001</v>
      </c>
      <c r="AX42" s="207">
        <v>0.12751505092000001</v>
      </c>
      <c r="AY42" s="207">
        <v>1E-10</v>
      </c>
      <c r="AZ42" s="207">
        <v>0.30389106517999998</v>
      </c>
      <c r="BA42" s="207">
        <v>3.7198084073</v>
      </c>
      <c r="BB42" s="207">
        <v>4.1690075680999996</v>
      </c>
      <c r="BC42" s="207">
        <v>62.949903767000002</v>
      </c>
      <c r="BD42" s="246">
        <v>224.7253</v>
      </c>
      <c r="BE42" s="246">
        <v>299.41149999999999</v>
      </c>
      <c r="BF42" s="246">
        <v>245.2149</v>
      </c>
      <c r="BG42" s="246">
        <v>129.73830000000001</v>
      </c>
      <c r="BH42" s="246">
        <v>11.36434</v>
      </c>
      <c r="BI42" s="246">
        <v>0.22650000000000001</v>
      </c>
      <c r="BJ42" s="246">
        <v>0.12751509999999999</v>
      </c>
      <c r="BK42" s="246">
        <v>0</v>
      </c>
      <c r="BL42" s="246">
        <v>0.30389110000000003</v>
      </c>
      <c r="BM42" s="246">
        <v>3.8187440000000001</v>
      </c>
      <c r="BN42" s="246">
        <v>4.6364939999999999</v>
      </c>
      <c r="BO42" s="246">
        <v>66.768159999999995</v>
      </c>
      <c r="BP42" s="246">
        <v>225.62200000000001</v>
      </c>
      <c r="BQ42" s="246">
        <v>307.21210000000002</v>
      </c>
      <c r="BR42" s="246">
        <v>248.31899999999999</v>
      </c>
      <c r="BS42" s="246">
        <v>126.4965</v>
      </c>
      <c r="BT42" s="246">
        <v>11.743080000000001</v>
      </c>
      <c r="BU42" s="246">
        <v>0.25795970000000001</v>
      </c>
      <c r="BV42" s="246">
        <v>0.12751509999999999</v>
      </c>
    </row>
    <row r="43" spans="1:74" ht="11.1" customHeight="1" x14ac:dyDescent="0.2">
      <c r="A43" s="7" t="s">
        <v>146</v>
      </c>
      <c r="B43" s="166" t="s">
        <v>449</v>
      </c>
      <c r="C43" s="207">
        <v>28.650511197</v>
      </c>
      <c r="D43" s="207">
        <v>36.220585739000001</v>
      </c>
      <c r="E43" s="207">
        <v>54.532323753</v>
      </c>
      <c r="F43" s="207">
        <v>94.601137175999995</v>
      </c>
      <c r="G43" s="207">
        <v>217.50529252000001</v>
      </c>
      <c r="H43" s="207">
        <v>370.55640461000002</v>
      </c>
      <c r="I43" s="207">
        <v>456.22990592000002</v>
      </c>
      <c r="J43" s="207">
        <v>424.97170211000002</v>
      </c>
      <c r="K43" s="207">
        <v>297.57428962</v>
      </c>
      <c r="L43" s="207">
        <v>134.85719105000001</v>
      </c>
      <c r="M43" s="207">
        <v>57.114670308000001</v>
      </c>
      <c r="N43" s="207">
        <v>45.776784905</v>
      </c>
      <c r="O43" s="207">
        <v>29.331862018999999</v>
      </c>
      <c r="P43" s="207">
        <v>41.074439945999998</v>
      </c>
      <c r="Q43" s="207">
        <v>55.381921089000002</v>
      </c>
      <c r="R43" s="207">
        <v>97.411835616000005</v>
      </c>
      <c r="S43" s="207">
        <v>226.54067090999999</v>
      </c>
      <c r="T43" s="207">
        <v>370.42543058000001</v>
      </c>
      <c r="U43" s="207">
        <v>465.95335322</v>
      </c>
      <c r="V43" s="207">
        <v>425.75455858999999</v>
      </c>
      <c r="W43" s="207">
        <v>308.45586438999999</v>
      </c>
      <c r="X43" s="207">
        <v>141.54399272000001</v>
      </c>
      <c r="Y43" s="207">
        <v>56.826750341</v>
      </c>
      <c r="Z43" s="207">
        <v>47.280178155999998</v>
      </c>
      <c r="AA43" s="207">
        <v>33.059292761000002</v>
      </c>
      <c r="AB43" s="207">
        <v>44.934612815000001</v>
      </c>
      <c r="AC43" s="207">
        <v>63.870164138</v>
      </c>
      <c r="AD43" s="207">
        <v>100.27712774</v>
      </c>
      <c r="AE43" s="207">
        <v>218.08027729</v>
      </c>
      <c r="AF43" s="207">
        <v>359.68917477000002</v>
      </c>
      <c r="AG43" s="207">
        <v>466.39983520999999</v>
      </c>
      <c r="AH43" s="207">
        <v>423.95674996999998</v>
      </c>
      <c r="AI43" s="207">
        <v>303.26625057000001</v>
      </c>
      <c r="AJ43" s="207">
        <v>148.19305334000001</v>
      </c>
      <c r="AK43" s="207">
        <v>61.651343318000002</v>
      </c>
      <c r="AL43" s="207">
        <v>49.017593407</v>
      </c>
      <c r="AM43" s="207">
        <v>34.143658721000001</v>
      </c>
      <c r="AN43" s="207">
        <v>46.397990948999997</v>
      </c>
      <c r="AO43" s="207">
        <v>65.600091485999997</v>
      </c>
      <c r="AP43" s="207">
        <v>96.793879481000005</v>
      </c>
      <c r="AQ43" s="207">
        <v>215.84056982000001</v>
      </c>
      <c r="AR43" s="207">
        <v>354.16496755999998</v>
      </c>
      <c r="AS43" s="207">
        <v>460.45067828999998</v>
      </c>
      <c r="AT43" s="207">
        <v>423.94335151000001</v>
      </c>
      <c r="AU43" s="207">
        <v>303.72912492</v>
      </c>
      <c r="AV43" s="207">
        <v>156.74433513</v>
      </c>
      <c r="AW43" s="207">
        <v>60.0251175</v>
      </c>
      <c r="AX43" s="207">
        <v>51.129804628999999</v>
      </c>
      <c r="AY43" s="207">
        <v>33.858427491999997</v>
      </c>
      <c r="AZ43" s="207">
        <v>46.264388304999997</v>
      </c>
      <c r="BA43" s="207">
        <v>63.296394462999999</v>
      </c>
      <c r="BB43" s="207">
        <v>97.793487538999997</v>
      </c>
      <c r="BC43" s="207">
        <v>215.12185822999999</v>
      </c>
      <c r="BD43" s="246">
        <v>361.49020000000002</v>
      </c>
      <c r="BE43" s="246">
        <v>458.73110000000003</v>
      </c>
      <c r="BF43" s="246">
        <v>427.7801</v>
      </c>
      <c r="BG43" s="246">
        <v>305.54050000000001</v>
      </c>
      <c r="BH43" s="246">
        <v>155.13239999999999</v>
      </c>
      <c r="BI43" s="246">
        <v>66.034080000000003</v>
      </c>
      <c r="BJ43" s="246">
        <v>50.99156</v>
      </c>
      <c r="BK43" s="246">
        <v>33.111350000000002</v>
      </c>
      <c r="BL43" s="246">
        <v>49.725580000000001</v>
      </c>
      <c r="BM43" s="246">
        <v>70.122649999999993</v>
      </c>
      <c r="BN43" s="246">
        <v>100.42529999999999</v>
      </c>
      <c r="BO43" s="246">
        <v>218.3306</v>
      </c>
      <c r="BP43" s="246">
        <v>361.62709999999998</v>
      </c>
      <c r="BQ43" s="246">
        <v>466.976</v>
      </c>
      <c r="BR43" s="246">
        <v>437.25670000000002</v>
      </c>
      <c r="BS43" s="246">
        <v>311.31760000000003</v>
      </c>
      <c r="BT43" s="246">
        <v>156.7638</v>
      </c>
      <c r="BU43" s="246">
        <v>65.700490000000002</v>
      </c>
      <c r="BV43" s="246">
        <v>49.42859</v>
      </c>
    </row>
    <row r="44" spans="1:74" ht="11.1" customHeight="1" x14ac:dyDescent="0.2">
      <c r="A44" s="7" t="s">
        <v>147</v>
      </c>
      <c r="B44" s="166" t="s">
        <v>422</v>
      </c>
      <c r="C44" s="207">
        <v>5.4429206547</v>
      </c>
      <c r="D44" s="207">
        <v>5.8604451439999998</v>
      </c>
      <c r="E44" s="207">
        <v>24.560487757000001</v>
      </c>
      <c r="F44" s="207">
        <v>38.521596633000001</v>
      </c>
      <c r="G44" s="207">
        <v>166.6383563</v>
      </c>
      <c r="H44" s="207">
        <v>348.82142303000001</v>
      </c>
      <c r="I44" s="207">
        <v>420.61456995999998</v>
      </c>
      <c r="J44" s="207">
        <v>387.52319878999998</v>
      </c>
      <c r="K44" s="207">
        <v>240.17567936</v>
      </c>
      <c r="L44" s="207">
        <v>57.092412328999998</v>
      </c>
      <c r="M44" s="207">
        <v>5.1987547666999996</v>
      </c>
      <c r="N44" s="207">
        <v>4.6234020199000003</v>
      </c>
      <c r="O44" s="207">
        <v>5.5107826487000002</v>
      </c>
      <c r="P44" s="207">
        <v>7.0143250550999996</v>
      </c>
      <c r="Q44" s="207">
        <v>23.399285834000001</v>
      </c>
      <c r="R44" s="207">
        <v>39.466772007000003</v>
      </c>
      <c r="S44" s="207">
        <v>173.63411062</v>
      </c>
      <c r="T44" s="207">
        <v>343.31534511000001</v>
      </c>
      <c r="U44" s="207">
        <v>431.64337802</v>
      </c>
      <c r="V44" s="207">
        <v>394.39069723</v>
      </c>
      <c r="W44" s="207">
        <v>255.51259507</v>
      </c>
      <c r="X44" s="207">
        <v>61.893247799999997</v>
      </c>
      <c r="Y44" s="207">
        <v>4.9818531008000004</v>
      </c>
      <c r="Z44" s="207">
        <v>5.1313788717</v>
      </c>
      <c r="AA44" s="207">
        <v>6.7147804876999997</v>
      </c>
      <c r="AB44" s="207">
        <v>7.4457973704000002</v>
      </c>
      <c r="AC44" s="207">
        <v>28.162776889</v>
      </c>
      <c r="AD44" s="207">
        <v>36.926508798999997</v>
      </c>
      <c r="AE44" s="207">
        <v>164.00020362000001</v>
      </c>
      <c r="AF44" s="207">
        <v>330.37108890000002</v>
      </c>
      <c r="AG44" s="207">
        <v>429.60390281999997</v>
      </c>
      <c r="AH44" s="207">
        <v>384.13488002999998</v>
      </c>
      <c r="AI44" s="207">
        <v>250.38363482</v>
      </c>
      <c r="AJ44" s="207">
        <v>63.371654786999997</v>
      </c>
      <c r="AK44" s="207">
        <v>5.6872197339000001</v>
      </c>
      <c r="AL44" s="207">
        <v>5.2287731333999998</v>
      </c>
      <c r="AM44" s="207">
        <v>7.1062216991999998</v>
      </c>
      <c r="AN44" s="207">
        <v>7.2539506871999997</v>
      </c>
      <c r="AO44" s="207">
        <v>29.257583487000002</v>
      </c>
      <c r="AP44" s="207">
        <v>33.138906091999999</v>
      </c>
      <c r="AQ44" s="207">
        <v>161.82499430999999</v>
      </c>
      <c r="AR44" s="207">
        <v>322.16104237000002</v>
      </c>
      <c r="AS44" s="207">
        <v>420.44981263</v>
      </c>
      <c r="AT44" s="207">
        <v>381.45649968999999</v>
      </c>
      <c r="AU44" s="207">
        <v>254.54438644000001</v>
      </c>
      <c r="AV44" s="207">
        <v>70.597492845999994</v>
      </c>
      <c r="AW44" s="207">
        <v>5.3218531829</v>
      </c>
      <c r="AX44" s="207">
        <v>7.4965524037</v>
      </c>
      <c r="AY44" s="207">
        <v>6.1312388874000003</v>
      </c>
      <c r="AZ44" s="207">
        <v>6.8717428006999999</v>
      </c>
      <c r="BA44" s="207">
        <v>22.729250183000001</v>
      </c>
      <c r="BB44" s="207">
        <v>31.020533847999999</v>
      </c>
      <c r="BC44" s="207">
        <v>160.01131233999999</v>
      </c>
      <c r="BD44" s="246">
        <v>328.80970000000002</v>
      </c>
      <c r="BE44" s="246">
        <v>418.58510000000001</v>
      </c>
      <c r="BF44" s="246">
        <v>383.94479999999999</v>
      </c>
      <c r="BG44" s="246">
        <v>255.87889999999999</v>
      </c>
      <c r="BH44" s="246">
        <v>70.435220000000001</v>
      </c>
      <c r="BI44" s="246">
        <v>5.6706940000000001</v>
      </c>
      <c r="BJ44" s="246">
        <v>7.154801</v>
      </c>
      <c r="BK44" s="246">
        <v>7.1187950000000004</v>
      </c>
      <c r="BL44" s="246">
        <v>8.3359529999999999</v>
      </c>
      <c r="BM44" s="246">
        <v>25.213989999999999</v>
      </c>
      <c r="BN44" s="246">
        <v>31.953479999999999</v>
      </c>
      <c r="BO44" s="246">
        <v>165.00729999999999</v>
      </c>
      <c r="BP44" s="246">
        <v>327.28300000000002</v>
      </c>
      <c r="BQ44" s="246">
        <v>430.22919999999999</v>
      </c>
      <c r="BR44" s="246">
        <v>392.2296</v>
      </c>
      <c r="BS44" s="246">
        <v>256.87920000000003</v>
      </c>
      <c r="BT44" s="246">
        <v>70.835849999999994</v>
      </c>
      <c r="BU44" s="246">
        <v>6.0727580000000003</v>
      </c>
      <c r="BV44" s="246">
        <v>7.3072369999999998</v>
      </c>
    </row>
    <row r="45" spans="1:74" ht="11.1" customHeight="1" x14ac:dyDescent="0.2">
      <c r="A45" s="7" t="s">
        <v>148</v>
      </c>
      <c r="B45" s="166" t="s">
        <v>423</v>
      </c>
      <c r="C45" s="207">
        <v>13.510329922</v>
      </c>
      <c r="D45" s="207">
        <v>22.747544932</v>
      </c>
      <c r="E45" s="207">
        <v>66.966430696000003</v>
      </c>
      <c r="F45" s="207">
        <v>117.81725313</v>
      </c>
      <c r="G45" s="207">
        <v>279.79126481999998</v>
      </c>
      <c r="H45" s="207">
        <v>498.64497281000001</v>
      </c>
      <c r="I45" s="207">
        <v>582.57717484</v>
      </c>
      <c r="J45" s="207">
        <v>579.22474428999999</v>
      </c>
      <c r="K45" s="207">
        <v>391.39008321</v>
      </c>
      <c r="L45" s="207">
        <v>155.45004243</v>
      </c>
      <c r="M45" s="207">
        <v>38.658762404999997</v>
      </c>
      <c r="N45" s="207">
        <v>10.776370426</v>
      </c>
      <c r="O45" s="207">
        <v>13.177397021999999</v>
      </c>
      <c r="P45" s="207">
        <v>21.854091754999999</v>
      </c>
      <c r="Q45" s="207">
        <v>64.656090863000003</v>
      </c>
      <c r="R45" s="207">
        <v>117.85751251000001</v>
      </c>
      <c r="S45" s="207">
        <v>281.38333388000001</v>
      </c>
      <c r="T45" s="207">
        <v>491.84660926999999</v>
      </c>
      <c r="U45" s="207">
        <v>578.97559684999999</v>
      </c>
      <c r="V45" s="207">
        <v>585.99149648000002</v>
      </c>
      <c r="W45" s="207">
        <v>411.76035841999999</v>
      </c>
      <c r="X45" s="207">
        <v>158.14195083000001</v>
      </c>
      <c r="Y45" s="207">
        <v>36.901368533000003</v>
      </c>
      <c r="Z45" s="207">
        <v>11.904224921999999</v>
      </c>
      <c r="AA45" s="207">
        <v>15.448651250999999</v>
      </c>
      <c r="AB45" s="207">
        <v>23.071219890999998</v>
      </c>
      <c r="AC45" s="207">
        <v>75.441066698</v>
      </c>
      <c r="AD45" s="207">
        <v>118.05321585999999</v>
      </c>
      <c r="AE45" s="207">
        <v>277.58070849000001</v>
      </c>
      <c r="AF45" s="207">
        <v>484.11767264000002</v>
      </c>
      <c r="AG45" s="207">
        <v>584.02292910999995</v>
      </c>
      <c r="AH45" s="207">
        <v>580.42206113999998</v>
      </c>
      <c r="AI45" s="207">
        <v>404.24979130999998</v>
      </c>
      <c r="AJ45" s="207">
        <v>157.55757807000001</v>
      </c>
      <c r="AK45" s="207">
        <v>40.493046925999998</v>
      </c>
      <c r="AL45" s="207">
        <v>12.061264998</v>
      </c>
      <c r="AM45" s="207">
        <v>16.174976181000002</v>
      </c>
      <c r="AN45" s="207">
        <v>22.502571994</v>
      </c>
      <c r="AO45" s="207">
        <v>74.135060129999999</v>
      </c>
      <c r="AP45" s="207">
        <v>107.93887646</v>
      </c>
      <c r="AQ45" s="207">
        <v>272.80574030999998</v>
      </c>
      <c r="AR45" s="207">
        <v>471.58448912</v>
      </c>
      <c r="AS45" s="207">
        <v>567.20014839999999</v>
      </c>
      <c r="AT45" s="207">
        <v>563.95157492999999</v>
      </c>
      <c r="AU45" s="207">
        <v>405.84963492999998</v>
      </c>
      <c r="AV45" s="207">
        <v>165.22665445999999</v>
      </c>
      <c r="AW45" s="207">
        <v>39.560936609999999</v>
      </c>
      <c r="AX45" s="207">
        <v>18.802660828</v>
      </c>
      <c r="AY45" s="207">
        <v>14.324901696</v>
      </c>
      <c r="AZ45" s="207">
        <v>20.849961832000002</v>
      </c>
      <c r="BA45" s="207">
        <v>65.899613016999993</v>
      </c>
      <c r="BB45" s="207">
        <v>105.87757654000001</v>
      </c>
      <c r="BC45" s="207">
        <v>277.29154359</v>
      </c>
      <c r="BD45" s="246">
        <v>477.28300000000002</v>
      </c>
      <c r="BE45" s="246">
        <v>576.35910000000001</v>
      </c>
      <c r="BF45" s="246">
        <v>564.35630000000003</v>
      </c>
      <c r="BG45" s="246">
        <v>408.66109999999998</v>
      </c>
      <c r="BH45" s="246">
        <v>166.43119999999999</v>
      </c>
      <c r="BI45" s="246">
        <v>37.962739999999997</v>
      </c>
      <c r="BJ45" s="246">
        <v>18.359159999999999</v>
      </c>
      <c r="BK45" s="246">
        <v>16.09281</v>
      </c>
      <c r="BL45" s="246">
        <v>21.355250000000002</v>
      </c>
      <c r="BM45" s="246">
        <v>71.441100000000006</v>
      </c>
      <c r="BN45" s="246">
        <v>108.92700000000001</v>
      </c>
      <c r="BO45" s="246">
        <v>282.03140000000002</v>
      </c>
      <c r="BP45" s="246">
        <v>474.11540000000002</v>
      </c>
      <c r="BQ45" s="246">
        <v>585.49450000000002</v>
      </c>
      <c r="BR45" s="246">
        <v>568.70960000000002</v>
      </c>
      <c r="BS45" s="246">
        <v>405.45150000000001</v>
      </c>
      <c r="BT45" s="246">
        <v>167.869</v>
      </c>
      <c r="BU45" s="246">
        <v>40.468150000000001</v>
      </c>
      <c r="BV45" s="246">
        <v>19.03031</v>
      </c>
    </row>
    <row r="46" spans="1:74" ht="11.1" customHeight="1" x14ac:dyDescent="0.2">
      <c r="A46" s="7" t="s">
        <v>149</v>
      </c>
      <c r="B46" s="166" t="s">
        <v>424</v>
      </c>
      <c r="C46" s="207">
        <v>1.3852440461</v>
      </c>
      <c r="D46" s="207">
        <v>4.3342327803999998</v>
      </c>
      <c r="E46" s="207">
        <v>19.328627568000002</v>
      </c>
      <c r="F46" s="207">
        <v>45.577320176999997</v>
      </c>
      <c r="G46" s="207">
        <v>111.48809579</v>
      </c>
      <c r="H46" s="207">
        <v>283.41114262000002</v>
      </c>
      <c r="I46" s="207">
        <v>389.96999225000002</v>
      </c>
      <c r="J46" s="207">
        <v>338.13751307000001</v>
      </c>
      <c r="K46" s="207">
        <v>208.74918355</v>
      </c>
      <c r="L46" s="207">
        <v>70.760111370000004</v>
      </c>
      <c r="M46" s="207">
        <v>10.601623912999999</v>
      </c>
      <c r="N46" s="207">
        <v>0.11454536593</v>
      </c>
      <c r="O46" s="207">
        <v>1.2152613698000001</v>
      </c>
      <c r="P46" s="207">
        <v>4.0727968188999997</v>
      </c>
      <c r="Q46" s="207">
        <v>18.860480656</v>
      </c>
      <c r="R46" s="207">
        <v>47.393528979000003</v>
      </c>
      <c r="S46" s="207">
        <v>100.42488561</v>
      </c>
      <c r="T46" s="207">
        <v>286.50839509999997</v>
      </c>
      <c r="U46" s="207">
        <v>390.36252865</v>
      </c>
      <c r="V46" s="207">
        <v>344.55395973999998</v>
      </c>
      <c r="W46" s="207">
        <v>207.80643903999999</v>
      </c>
      <c r="X46" s="207">
        <v>71.303638794999998</v>
      </c>
      <c r="Y46" s="207">
        <v>10.319545048</v>
      </c>
      <c r="Z46" s="207">
        <v>0.11454536593</v>
      </c>
      <c r="AA46" s="207">
        <v>1.0993600256</v>
      </c>
      <c r="AB46" s="207">
        <v>4.0709027393000001</v>
      </c>
      <c r="AC46" s="207">
        <v>19.095851054000001</v>
      </c>
      <c r="AD46" s="207">
        <v>49.130759171999998</v>
      </c>
      <c r="AE46" s="207">
        <v>109.24703649</v>
      </c>
      <c r="AF46" s="207">
        <v>287.82715425999999</v>
      </c>
      <c r="AG46" s="207">
        <v>393.36724263999997</v>
      </c>
      <c r="AH46" s="207">
        <v>356.03991622000001</v>
      </c>
      <c r="AI46" s="207">
        <v>207.99028250999999</v>
      </c>
      <c r="AJ46" s="207">
        <v>74.715749376000005</v>
      </c>
      <c r="AK46" s="207">
        <v>11.455868231</v>
      </c>
      <c r="AL46" s="207">
        <v>0.11454536593</v>
      </c>
      <c r="AM46" s="207">
        <v>1.1037260953000001</v>
      </c>
      <c r="AN46" s="207">
        <v>4.3583090350000004</v>
      </c>
      <c r="AO46" s="207">
        <v>18.160666639999999</v>
      </c>
      <c r="AP46" s="207">
        <v>50.512440241999997</v>
      </c>
      <c r="AQ46" s="207">
        <v>114.21708517</v>
      </c>
      <c r="AR46" s="207">
        <v>298.6233719</v>
      </c>
      <c r="AS46" s="207">
        <v>396.94526617000002</v>
      </c>
      <c r="AT46" s="207">
        <v>348.80698978999999</v>
      </c>
      <c r="AU46" s="207">
        <v>208.10890158000001</v>
      </c>
      <c r="AV46" s="207">
        <v>71.817775995999995</v>
      </c>
      <c r="AW46" s="207">
        <v>13.452318511</v>
      </c>
      <c r="AX46" s="207">
        <v>0.11454536593</v>
      </c>
      <c r="AY46" s="207">
        <v>1.0702339578</v>
      </c>
      <c r="AZ46" s="207">
        <v>4.3004110759999996</v>
      </c>
      <c r="BA46" s="207">
        <v>18.484177383999999</v>
      </c>
      <c r="BB46" s="207">
        <v>50.850768426999998</v>
      </c>
      <c r="BC46" s="207">
        <v>112.84340825</v>
      </c>
      <c r="BD46" s="246">
        <v>296.76780000000002</v>
      </c>
      <c r="BE46" s="246">
        <v>400.6773</v>
      </c>
      <c r="BF46" s="246">
        <v>346.55840000000001</v>
      </c>
      <c r="BG46" s="246">
        <v>211.47499999999999</v>
      </c>
      <c r="BH46" s="246">
        <v>70.633989999999997</v>
      </c>
      <c r="BI46" s="246">
        <v>12.092840000000001</v>
      </c>
      <c r="BJ46" s="246">
        <v>0.11454540000000001</v>
      </c>
      <c r="BK46" s="246">
        <v>1.0702339999999999</v>
      </c>
      <c r="BL46" s="246">
        <v>4.3004110000000004</v>
      </c>
      <c r="BM46" s="246">
        <v>16.567710000000002</v>
      </c>
      <c r="BN46" s="246">
        <v>50.350819999999999</v>
      </c>
      <c r="BO46" s="246">
        <v>110.0566</v>
      </c>
      <c r="BP46" s="246">
        <v>290.98610000000002</v>
      </c>
      <c r="BQ46" s="246">
        <v>404.28309999999999</v>
      </c>
      <c r="BR46" s="246">
        <v>350.43290000000002</v>
      </c>
      <c r="BS46" s="246">
        <v>214.7217</v>
      </c>
      <c r="BT46" s="246">
        <v>73.973479999999995</v>
      </c>
      <c r="BU46" s="246">
        <v>12.149760000000001</v>
      </c>
      <c r="BV46" s="246">
        <v>0.11454540000000001</v>
      </c>
    </row>
    <row r="47" spans="1:74" ht="11.1" customHeight="1" x14ac:dyDescent="0.2">
      <c r="A47" s="7" t="s">
        <v>150</v>
      </c>
      <c r="B47" s="166" t="s">
        <v>425</v>
      </c>
      <c r="C47" s="207">
        <v>9.6466972134999995</v>
      </c>
      <c r="D47" s="207">
        <v>8.5510268757999999</v>
      </c>
      <c r="E47" s="207">
        <v>12.787638388</v>
      </c>
      <c r="F47" s="207">
        <v>20.804993964000001</v>
      </c>
      <c r="G47" s="207">
        <v>45.052722426000003</v>
      </c>
      <c r="H47" s="207">
        <v>119.37026181</v>
      </c>
      <c r="I47" s="207">
        <v>238.47812497999999</v>
      </c>
      <c r="J47" s="207">
        <v>233.05662186999999</v>
      </c>
      <c r="K47" s="207">
        <v>158.67220402999999</v>
      </c>
      <c r="L47" s="207">
        <v>52.998037492000002</v>
      </c>
      <c r="M47" s="207">
        <v>14.777411216000001</v>
      </c>
      <c r="N47" s="207">
        <v>8.7907361679000005</v>
      </c>
      <c r="O47" s="207">
        <v>9.5796541677999993</v>
      </c>
      <c r="P47" s="207">
        <v>8.5266520399000001</v>
      </c>
      <c r="Q47" s="207">
        <v>12.892748381000001</v>
      </c>
      <c r="R47" s="207">
        <v>22.100018512999998</v>
      </c>
      <c r="S47" s="207">
        <v>39.859129883000001</v>
      </c>
      <c r="T47" s="207">
        <v>123.37513232000001</v>
      </c>
      <c r="U47" s="207">
        <v>233.92217771</v>
      </c>
      <c r="V47" s="207">
        <v>236.62076827999999</v>
      </c>
      <c r="W47" s="207">
        <v>152.99738353000001</v>
      </c>
      <c r="X47" s="207">
        <v>54.256599680000001</v>
      </c>
      <c r="Y47" s="207">
        <v>14.980178221999999</v>
      </c>
      <c r="Z47" s="207">
        <v>9.0775002276999999</v>
      </c>
      <c r="AA47" s="207">
        <v>9.6924816797000002</v>
      </c>
      <c r="AB47" s="207">
        <v>8.6968055567999993</v>
      </c>
      <c r="AC47" s="207">
        <v>12.917217282999999</v>
      </c>
      <c r="AD47" s="207">
        <v>23.066883056999998</v>
      </c>
      <c r="AE47" s="207">
        <v>44.359481940999999</v>
      </c>
      <c r="AF47" s="207">
        <v>125.8035582</v>
      </c>
      <c r="AG47" s="207">
        <v>236.81815656000001</v>
      </c>
      <c r="AH47" s="207">
        <v>249.31660671</v>
      </c>
      <c r="AI47" s="207">
        <v>161.3673441</v>
      </c>
      <c r="AJ47" s="207">
        <v>61.060451933000003</v>
      </c>
      <c r="AK47" s="207">
        <v>15.55066748</v>
      </c>
      <c r="AL47" s="207">
        <v>9.2769581604999996</v>
      </c>
      <c r="AM47" s="207">
        <v>9.9451455776</v>
      </c>
      <c r="AN47" s="207">
        <v>8.6644715413999993</v>
      </c>
      <c r="AO47" s="207">
        <v>12.658838793999999</v>
      </c>
      <c r="AP47" s="207">
        <v>23.790853559999999</v>
      </c>
      <c r="AQ47" s="207">
        <v>47.135294989000002</v>
      </c>
      <c r="AR47" s="207">
        <v>136.6895614</v>
      </c>
      <c r="AS47" s="207">
        <v>248.36065446999999</v>
      </c>
      <c r="AT47" s="207">
        <v>254.19719218</v>
      </c>
      <c r="AU47" s="207">
        <v>161.63728395999999</v>
      </c>
      <c r="AV47" s="207">
        <v>59.291530997999999</v>
      </c>
      <c r="AW47" s="207">
        <v>16.936867213999999</v>
      </c>
      <c r="AX47" s="207">
        <v>9.1869243984000004</v>
      </c>
      <c r="AY47" s="207">
        <v>9.7970784338999994</v>
      </c>
      <c r="AZ47" s="207">
        <v>8.7232457613999994</v>
      </c>
      <c r="BA47" s="207">
        <v>13.270926976</v>
      </c>
      <c r="BB47" s="207">
        <v>24.295322709000001</v>
      </c>
      <c r="BC47" s="207">
        <v>46.446647233999997</v>
      </c>
      <c r="BD47" s="246">
        <v>142.77459999999999</v>
      </c>
      <c r="BE47" s="246">
        <v>254.8938</v>
      </c>
      <c r="BF47" s="246">
        <v>256.03969999999998</v>
      </c>
      <c r="BG47" s="246">
        <v>163.83699999999999</v>
      </c>
      <c r="BH47" s="246">
        <v>60.015050000000002</v>
      </c>
      <c r="BI47" s="246">
        <v>16.598469999999999</v>
      </c>
      <c r="BJ47" s="246">
        <v>9.2059909999999991</v>
      </c>
      <c r="BK47" s="246">
        <v>9.9037009999999999</v>
      </c>
      <c r="BL47" s="246">
        <v>8.8417899999999996</v>
      </c>
      <c r="BM47" s="246">
        <v>12.9572</v>
      </c>
      <c r="BN47" s="246">
        <v>23.5809</v>
      </c>
      <c r="BO47" s="246">
        <v>43.772779999999997</v>
      </c>
      <c r="BP47" s="246">
        <v>138.64619999999999</v>
      </c>
      <c r="BQ47" s="246">
        <v>256.68650000000002</v>
      </c>
      <c r="BR47" s="246">
        <v>262.5179</v>
      </c>
      <c r="BS47" s="246">
        <v>167.2988</v>
      </c>
      <c r="BT47" s="246">
        <v>62.825620000000001</v>
      </c>
      <c r="BU47" s="246">
        <v>16.73</v>
      </c>
      <c r="BV47" s="246">
        <v>9.1920120000000001</v>
      </c>
    </row>
    <row r="48" spans="1:74" ht="11.1" customHeight="1" x14ac:dyDescent="0.2">
      <c r="A48" s="7" t="s">
        <v>151</v>
      </c>
      <c r="B48" s="167" t="s">
        <v>450</v>
      </c>
      <c r="C48" s="205">
        <v>9.2038862283</v>
      </c>
      <c r="D48" s="205">
        <v>11.896917674000001</v>
      </c>
      <c r="E48" s="205">
        <v>24.493239088999999</v>
      </c>
      <c r="F48" s="205">
        <v>42.354920016999998</v>
      </c>
      <c r="G48" s="205">
        <v>122.13517075</v>
      </c>
      <c r="H48" s="205">
        <v>251.80567048</v>
      </c>
      <c r="I48" s="205">
        <v>356.47556399000001</v>
      </c>
      <c r="J48" s="205">
        <v>323.18241884000003</v>
      </c>
      <c r="K48" s="205">
        <v>192.74467758</v>
      </c>
      <c r="L48" s="205">
        <v>64.720959707000006</v>
      </c>
      <c r="M48" s="205">
        <v>19.335328445999998</v>
      </c>
      <c r="N48" s="205">
        <v>12.014418854000001</v>
      </c>
      <c r="O48" s="205">
        <v>9.3009509283000007</v>
      </c>
      <c r="P48" s="205">
        <v>12.826094431</v>
      </c>
      <c r="Q48" s="205">
        <v>24.322427480000002</v>
      </c>
      <c r="R48" s="205">
        <v>43.462723242000003</v>
      </c>
      <c r="S48" s="205">
        <v>123.16193396</v>
      </c>
      <c r="T48" s="205">
        <v>252.24347816</v>
      </c>
      <c r="U48" s="205">
        <v>365.09723123999999</v>
      </c>
      <c r="V48" s="205">
        <v>326.36590726999998</v>
      </c>
      <c r="W48" s="205">
        <v>200.05466150000001</v>
      </c>
      <c r="X48" s="205">
        <v>67.264528866999996</v>
      </c>
      <c r="Y48" s="205">
        <v>19.112166918</v>
      </c>
      <c r="Z48" s="205">
        <v>12.549877441</v>
      </c>
      <c r="AA48" s="205">
        <v>10.412571282</v>
      </c>
      <c r="AB48" s="205">
        <v>13.803886519000001</v>
      </c>
      <c r="AC48" s="205">
        <v>27.713428445000002</v>
      </c>
      <c r="AD48" s="205">
        <v>44.045375157999999</v>
      </c>
      <c r="AE48" s="205">
        <v>120.87227658</v>
      </c>
      <c r="AF48" s="205">
        <v>248.58450922</v>
      </c>
      <c r="AG48" s="205">
        <v>367.32493503000001</v>
      </c>
      <c r="AH48" s="205">
        <v>326.84374241</v>
      </c>
      <c r="AI48" s="205">
        <v>198.61519364</v>
      </c>
      <c r="AJ48" s="205">
        <v>69.965872993999994</v>
      </c>
      <c r="AK48" s="205">
        <v>20.790698228</v>
      </c>
      <c r="AL48" s="205">
        <v>12.960456568</v>
      </c>
      <c r="AM48" s="205">
        <v>10.799737846999999</v>
      </c>
      <c r="AN48" s="205">
        <v>14.060113522</v>
      </c>
      <c r="AO48" s="205">
        <v>28.002038463000002</v>
      </c>
      <c r="AP48" s="205">
        <v>42.249887983000001</v>
      </c>
      <c r="AQ48" s="205">
        <v>120.24413905999999</v>
      </c>
      <c r="AR48" s="205">
        <v>250.03574517999999</v>
      </c>
      <c r="AS48" s="205">
        <v>361.55332566999999</v>
      </c>
      <c r="AT48" s="205">
        <v>327.58514703999998</v>
      </c>
      <c r="AU48" s="205">
        <v>201.06453033</v>
      </c>
      <c r="AV48" s="205">
        <v>73.417558271999994</v>
      </c>
      <c r="AW48" s="205">
        <v>20.76477672</v>
      </c>
      <c r="AX48" s="205">
        <v>14.395130526000001</v>
      </c>
      <c r="AY48" s="205">
        <v>10.46532637</v>
      </c>
      <c r="AZ48" s="205">
        <v>13.856698567</v>
      </c>
      <c r="BA48" s="205">
        <v>25.829563914000001</v>
      </c>
      <c r="BB48" s="205">
        <v>42.271564601999998</v>
      </c>
      <c r="BC48" s="205">
        <v>119.50365134</v>
      </c>
      <c r="BD48" s="249">
        <v>253.76339999999999</v>
      </c>
      <c r="BE48" s="249">
        <v>360.6653</v>
      </c>
      <c r="BF48" s="249">
        <v>330.60149999999999</v>
      </c>
      <c r="BG48" s="249">
        <v>203.71209999999999</v>
      </c>
      <c r="BH48" s="249">
        <v>73.429550000000006</v>
      </c>
      <c r="BI48" s="249">
        <v>21.700579999999999</v>
      </c>
      <c r="BJ48" s="249">
        <v>14.33605</v>
      </c>
      <c r="BK48" s="249">
        <v>10.6693</v>
      </c>
      <c r="BL48" s="249">
        <v>14.77251</v>
      </c>
      <c r="BM48" s="249">
        <v>27.91527</v>
      </c>
      <c r="BN48" s="249">
        <v>43.289079999999998</v>
      </c>
      <c r="BO48" s="249">
        <v>120.3198</v>
      </c>
      <c r="BP48" s="249">
        <v>252.80269999999999</v>
      </c>
      <c r="BQ48" s="249">
        <v>366.18880000000001</v>
      </c>
      <c r="BR48" s="249">
        <v>338.01609999999999</v>
      </c>
      <c r="BS48" s="249">
        <v>206.4041</v>
      </c>
      <c r="BT48" s="249">
        <v>74.938630000000003</v>
      </c>
      <c r="BU48" s="249">
        <v>22.07159</v>
      </c>
      <c r="BV48" s="249">
        <v>14.16201</v>
      </c>
    </row>
    <row r="49" spans="1:74" ht="12" customHeight="1" x14ac:dyDescent="0.2">
      <c r="A49" s="117"/>
      <c r="B49" s="661" t="s">
        <v>790</v>
      </c>
      <c r="C49" s="646"/>
      <c r="D49" s="646"/>
      <c r="E49" s="646"/>
      <c r="F49" s="646"/>
      <c r="G49" s="646"/>
      <c r="H49" s="646"/>
      <c r="I49" s="646"/>
      <c r="J49" s="646"/>
      <c r="K49" s="646"/>
      <c r="L49" s="646"/>
      <c r="M49" s="646"/>
      <c r="N49" s="646"/>
      <c r="O49" s="646"/>
      <c r="P49" s="646"/>
      <c r="Q49" s="646"/>
      <c r="BC49" s="556"/>
      <c r="BD49" s="556"/>
      <c r="BE49" s="556"/>
      <c r="BF49" s="556"/>
    </row>
    <row r="50" spans="1:74" s="356" customFormat="1" ht="12" customHeight="1" x14ac:dyDescent="0.2">
      <c r="A50" s="354"/>
      <c r="B50" s="665" t="str">
        <f>"Notes: "&amp;"EIA completed modeling and analysis for this report on " &amp;Dates!D2&amp;"."</f>
        <v>Notes: EIA completed modeling and analysis for this report on Monday June 5, 2023.</v>
      </c>
      <c r="C50" s="665"/>
      <c r="D50" s="665"/>
      <c r="E50" s="665"/>
      <c r="F50" s="665"/>
      <c r="G50" s="665"/>
      <c r="H50" s="665"/>
      <c r="I50" s="665"/>
      <c r="J50" s="665"/>
      <c r="K50" s="665"/>
      <c r="L50" s="665"/>
      <c r="M50" s="665"/>
      <c r="N50" s="665"/>
      <c r="O50" s="665"/>
      <c r="P50" s="665"/>
      <c r="Q50" s="665"/>
      <c r="AY50" s="375"/>
      <c r="AZ50" s="375"/>
      <c r="BA50" s="375"/>
      <c r="BB50" s="375"/>
      <c r="BC50" s="533"/>
      <c r="BD50" s="533"/>
      <c r="BE50" s="533"/>
      <c r="BF50" s="533"/>
      <c r="BG50" s="375"/>
      <c r="BH50" s="375"/>
      <c r="BI50" s="375"/>
      <c r="BJ50" s="375"/>
    </row>
    <row r="51" spans="1:74" s="356" customFormat="1" ht="12" customHeight="1" x14ac:dyDescent="0.2">
      <c r="A51" s="354"/>
      <c r="B51" s="638" t="s">
        <v>338</v>
      </c>
      <c r="C51" s="637"/>
      <c r="D51" s="637"/>
      <c r="E51" s="637"/>
      <c r="F51" s="637"/>
      <c r="G51" s="637"/>
      <c r="H51" s="637"/>
      <c r="I51" s="637"/>
      <c r="J51" s="637"/>
      <c r="K51" s="637"/>
      <c r="L51" s="637"/>
      <c r="M51" s="637"/>
      <c r="N51" s="637"/>
      <c r="O51" s="637"/>
      <c r="P51" s="637"/>
      <c r="Q51" s="637"/>
      <c r="AY51" s="375"/>
      <c r="AZ51" s="375"/>
      <c r="BA51" s="375"/>
      <c r="BB51" s="375"/>
      <c r="BC51" s="533"/>
      <c r="BD51" s="533"/>
      <c r="BE51" s="533"/>
      <c r="BF51" s="533"/>
      <c r="BG51" s="375"/>
      <c r="BH51" s="375"/>
      <c r="BI51" s="375"/>
      <c r="BJ51" s="375"/>
    </row>
    <row r="52" spans="1:74" s="356" customFormat="1" ht="12" customHeight="1" x14ac:dyDescent="0.2">
      <c r="A52" s="357"/>
      <c r="B52" s="665" t="s">
        <v>1277</v>
      </c>
      <c r="C52" s="630"/>
      <c r="D52" s="630"/>
      <c r="E52" s="630"/>
      <c r="F52" s="630"/>
      <c r="G52" s="630"/>
      <c r="H52" s="630"/>
      <c r="I52" s="630"/>
      <c r="J52" s="630"/>
      <c r="K52" s="630"/>
      <c r="L52" s="630"/>
      <c r="M52" s="630"/>
      <c r="N52" s="630"/>
      <c r="O52" s="630"/>
      <c r="P52" s="630"/>
      <c r="Q52" s="624"/>
      <c r="AY52" s="375"/>
      <c r="AZ52" s="375"/>
      <c r="BA52" s="375"/>
      <c r="BB52" s="375"/>
      <c r="BC52" s="375"/>
      <c r="BD52" s="533"/>
      <c r="BE52" s="533"/>
      <c r="BF52" s="533"/>
      <c r="BG52" s="375"/>
      <c r="BH52" s="375"/>
      <c r="BI52" s="375"/>
      <c r="BJ52" s="375"/>
    </row>
    <row r="53" spans="1:74" s="356" customFormat="1" ht="12" customHeight="1" x14ac:dyDescent="0.2">
      <c r="A53" s="357"/>
      <c r="B53" s="665" t="s">
        <v>156</v>
      </c>
      <c r="C53" s="630"/>
      <c r="D53" s="630"/>
      <c r="E53" s="630"/>
      <c r="F53" s="630"/>
      <c r="G53" s="630"/>
      <c r="H53" s="630"/>
      <c r="I53" s="630"/>
      <c r="J53" s="630"/>
      <c r="K53" s="630"/>
      <c r="L53" s="630"/>
      <c r="M53" s="630"/>
      <c r="N53" s="630"/>
      <c r="O53" s="630"/>
      <c r="P53" s="630"/>
      <c r="Q53" s="624"/>
      <c r="AY53" s="375"/>
      <c r="AZ53" s="375"/>
      <c r="BA53" s="375"/>
      <c r="BB53" s="375"/>
      <c r="BC53" s="375"/>
      <c r="BD53" s="533"/>
      <c r="BE53" s="533"/>
      <c r="BF53" s="533"/>
      <c r="BG53" s="375"/>
      <c r="BH53" s="375"/>
      <c r="BI53" s="375"/>
      <c r="BJ53" s="375"/>
    </row>
    <row r="54" spans="1:74" s="356" customFormat="1" ht="12" customHeight="1" x14ac:dyDescent="0.2">
      <c r="A54" s="357"/>
      <c r="B54" s="665" t="s">
        <v>338</v>
      </c>
      <c r="C54" s="630"/>
      <c r="D54" s="630"/>
      <c r="E54" s="630"/>
      <c r="F54" s="630"/>
      <c r="G54" s="630"/>
      <c r="H54" s="630"/>
      <c r="I54" s="630"/>
      <c r="J54" s="630"/>
      <c r="K54" s="630"/>
      <c r="L54" s="630"/>
      <c r="M54" s="630"/>
      <c r="N54" s="630"/>
      <c r="O54" s="630"/>
      <c r="P54" s="630"/>
      <c r="Q54" s="624"/>
      <c r="AY54" s="375"/>
      <c r="AZ54" s="375"/>
      <c r="BA54" s="375"/>
      <c r="BB54" s="375"/>
      <c r="BC54" s="375"/>
      <c r="BD54" s="533"/>
      <c r="BE54" s="533"/>
      <c r="BF54" s="533"/>
      <c r="BG54" s="375"/>
      <c r="BH54" s="375"/>
      <c r="BI54" s="375"/>
      <c r="BJ54" s="375"/>
    </row>
    <row r="55" spans="1:74" s="356" customFormat="1" ht="12" customHeight="1" x14ac:dyDescent="0.2">
      <c r="A55" s="357"/>
      <c r="B55" s="665" t="s">
        <v>157</v>
      </c>
      <c r="C55" s="630"/>
      <c r="D55" s="630"/>
      <c r="E55" s="630"/>
      <c r="F55" s="630"/>
      <c r="G55" s="630"/>
      <c r="H55" s="630"/>
      <c r="I55" s="630"/>
      <c r="J55" s="630"/>
      <c r="K55" s="630"/>
      <c r="L55" s="630"/>
      <c r="M55" s="630"/>
      <c r="N55" s="630"/>
      <c r="O55" s="630"/>
      <c r="P55" s="630"/>
      <c r="Q55" s="624"/>
      <c r="AY55" s="375"/>
      <c r="AZ55" s="375"/>
      <c r="BA55" s="375"/>
      <c r="BB55" s="375"/>
      <c r="BC55" s="375"/>
      <c r="BD55" s="533"/>
      <c r="BE55" s="533"/>
      <c r="BF55" s="533"/>
      <c r="BG55" s="375"/>
      <c r="BH55" s="375"/>
      <c r="BI55" s="375"/>
      <c r="BJ55" s="375"/>
    </row>
    <row r="56" spans="1:74" s="356" customFormat="1" ht="12" customHeight="1" x14ac:dyDescent="0.2">
      <c r="A56" s="357"/>
      <c r="B56" s="631" t="s">
        <v>158</v>
      </c>
      <c r="C56" s="630"/>
      <c r="D56" s="630"/>
      <c r="E56" s="630"/>
      <c r="F56" s="630"/>
      <c r="G56" s="630"/>
      <c r="H56" s="630"/>
      <c r="I56" s="630"/>
      <c r="J56" s="630"/>
      <c r="K56" s="630"/>
      <c r="L56" s="630"/>
      <c r="M56" s="630"/>
      <c r="N56" s="630"/>
      <c r="O56" s="630"/>
      <c r="P56" s="630"/>
      <c r="Q56" s="624"/>
      <c r="AY56" s="375"/>
      <c r="AZ56" s="375"/>
      <c r="BA56" s="375"/>
      <c r="BB56" s="375"/>
      <c r="BC56" s="375"/>
      <c r="BD56" s="533"/>
      <c r="BE56" s="533"/>
      <c r="BF56" s="533"/>
      <c r="BG56" s="375"/>
      <c r="BH56" s="375"/>
      <c r="BI56" s="375"/>
      <c r="BJ56" s="375"/>
    </row>
    <row r="57" spans="1:74" s="356" customFormat="1" ht="12" customHeight="1" x14ac:dyDescent="0.2">
      <c r="A57" s="322"/>
      <c r="B57" s="654" t="s">
        <v>1430</v>
      </c>
      <c r="C57" s="624"/>
      <c r="D57" s="624"/>
      <c r="E57" s="624"/>
      <c r="F57" s="624"/>
      <c r="G57" s="624"/>
      <c r="H57" s="624"/>
      <c r="I57" s="624"/>
      <c r="J57" s="624"/>
      <c r="K57" s="624"/>
      <c r="L57" s="624"/>
      <c r="M57" s="624"/>
      <c r="N57" s="624"/>
      <c r="O57" s="624"/>
      <c r="P57" s="624"/>
      <c r="Q57" s="624"/>
      <c r="AY57" s="375"/>
      <c r="AZ57" s="375"/>
      <c r="BA57" s="375"/>
      <c r="BB57" s="375"/>
      <c r="BC57" s="375"/>
      <c r="BD57" s="533"/>
      <c r="BE57" s="533"/>
      <c r="BF57" s="533"/>
      <c r="BG57" s="375"/>
      <c r="BH57" s="375"/>
      <c r="BI57" s="375"/>
      <c r="BJ57" s="375"/>
    </row>
    <row r="58" spans="1:74" x14ac:dyDescent="0.15">
      <c r="BK58" s="250"/>
      <c r="BL58" s="250"/>
      <c r="BM58" s="250"/>
      <c r="BN58" s="250"/>
      <c r="BO58" s="250"/>
      <c r="BP58" s="250"/>
      <c r="BQ58" s="250"/>
      <c r="BR58" s="250"/>
      <c r="BS58" s="250"/>
      <c r="BT58" s="250"/>
      <c r="BU58" s="250"/>
      <c r="BV58" s="250"/>
    </row>
    <row r="59" spans="1:74" x14ac:dyDescent="0.15">
      <c r="BK59" s="250"/>
      <c r="BL59" s="250"/>
      <c r="BM59" s="250"/>
      <c r="BN59" s="250"/>
      <c r="BO59" s="250"/>
      <c r="BP59" s="250"/>
      <c r="BQ59" s="250"/>
      <c r="BR59" s="250"/>
      <c r="BS59" s="250"/>
      <c r="BT59" s="250"/>
      <c r="BU59" s="250"/>
      <c r="BV59" s="250"/>
    </row>
    <row r="60" spans="1:74" x14ac:dyDescent="0.15">
      <c r="BK60" s="250"/>
      <c r="BL60" s="250"/>
      <c r="BM60" s="250"/>
      <c r="BN60" s="250"/>
      <c r="BO60" s="250"/>
      <c r="BP60" s="250"/>
      <c r="BQ60" s="250"/>
      <c r="BR60" s="250"/>
      <c r="BS60" s="250"/>
      <c r="BT60" s="250"/>
      <c r="BU60" s="250"/>
      <c r="BV60" s="250"/>
    </row>
    <row r="61" spans="1:74" x14ac:dyDescent="0.15">
      <c r="BK61" s="250"/>
      <c r="BL61" s="250"/>
      <c r="BM61" s="250"/>
      <c r="BN61" s="250"/>
      <c r="BO61" s="250"/>
      <c r="BP61" s="250"/>
      <c r="BQ61" s="250"/>
      <c r="BR61" s="250"/>
      <c r="BS61" s="250"/>
      <c r="BT61" s="250"/>
      <c r="BU61" s="250"/>
      <c r="BV61" s="250"/>
    </row>
    <row r="62" spans="1:74" x14ac:dyDescent="0.15">
      <c r="BK62" s="250"/>
      <c r="BL62" s="250"/>
      <c r="BM62" s="250"/>
      <c r="BN62" s="250"/>
      <c r="BO62" s="250"/>
      <c r="BP62" s="250"/>
      <c r="BQ62" s="250"/>
      <c r="BR62" s="250"/>
      <c r="BS62" s="250"/>
      <c r="BT62" s="250"/>
      <c r="BU62" s="250"/>
      <c r="BV62" s="250"/>
    </row>
    <row r="63" spans="1:74" x14ac:dyDescent="0.15">
      <c r="BK63" s="250"/>
      <c r="BL63" s="250"/>
      <c r="BM63" s="250"/>
      <c r="BN63" s="250"/>
      <c r="BO63" s="250"/>
      <c r="BP63" s="250"/>
      <c r="BQ63" s="250"/>
      <c r="BR63" s="250"/>
      <c r="BS63" s="250"/>
      <c r="BT63" s="250"/>
      <c r="BU63" s="250"/>
      <c r="BV63" s="250"/>
    </row>
    <row r="64" spans="1:74" x14ac:dyDescent="0.15">
      <c r="BK64" s="250"/>
      <c r="BL64" s="250"/>
      <c r="BM64" s="250"/>
      <c r="BN64" s="250"/>
      <c r="BO64" s="250"/>
      <c r="BP64" s="250"/>
      <c r="BQ64" s="250"/>
      <c r="BR64" s="250"/>
      <c r="BS64" s="250"/>
      <c r="BT64" s="250"/>
      <c r="BU64" s="250"/>
      <c r="BV64" s="250"/>
    </row>
    <row r="65" spans="63:74" x14ac:dyDescent="0.15">
      <c r="BK65" s="250"/>
      <c r="BL65" s="250"/>
      <c r="BM65" s="250"/>
      <c r="BN65" s="250"/>
      <c r="BO65" s="250"/>
      <c r="BP65" s="250"/>
      <c r="BQ65" s="250"/>
      <c r="BR65" s="250"/>
      <c r="BS65" s="250"/>
      <c r="BT65" s="250"/>
      <c r="BU65" s="250"/>
      <c r="BV65" s="250"/>
    </row>
    <row r="66" spans="63:74" x14ac:dyDescent="0.15">
      <c r="BK66" s="250"/>
      <c r="BL66" s="250"/>
      <c r="BM66" s="250"/>
      <c r="BN66" s="250"/>
      <c r="BO66" s="250"/>
      <c r="BP66" s="250"/>
      <c r="BQ66" s="250"/>
      <c r="BR66" s="250"/>
      <c r="BS66" s="250"/>
      <c r="BT66" s="250"/>
      <c r="BU66" s="250"/>
      <c r="BV66" s="250"/>
    </row>
    <row r="67" spans="63:74" x14ac:dyDescent="0.15">
      <c r="BK67" s="250"/>
      <c r="BL67" s="250"/>
      <c r="BM67" s="250"/>
      <c r="BN67" s="250"/>
      <c r="BO67" s="250"/>
      <c r="BP67" s="250"/>
      <c r="BQ67" s="250"/>
      <c r="BR67" s="250"/>
      <c r="BS67" s="250"/>
      <c r="BT67" s="250"/>
      <c r="BU67" s="250"/>
      <c r="BV67" s="250"/>
    </row>
    <row r="68" spans="63:74" x14ac:dyDescent="0.15">
      <c r="BK68" s="250"/>
      <c r="BL68" s="250"/>
      <c r="BM68" s="250"/>
      <c r="BN68" s="250"/>
      <c r="BO68" s="250"/>
      <c r="BP68" s="250"/>
      <c r="BQ68" s="250"/>
      <c r="BR68" s="250"/>
      <c r="BS68" s="250"/>
      <c r="BT68" s="250"/>
      <c r="BU68" s="250"/>
      <c r="BV68" s="250"/>
    </row>
    <row r="69" spans="63:74" x14ac:dyDescent="0.15">
      <c r="BK69" s="250"/>
      <c r="BL69" s="250"/>
      <c r="BM69" s="250"/>
      <c r="BN69" s="250"/>
      <c r="BO69" s="250"/>
      <c r="BP69" s="250"/>
      <c r="BQ69" s="250"/>
      <c r="BR69" s="250"/>
      <c r="BS69" s="250"/>
      <c r="BT69" s="250"/>
      <c r="BU69" s="250"/>
      <c r="BV69" s="250"/>
    </row>
    <row r="70" spans="63:74" x14ac:dyDescent="0.15">
      <c r="BK70" s="250"/>
      <c r="BL70" s="250"/>
      <c r="BM70" s="250"/>
      <c r="BN70" s="250"/>
      <c r="BO70" s="250"/>
      <c r="BP70" s="250"/>
      <c r="BQ70" s="250"/>
      <c r="BR70" s="250"/>
      <c r="BS70" s="250"/>
      <c r="BT70" s="250"/>
      <c r="BU70" s="250"/>
      <c r="BV70" s="250"/>
    </row>
    <row r="71" spans="63:74" x14ac:dyDescent="0.15">
      <c r="BK71" s="250"/>
      <c r="BL71" s="250"/>
      <c r="BM71" s="250"/>
      <c r="BN71" s="250"/>
      <c r="BO71" s="250"/>
      <c r="BP71" s="250"/>
      <c r="BQ71" s="250"/>
      <c r="BR71" s="250"/>
      <c r="BS71" s="250"/>
      <c r="BT71" s="250"/>
      <c r="BU71" s="250"/>
      <c r="BV71" s="250"/>
    </row>
    <row r="72" spans="63:74" x14ac:dyDescent="0.15">
      <c r="BK72" s="250"/>
      <c r="BL72" s="250"/>
      <c r="BM72" s="250"/>
      <c r="BN72" s="250"/>
      <c r="BO72" s="250"/>
      <c r="BP72" s="250"/>
      <c r="BQ72" s="250"/>
      <c r="BR72" s="250"/>
      <c r="BS72" s="250"/>
      <c r="BT72" s="250"/>
      <c r="BU72" s="250"/>
      <c r="BV72" s="250"/>
    </row>
    <row r="73" spans="63:74" x14ac:dyDescent="0.15">
      <c r="BK73" s="250"/>
      <c r="BL73" s="250"/>
      <c r="BM73" s="250"/>
      <c r="BN73" s="250"/>
      <c r="BO73" s="250"/>
      <c r="BP73" s="250"/>
      <c r="BQ73" s="250"/>
      <c r="BR73" s="250"/>
      <c r="BS73" s="250"/>
      <c r="BT73" s="250"/>
      <c r="BU73" s="250"/>
      <c r="BV73" s="250"/>
    </row>
    <row r="74" spans="63:74" x14ac:dyDescent="0.15">
      <c r="BK74" s="250"/>
      <c r="BL74" s="250"/>
      <c r="BM74" s="250"/>
      <c r="BN74" s="250"/>
      <c r="BO74" s="250"/>
      <c r="BP74" s="250"/>
      <c r="BQ74" s="250"/>
      <c r="BR74" s="250"/>
      <c r="BS74" s="250"/>
      <c r="BT74" s="250"/>
      <c r="BU74" s="250"/>
      <c r="BV74" s="250"/>
    </row>
    <row r="75" spans="63:74" x14ac:dyDescent="0.15">
      <c r="BK75" s="250"/>
      <c r="BL75" s="250"/>
      <c r="BM75" s="250"/>
      <c r="BN75" s="250"/>
      <c r="BO75" s="250"/>
      <c r="BP75" s="250"/>
      <c r="BQ75" s="250"/>
      <c r="BR75" s="250"/>
      <c r="BS75" s="250"/>
      <c r="BT75" s="250"/>
      <c r="BU75" s="250"/>
      <c r="BV75" s="250"/>
    </row>
    <row r="76" spans="63:74" x14ac:dyDescent="0.15">
      <c r="BK76" s="250"/>
      <c r="BL76" s="250"/>
      <c r="BM76" s="250"/>
      <c r="BN76" s="250"/>
      <c r="BO76" s="250"/>
      <c r="BP76" s="250"/>
      <c r="BQ76" s="250"/>
      <c r="BR76" s="250"/>
      <c r="BS76" s="250"/>
      <c r="BT76" s="250"/>
      <c r="BU76" s="250"/>
      <c r="BV76" s="250"/>
    </row>
    <row r="77" spans="63:74" x14ac:dyDescent="0.15">
      <c r="BK77" s="250"/>
      <c r="BL77" s="250"/>
      <c r="BM77" s="250"/>
      <c r="BN77" s="250"/>
      <c r="BO77" s="250"/>
      <c r="BP77" s="250"/>
      <c r="BQ77" s="250"/>
      <c r="BR77" s="250"/>
      <c r="BS77" s="250"/>
      <c r="BT77" s="250"/>
      <c r="BU77" s="250"/>
      <c r="BV77" s="250"/>
    </row>
    <row r="78" spans="63:74" x14ac:dyDescent="0.15">
      <c r="BK78" s="250"/>
      <c r="BL78" s="250"/>
      <c r="BM78" s="250"/>
      <c r="BN78" s="250"/>
      <c r="BO78" s="250"/>
      <c r="BP78" s="250"/>
      <c r="BQ78" s="250"/>
      <c r="BR78" s="250"/>
      <c r="BS78" s="250"/>
      <c r="BT78" s="250"/>
      <c r="BU78" s="250"/>
      <c r="BV78" s="250"/>
    </row>
    <row r="79" spans="63:74" x14ac:dyDescent="0.15">
      <c r="BK79" s="250"/>
      <c r="BL79" s="250"/>
      <c r="BM79" s="250"/>
      <c r="BN79" s="250"/>
      <c r="BO79" s="250"/>
      <c r="BP79" s="250"/>
      <c r="BQ79" s="250"/>
      <c r="BR79" s="250"/>
      <c r="BS79" s="250"/>
      <c r="BT79" s="250"/>
      <c r="BU79" s="250"/>
      <c r="BV79" s="250"/>
    </row>
    <row r="80" spans="63:74" x14ac:dyDescent="0.15">
      <c r="BK80" s="250"/>
      <c r="BL80" s="250"/>
      <c r="BM80" s="250"/>
      <c r="BN80" s="250"/>
      <c r="BO80" s="250"/>
      <c r="BP80" s="250"/>
      <c r="BQ80" s="250"/>
      <c r="BR80" s="250"/>
      <c r="BS80" s="250"/>
      <c r="BT80" s="250"/>
      <c r="BU80" s="250"/>
      <c r="BV80" s="250"/>
    </row>
    <row r="81" spans="63:74" x14ac:dyDescent="0.15">
      <c r="BK81" s="250"/>
      <c r="BL81" s="250"/>
      <c r="BM81" s="250"/>
      <c r="BN81" s="250"/>
      <c r="BO81" s="250"/>
      <c r="BP81" s="250"/>
      <c r="BQ81" s="250"/>
      <c r="BR81" s="250"/>
      <c r="BS81" s="250"/>
      <c r="BT81" s="250"/>
      <c r="BU81" s="250"/>
      <c r="BV81" s="250"/>
    </row>
    <row r="82" spans="63:74" x14ac:dyDescent="0.15">
      <c r="BK82" s="250"/>
      <c r="BL82" s="250"/>
      <c r="BM82" s="250"/>
      <c r="BN82" s="250"/>
      <c r="BO82" s="250"/>
      <c r="BP82" s="250"/>
      <c r="BQ82" s="250"/>
      <c r="BR82" s="250"/>
      <c r="BS82" s="250"/>
      <c r="BT82" s="250"/>
      <c r="BU82" s="250"/>
      <c r="BV82" s="250"/>
    </row>
    <row r="83" spans="63:74" x14ac:dyDescent="0.15">
      <c r="BK83" s="250"/>
      <c r="BL83" s="250"/>
      <c r="BM83" s="250"/>
      <c r="BN83" s="250"/>
      <c r="BO83" s="250"/>
      <c r="BP83" s="250"/>
      <c r="BQ83" s="250"/>
      <c r="BR83" s="250"/>
      <c r="BS83" s="250"/>
      <c r="BT83" s="250"/>
      <c r="BU83" s="250"/>
      <c r="BV83" s="250"/>
    </row>
    <row r="84" spans="63:74" x14ac:dyDescent="0.15">
      <c r="BK84" s="250"/>
      <c r="BL84" s="250"/>
      <c r="BM84" s="250"/>
      <c r="BN84" s="250"/>
      <c r="BO84" s="250"/>
      <c r="BP84" s="250"/>
      <c r="BQ84" s="250"/>
      <c r="BR84" s="250"/>
      <c r="BS84" s="250"/>
      <c r="BT84" s="250"/>
      <c r="BU84" s="250"/>
      <c r="BV84" s="250"/>
    </row>
    <row r="85" spans="63:74" x14ac:dyDescent="0.15">
      <c r="BK85" s="250"/>
      <c r="BL85" s="250"/>
      <c r="BM85" s="250"/>
      <c r="BN85" s="250"/>
      <c r="BO85" s="250"/>
      <c r="BP85" s="250"/>
      <c r="BQ85" s="250"/>
      <c r="BR85" s="250"/>
      <c r="BS85" s="250"/>
      <c r="BT85" s="250"/>
      <c r="BU85" s="250"/>
      <c r="BV85" s="250"/>
    </row>
    <row r="86" spans="63:74" x14ac:dyDescent="0.15">
      <c r="BK86" s="250"/>
      <c r="BL86" s="250"/>
      <c r="BM86" s="250"/>
      <c r="BN86" s="250"/>
      <c r="BO86" s="250"/>
      <c r="BP86" s="250"/>
      <c r="BQ86" s="250"/>
      <c r="BR86" s="250"/>
      <c r="BS86" s="250"/>
      <c r="BT86" s="250"/>
      <c r="BU86" s="250"/>
      <c r="BV86" s="250"/>
    </row>
    <row r="87" spans="63:74" x14ac:dyDescent="0.15">
      <c r="BK87" s="250"/>
      <c r="BL87" s="250"/>
      <c r="BM87" s="250"/>
      <c r="BN87" s="250"/>
      <c r="BO87" s="250"/>
      <c r="BP87" s="250"/>
      <c r="BQ87" s="250"/>
      <c r="BR87" s="250"/>
      <c r="BS87" s="250"/>
      <c r="BT87" s="250"/>
      <c r="BU87" s="250"/>
      <c r="BV87" s="250"/>
    </row>
    <row r="88" spans="63:74" x14ac:dyDescent="0.15">
      <c r="BK88" s="250"/>
      <c r="BL88" s="250"/>
      <c r="BM88" s="250"/>
      <c r="BN88" s="250"/>
      <c r="BO88" s="250"/>
      <c r="BP88" s="250"/>
      <c r="BQ88" s="250"/>
      <c r="BR88" s="250"/>
      <c r="BS88" s="250"/>
      <c r="BT88" s="250"/>
      <c r="BU88" s="250"/>
      <c r="BV88" s="250"/>
    </row>
    <row r="89" spans="63:74" x14ac:dyDescent="0.15">
      <c r="BK89" s="250"/>
      <c r="BL89" s="250"/>
      <c r="BM89" s="250"/>
      <c r="BN89" s="250"/>
      <c r="BO89" s="250"/>
      <c r="BP89" s="250"/>
      <c r="BQ89" s="250"/>
      <c r="BR89" s="250"/>
      <c r="BS89" s="250"/>
      <c r="BT89" s="250"/>
      <c r="BU89" s="250"/>
      <c r="BV89" s="250"/>
    </row>
    <row r="90" spans="63:74" x14ac:dyDescent="0.15">
      <c r="BK90" s="250"/>
      <c r="BL90" s="250"/>
      <c r="BM90" s="250"/>
      <c r="BN90" s="250"/>
      <c r="BO90" s="250"/>
      <c r="BP90" s="250"/>
      <c r="BQ90" s="250"/>
      <c r="BR90" s="250"/>
      <c r="BS90" s="250"/>
      <c r="BT90" s="250"/>
      <c r="BU90" s="250"/>
      <c r="BV90" s="250"/>
    </row>
    <row r="91" spans="63:74" x14ac:dyDescent="0.15">
      <c r="BK91" s="250"/>
      <c r="BL91" s="250"/>
      <c r="BM91" s="250"/>
      <c r="BN91" s="250"/>
      <c r="BO91" s="250"/>
      <c r="BP91" s="250"/>
      <c r="BQ91" s="250"/>
      <c r="BR91" s="250"/>
      <c r="BS91" s="250"/>
      <c r="BT91" s="250"/>
      <c r="BU91" s="250"/>
      <c r="BV91" s="250"/>
    </row>
    <row r="92" spans="63:74" x14ac:dyDescent="0.15">
      <c r="BK92" s="250"/>
      <c r="BL92" s="250"/>
      <c r="BM92" s="250"/>
      <c r="BN92" s="250"/>
      <c r="BO92" s="250"/>
      <c r="BP92" s="250"/>
      <c r="BQ92" s="250"/>
      <c r="BR92" s="250"/>
      <c r="BS92" s="250"/>
      <c r="BT92" s="250"/>
      <c r="BU92" s="250"/>
      <c r="BV92" s="250"/>
    </row>
    <row r="93" spans="63:74" x14ac:dyDescent="0.15">
      <c r="BK93" s="250"/>
      <c r="BL93" s="250"/>
      <c r="BM93" s="250"/>
      <c r="BN93" s="250"/>
      <c r="BO93" s="250"/>
      <c r="BP93" s="250"/>
      <c r="BQ93" s="250"/>
      <c r="BR93" s="250"/>
      <c r="BS93" s="250"/>
      <c r="BT93" s="250"/>
      <c r="BU93" s="250"/>
      <c r="BV93" s="250"/>
    </row>
    <row r="94" spans="63:74" x14ac:dyDescent="0.15">
      <c r="BK94" s="250"/>
      <c r="BL94" s="250"/>
      <c r="BM94" s="250"/>
      <c r="BN94" s="250"/>
      <c r="BO94" s="250"/>
      <c r="BP94" s="250"/>
      <c r="BQ94" s="250"/>
      <c r="BR94" s="250"/>
      <c r="BS94" s="250"/>
      <c r="BT94" s="250"/>
      <c r="BU94" s="250"/>
      <c r="BV94" s="250"/>
    </row>
    <row r="95" spans="63:74" x14ac:dyDescent="0.15">
      <c r="BK95" s="250"/>
      <c r="BL95" s="250"/>
      <c r="BM95" s="250"/>
      <c r="BN95" s="250"/>
      <c r="BO95" s="250"/>
      <c r="BP95" s="250"/>
      <c r="BQ95" s="250"/>
      <c r="BR95" s="250"/>
      <c r="BS95" s="250"/>
      <c r="BT95" s="250"/>
      <c r="BU95" s="250"/>
      <c r="BV95" s="250"/>
    </row>
    <row r="96" spans="63:74" x14ac:dyDescent="0.15">
      <c r="BK96" s="250"/>
      <c r="BL96" s="250"/>
      <c r="BM96" s="250"/>
      <c r="BN96" s="250"/>
      <c r="BO96" s="250"/>
      <c r="BP96" s="250"/>
      <c r="BQ96" s="250"/>
      <c r="BR96" s="250"/>
      <c r="BS96" s="250"/>
      <c r="BT96" s="250"/>
      <c r="BU96" s="250"/>
      <c r="BV96" s="250"/>
    </row>
    <row r="97" spans="63:74" x14ac:dyDescent="0.15">
      <c r="BK97" s="250"/>
      <c r="BL97" s="250"/>
      <c r="BM97" s="250"/>
      <c r="BN97" s="250"/>
      <c r="BO97" s="250"/>
      <c r="BP97" s="250"/>
      <c r="BQ97" s="250"/>
      <c r="BR97" s="250"/>
      <c r="BS97" s="250"/>
      <c r="BT97" s="250"/>
      <c r="BU97" s="250"/>
      <c r="BV97" s="250"/>
    </row>
    <row r="98" spans="63:74" x14ac:dyDescent="0.15">
      <c r="BK98" s="250"/>
      <c r="BL98" s="250"/>
      <c r="BM98" s="250"/>
      <c r="BN98" s="250"/>
      <c r="BO98" s="250"/>
      <c r="BP98" s="250"/>
      <c r="BQ98" s="250"/>
      <c r="BR98" s="250"/>
      <c r="BS98" s="250"/>
      <c r="BT98" s="250"/>
      <c r="BU98" s="250"/>
      <c r="BV98" s="250"/>
    </row>
    <row r="99" spans="63:74" x14ac:dyDescent="0.15">
      <c r="BK99" s="250"/>
      <c r="BL99" s="250"/>
      <c r="BM99" s="250"/>
      <c r="BN99" s="250"/>
      <c r="BO99" s="250"/>
      <c r="BP99" s="250"/>
      <c r="BQ99" s="250"/>
      <c r="BR99" s="250"/>
      <c r="BS99" s="250"/>
      <c r="BT99" s="250"/>
      <c r="BU99" s="250"/>
      <c r="BV99" s="250"/>
    </row>
    <row r="100" spans="63:74" x14ac:dyDescent="0.15">
      <c r="BK100" s="250"/>
      <c r="BL100" s="250"/>
      <c r="BM100" s="250"/>
      <c r="BN100" s="250"/>
      <c r="BO100" s="250"/>
      <c r="BP100" s="250"/>
      <c r="BQ100" s="250"/>
      <c r="BR100" s="250"/>
      <c r="BS100" s="250"/>
      <c r="BT100" s="250"/>
      <c r="BU100" s="250"/>
      <c r="BV100" s="250"/>
    </row>
    <row r="101" spans="63:74" x14ac:dyDescent="0.15">
      <c r="BK101" s="250"/>
      <c r="BL101" s="250"/>
      <c r="BM101" s="250"/>
      <c r="BN101" s="250"/>
      <c r="BO101" s="250"/>
      <c r="BP101" s="250"/>
      <c r="BQ101" s="250"/>
      <c r="BR101" s="250"/>
      <c r="BS101" s="250"/>
      <c r="BT101" s="250"/>
      <c r="BU101" s="250"/>
      <c r="BV101" s="250"/>
    </row>
    <row r="102" spans="63:74" x14ac:dyDescent="0.15">
      <c r="BK102" s="250"/>
      <c r="BL102" s="250"/>
      <c r="BM102" s="250"/>
      <c r="BN102" s="250"/>
      <c r="BO102" s="250"/>
      <c r="BP102" s="250"/>
      <c r="BQ102" s="250"/>
      <c r="BR102" s="250"/>
      <c r="BS102" s="250"/>
      <c r="BT102" s="250"/>
      <c r="BU102" s="250"/>
      <c r="BV102" s="250"/>
    </row>
    <row r="103" spans="63:74" x14ac:dyDescent="0.15">
      <c r="BK103" s="250"/>
      <c r="BL103" s="250"/>
      <c r="BM103" s="250"/>
      <c r="BN103" s="250"/>
      <c r="BO103" s="250"/>
      <c r="BP103" s="250"/>
      <c r="BQ103" s="250"/>
      <c r="BR103" s="250"/>
      <c r="BS103" s="250"/>
      <c r="BT103" s="250"/>
      <c r="BU103" s="250"/>
      <c r="BV103" s="250"/>
    </row>
    <row r="104" spans="63:74" x14ac:dyDescent="0.15">
      <c r="BK104" s="250"/>
      <c r="BL104" s="250"/>
      <c r="BM104" s="250"/>
      <c r="BN104" s="250"/>
      <c r="BO104" s="250"/>
      <c r="BP104" s="250"/>
      <c r="BQ104" s="250"/>
      <c r="BR104" s="250"/>
      <c r="BS104" s="250"/>
      <c r="BT104" s="250"/>
      <c r="BU104" s="250"/>
      <c r="BV104" s="250"/>
    </row>
    <row r="105" spans="63:74" x14ac:dyDescent="0.15">
      <c r="BK105" s="250"/>
      <c r="BL105" s="250"/>
      <c r="BM105" s="250"/>
      <c r="BN105" s="250"/>
      <c r="BO105" s="250"/>
      <c r="BP105" s="250"/>
      <c r="BQ105" s="250"/>
      <c r="BR105" s="250"/>
      <c r="BS105" s="250"/>
      <c r="BT105" s="250"/>
      <c r="BU105" s="250"/>
      <c r="BV105" s="250"/>
    </row>
    <row r="106" spans="63:74" x14ac:dyDescent="0.15">
      <c r="BK106" s="250"/>
      <c r="BL106" s="250"/>
      <c r="BM106" s="250"/>
      <c r="BN106" s="250"/>
      <c r="BO106" s="250"/>
      <c r="BP106" s="250"/>
      <c r="BQ106" s="250"/>
      <c r="BR106" s="250"/>
      <c r="BS106" s="250"/>
      <c r="BT106" s="250"/>
      <c r="BU106" s="250"/>
      <c r="BV106" s="250"/>
    </row>
    <row r="107" spans="63:74" x14ac:dyDescent="0.15">
      <c r="BK107" s="250"/>
      <c r="BL107" s="250"/>
      <c r="BM107" s="250"/>
      <c r="BN107" s="250"/>
      <c r="BO107" s="250"/>
      <c r="BP107" s="250"/>
      <c r="BQ107" s="250"/>
      <c r="BR107" s="250"/>
      <c r="BS107" s="250"/>
      <c r="BT107" s="250"/>
      <c r="BU107" s="250"/>
      <c r="BV107" s="250"/>
    </row>
    <row r="108" spans="63:74" x14ac:dyDescent="0.15">
      <c r="BK108" s="250"/>
      <c r="BL108" s="250"/>
      <c r="BM108" s="250"/>
      <c r="BN108" s="250"/>
      <c r="BO108" s="250"/>
      <c r="BP108" s="250"/>
      <c r="BQ108" s="250"/>
      <c r="BR108" s="250"/>
      <c r="BS108" s="250"/>
      <c r="BT108" s="250"/>
      <c r="BU108" s="250"/>
      <c r="BV108" s="250"/>
    </row>
    <row r="109" spans="63:74" x14ac:dyDescent="0.15">
      <c r="BK109" s="250"/>
      <c r="BL109" s="250"/>
      <c r="BM109" s="250"/>
      <c r="BN109" s="250"/>
      <c r="BO109" s="250"/>
      <c r="BP109" s="250"/>
      <c r="BQ109" s="250"/>
      <c r="BR109" s="250"/>
      <c r="BS109" s="250"/>
      <c r="BT109" s="250"/>
      <c r="BU109" s="250"/>
      <c r="BV109" s="250"/>
    </row>
    <row r="110" spans="63:74" x14ac:dyDescent="0.15">
      <c r="BK110" s="250"/>
      <c r="BL110" s="250"/>
      <c r="BM110" s="250"/>
      <c r="BN110" s="250"/>
      <c r="BO110" s="250"/>
      <c r="BP110" s="250"/>
      <c r="BQ110" s="250"/>
      <c r="BR110" s="250"/>
      <c r="BS110" s="250"/>
      <c r="BT110" s="250"/>
      <c r="BU110" s="250"/>
      <c r="BV110" s="250"/>
    </row>
    <row r="111" spans="63:74" x14ac:dyDescent="0.15">
      <c r="BK111" s="250"/>
      <c r="BL111" s="250"/>
      <c r="BM111" s="250"/>
      <c r="BN111" s="250"/>
      <c r="BO111" s="250"/>
      <c r="BP111" s="250"/>
      <c r="BQ111" s="250"/>
      <c r="BR111" s="250"/>
      <c r="BS111" s="250"/>
      <c r="BT111" s="250"/>
      <c r="BU111" s="250"/>
      <c r="BV111" s="250"/>
    </row>
    <row r="112" spans="63:74" x14ac:dyDescent="0.15">
      <c r="BK112" s="250"/>
      <c r="BL112" s="250"/>
      <c r="BM112" s="250"/>
      <c r="BN112" s="250"/>
      <c r="BO112" s="250"/>
      <c r="BP112" s="250"/>
      <c r="BQ112" s="250"/>
      <c r="BR112" s="250"/>
      <c r="BS112" s="250"/>
      <c r="BT112" s="250"/>
      <c r="BU112" s="250"/>
      <c r="BV112" s="250"/>
    </row>
    <row r="113" spans="63:74" x14ac:dyDescent="0.15">
      <c r="BK113" s="250"/>
      <c r="BL113" s="250"/>
      <c r="BM113" s="250"/>
      <c r="BN113" s="250"/>
      <c r="BO113" s="250"/>
      <c r="BP113" s="250"/>
      <c r="BQ113" s="250"/>
      <c r="BR113" s="250"/>
      <c r="BS113" s="250"/>
      <c r="BT113" s="250"/>
      <c r="BU113" s="250"/>
      <c r="BV113" s="250"/>
    </row>
    <row r="114" spans="63:74" x14ac:dyDescent="0.15">
      <c r="BK114" s="250"/>
      <c r="BL114" s="250"/>
      <c r="BM114" s="250"/>
      <c r="BN114" s="250"/>
      <c r="BO114" s="250"/>
      <c r="BP114" s="250"/>
      <c r="BQ114" s="250"/>
      <c r="BR114" s="250"/>
      <c r="BS114" s="250"/>
      <c r="BT114" s="250"/>
      <c r="BU114" s="250"/>
      <c r="BV114" s="250"/>
    </row>
    <row r="115" spans="63:74" x14ac:dyDescent="0.15">
      <c r="BK115" s="250"/>
      <c r="BL115" s="250"/>
      <c r="BM115" s="250"/>
      <c r="BN115" s="250"/>
      <c r="BO115" s="250"/>
      <c r="BP115" s="250"/>
      <c r="BQ115" s="250"/>
      <c r="BR115" s="250"/>
      <c r="BS115" s="250"/>
      <c r="BT115" s="250"/>
      <c r="BU115" s="250"/>
      <c r="BV115" s="250"/>
    </row>
    <row r="116" spans="63:74" x14ac:dyDescent="0.15">
      <c r="BK116" s="250"/>
      <c r="BL116" s="250"/>
      <c r="BM116" s="250"/>
      <c r="BN116" s="250"/>
      <c r="BO116" s="250"/>
      <c r="BP116" s="250"/>
      <c r="BQ116" s="250"/>
      <c r="BR116" s="250"/>
      <c r="BS116" s="250"/>
      <c r="BT116" s="250"/>
      <c r="BU116" s="250"/>
      <c r="BV116" s="250"/>
    </row>
    <row r="117" spans="63:74" x14ac:dyDescent="0.15">
      <c r="BK117" s="250"/>
      <c r="BL117" s="250"/>
      <c r="BM117" s="250"/>
      <c r="BN117" s="250"/>
      <c r="BO117" s="250"/>
      <c r="BP117" s="250"/>
      <c r="BQ117" s="250"/>
      <c r="BR117" s="250"/>
      <c r="BS117" s="250"/>
      <c r="BT117" s="250"/>
      <c r="BU117" s="250"/>
      <c r="BV117" s="250"/>
    </row>
    <row r="118" spans="63:74" x14ac:dyDescent="0.15">
      <c r="BK118" s="250"/>
      <c r="BL118" s="250"/>
      <c r="BM118" s="250"/>
      <c r="BN118" s="250"/>
      <c r="BO118" s="250"/>
      <c r="BP118" s="250"/>
      <c r="BQ118" s="250"/>
      <c r="BR118" s="250"/>
      <c r="BS118" s="250"/>
      <c r="BT118" s="250"/>
      <c r="BU118" s="250"/>
      <c r="BV118" s="250"/>
    </row>
    <row r="119" spans="63:74" x14ac:dyDescent="0.15">
      <c r="BK119" s="250"/>
      <c r="BL119" s="250"/>
      <c r="BM119" s="250"/>
      <c r="BN119" s="250"/>
      <c r="BO119" s="250"/>
      <c r="BP119" s="250"/>
      <c r="BQ119" s="250"/>
      <c r="BR119" s="250"/>
      <c r="BS119" s="250"/>
      <c r="BT119" s="250"/>
      <c r="BU119" s="250"/>
      <c r="BV119" s="250"/>
    </row>
    <row r="120" spans="63:74" x14ac:dyDescent="0.15">
      <c r="BK120" s="250"/>
      <c r="BL120" s="250"/>
      <c r="BM120" s="250"/>
      <c r="BN120" s="250"/>
      <c r="BO120" s="250"/>
      <c r="BP120" s="250"/>
      <c r="BQ120" s="250"/>
      <c r="BR120" s="250"/>
      <c r="BS120" s="250"/>
      <c r="BT120" s="250"/>
      <c r="BU120" s="250"/>
      <c r="BV120" s="250"/>
    </row>
    <row r="121" spans="63:74" x14ac:dyDescent="0.15">
      <c r="BK121" s="250"/>
      <c r="BL121" s="250"/>
      <c r="BM121" s="250"/>
      <c r="BN121" s="250"/>
      <c r="BO121" s="250"/>
      <c r="BP121" s="250"/>
      <c r="BQ121" s="250"/>
      <c r="BR121" s="250"/>
      <c r="BS121" s="250"/>
      <c r="BT121" s="250"/>
      <c r="BU121" s="250"/>
      <c r="BV121" s="250"/>
    </row>
    <row r="122" spans="63:74" x14ac:dyDescent="0.15">
      <c r="BK122" s="250"/>
      <c r="BL122" s="250"/>
      <c r="BM122" s="250"/>
      <c r="BN122" s="250"/>
      <c r="BO122" s="250"/>
      <c r="BP122" s="250"/>
      <c r="BQ122" s="250"/>
      <c r="BR122" s="250"/>
      <c r="BS122" s="250"/>
      <c r="BT122" s="250"/>
      <c r="BU122" s="250"/>
      <c r="BV122" s="250"/>
    </row>
    <row r="123" spans="63:74" x14ac:dyDescent="0.15">
      <c r="BK123" s="250"/>
      <c r="BL123" s="250"/>
      <c r="BM123" s="250"/>
      <c r="BN123" s="250"/>
      <c r="BO123" s="250"/>
      <c r="BP123" s="250"/>
      <c r="BQ123" s="250"/>
      <c r="BR123" s="250"/>
      <c r="BS123" s="250"/>
      <c r="BT123" s="250"/>
      <c r="BU123" s="250"/>
      <c r="BV123" s="250"/>
    </row>
    <row r="124" spans="63:74" x14ac:dyDescent="0.15">
      <c r="BK124" s="250"/>
      <c r="BL124" s="250"/>
      <c r="BM124" s="250"/>
      <c r="BN124" s="250"/>
      <c r="BO124" s="250"/>
      <c r="BP124" s="250"/>
      <c r="BQ124" s="250"/>
      <c r="BR124" s="250"/>
      <c r="BS124" s="250"/>
      <c r="BT124" s="250"/>
      <c r="BU124" s="250"/>
      <c r="BV124" s="250"/>
    </row>
    <row r="125" spans="63:74" x14ac:dyDescent="0.15">
      <c r="BK125" s="250"/>
      <c r="BL125" s="250"/>
      <c r="BM125" s="250"/>
      <c r="BN125" s="250"/>
      <c r="BO125" s="250"/>
      <c r="BP125" s="250"/>
      <c r="BQ125" s="250"/>
      <c r="BR125" s="250"/>
      <c r="BS125" s="250"/>
      <c r="BT125" s="250"/>
      <c r="BU125" s="250"/>
      <c r="BV125" s="250"/>
    </row>
    <row r="126" spans="63:74" x14ac:dyDescent="0.15">
      <c r="BK126" s="250"/>
      <c r="BL126" s="250"/>
      <c r="BM126" s="250"/>
      <c r="BN126" s="250"/>
      <c r="BO126" s="250"/>
      <c r="BP126" s="250"/>
      <c r="BQ126" s="250"/>
      <c r="BR126" s="250"/>
      <c r="BS126" s="250"/>
      <c r="BT126" s="250"/>
      <c r="BU126" s="250"/>
      <c r="BV126" s="250"/>
    </row>
    <row r="127" spans="63:74" x14ac:dyDescent="0.15">
      <c r="BK127" s="250"/>
      <c r="BL127" s="250"/>
      <c r="BM127" s="250"/>
      <c r="BN127" s="250"/>
      <c r="BO127" s="250"/>
      <c r="BP127" s="250"/>
      <c r="BQ127" s="250"/>
      <c r="BR127" s="250"/>
      <c r="BS127" s="250"/>
      <c r="BT127" s="250"/>
      <c r="BU127" s="250"/>
      <c r="BV127" s="250"/>
    </row>
    <row r="128" spans="63:74" x14ac:dyDescent="0.15">
      <c r="BK128" s="250"/>
      <c r="BL128" s="250"/>
      <c r="BM128" s="250"/>
      <c r="BN128" s="250"/>
      <c r="BO128" s="250"/>
      <c r="BP128" s="250"/>
      <c r="BQ128" s="250"/>
      <c r="BR128" s="250"/>
      <c r="BS128" s="250"/>
      <c r="BT128" s="250"/>
      <c r="BU128" s="250"/>
      <c r="BV128" s="250"/>
    </row>
    <row r="129" spans="63:74" x14ac:dyDescent="0.15">
      <c r="BK129" s="250"/>
      <c r="BL129" s="250"/>
      <c r="BM129" s="250"/>
      <c r="BN129" s="250"/>
      <c r="BO129" s="250"/>
      <c r="BP129" s="250"/>
      <c r="BQ129" s="250"/>
      <c r="BR129" s="250"/>
      <c r="BS129" s="250"/>
      <c r="BT129" s="250"/>
      <c r="BU129" s="250"/>
      <c r="BV129" s="250"/>
    </row>
    <row r="130" spans="63:74" x14ac:dyDescent="0.15">
      <c r="BK130" s="250"/>
      <c r="BL130" s="250"/>
      <c r="BM130" s="250"/>
      <c r="BN130" s="250"/>
      <c r="BO130" s="250"/>
      <c r="BP130" s="250"/>
      <c r="BQ130" s="250"/>
      <c r="BR130" s="250"/>
      <c r="BS130" s="250"/>
      <c r="BT130" s="250"/>
      <c r="BU130" s="250"/>
      <c r="BV130" s="250"/>
    </row>
    <row r="131" spans="63:74" x14ac:dyDescent="0.15">
      <c r="BK131" s="250"/>
      <c r="BL131" s="250"/>
      <c r="BM131" s="250"/>
      <c r="BN131" s="250"/>
      <c r="BO131" s="250"/>
      <c r="BP131" s="250"/>
      <c r="BQ131" s="250"/>
      <c r="BR131" s="250"/>
      <c r="BS131" s="250"/>
      <c r="BT131" s="250"/>
      <c r="BU131" s="250"/>
      <c r="BV131" s="250"/>
    </row>
    <row r="132" spans="63:74" x14ac:dyDescent="0.15">
      <c r="BK132" s="250"/>
      <c r="BL132" s="250"/>
      <c r="BM132" s="250"/>
      <c r="BN132" s="250"/>
      <c r="BO132" s="250"/>
      <c r="BP132" s="250"/>
      <c r="BQ132" s="250"/>
      <c r="BR132" s="250"/>
      <c r="BS132" s="250"/>
      <c r="BT132" s="250"/>
      <c r="BU132" s="250"/>
      <c r="BV132" s="250"/>
    </row>
    <row r="133" spans="63:74" x14ac:dyDescent="0.15">
      <c r="BK133" s="250"/>
      <c r="BL133" s="250"/>
      <c r="BM133" s="250"/>
      <c r="BN133" s="250"/>
      <c r="BO133" s="250"/>
      <c r="BP133" s="250"/>
      <c r="BQ133" s="250"/>
      <c r="BR133" s="250"/>
      <c r="BS133" s="250"/>
      <c r="BT133" s="250"/>
      <c r="BU133" s="250"/>
      <c r="BV133" s="250"/>
    </row>
    <row r="134" spans="63:74" x14ac:dyDescent="0.15">
      <c r="BK134" s="250"/>
      <c r="BL134" s="250"/>
      <c r="BM134" s="250"/>
      <c r="BN134" s="250"/>
      <c r="BO134" s="250"/>
      <c r="BP134" s="250"/>
      <c r="BQ134" s="250"/>
      <c r="BR134" s="250"/>
      <c r="BS134" s="250"/>
      <c r="BT134" s="250"/>
      <c r="BU134" s="250"/>
      <c r="BV134" s="250"/>
    </row>
    <row r="135" spans="63:74" x14ac:dyDescent="0.15">
      <c r="BK135" s="250"/>
      <c r="BL135" s="250"/>
      <c r="BM135" s="250"/>
      <c r="BN135" s="250"/>
      <c r="BO135" s="250"/>
      <c r="BP135" s="250"/>
      <c r="BQ135" s="250"/>
      <c r="BR135" s="250"/>
      <c r="BS135" s="250"/>
      <c r="BT135" s="250"/>
      <c r="BU135" s="250"/>
      <c r="BV135" s="250"/>
    </row>
    <row r="136" spans="63:74" x14ac:dyDescent="0.15">
      <c r="BK136" s="250"/>
      <c r="BL136" s="250"/>
      <c r="BM136" s="250"/>
      <c r="BN136" s="250"/>
      <c r="BO136" s="250"/>
      <c r="BP136" s="250"/>
      <c r="BQ136" s="250"/>
      <c r="BR136" s="250"/>
      <c r="BS136" s="250"/>
      <c r="BT136" s="250"/>
      <c r="BU136" s="250"/>
      <c r="BV136" s="250"/>
    </row>
    <row r="137" spans="63:74" x14ac:dyDescent="0.15">
      <c r="BK137" s="250"/>
      <c r="BL137" s="250"/>
      <c r="BM137" s="250"/>
      <c r="BN137" s="250"/>
      <c r="BO137" s="250"/>
      <c r="BP137" s="250"/>
      <c r="BQ137" s="250"/>
      <c r="BR137" s="250"/>
      <c r="BS137" s="250"/>
      <c r="BT137" s="250"/>
      <c r="BU137" s="250"/>
      <c r="BV137" s="250"/>
    </row>
    <row r="138" spans="63:74" x14ac:dyDescent="0.15">
      <c r="BK138" s="250"/>
      <c r="BL138" s="250"/>
      <c r="BM138" s="250"/>
      <c r="BN138" s="250"/>
      <c r="BO138" s="250"/>
      <c r="BP138" s="250"/>
      <c r="BQ138" s="250"/>
      <c r="BR138" s="250"/>
      <c r="BS138" s="250"/>
      <c r="BT138" s="250"/>
      <c r="BU138" s="250"/>
      <c r="BV138" s="250"/>
    </row>
    <row r="139" spans="63:74" x14ac:dyDescent="0.15">
      <c r="BK139" s="250"/>
      <c r="BL139" s="250"/>
      <c r="BM139" s="250"/>
      <c r="BN139" s="250"/>
      <c r="BO139" s="250"/>
      <c r="BP139" s="250"/>
      <c r="BQ139" s="250"/>
      <c r="BR139" s="250"/>
      <c r="BS139" s="250"/>
      <c r="BT139" s="250"/>
      <c r="BU139" s="250"/>
      <c r="BV139" s="250"/>
    </row>
    <row r="140" spans="63:74" x14ac:dyDescent="0.15">
      <c r="BK140" s="250"/>
      <c r="BL140" s="250"/>
      <c r="BM140" s="250"/>
      <c r="BN140" s="250"/>
      <c r="BO140" s="250"/>
      <c r="BP140" s="250"/>
      <c r="BQ140" s="250"/>
      <c r="BR140" s="250"/>
      <c r="BS140" s="250"/>
      <c r="BT140" s="250"/>
      <c r="BU140" s="250"/>
      <c r="BV140" s="250"/>
    </row>
    <row r="141" spans="63:74" x14ac:dyDescent="0.15">
      <c r="BK141" s="250"/>
      <c r="BL141" s="250"/>
      <c r="BM141" s="250"/>
      <c r="BN141" s="250"/>
      <c r="BO141" s="250"/>
      <c r="BP141" s="250"/>
      <c r="BQ141" s="250"/>
      <c r="BR141" s="250"/>
      <c r="BS141" s="250"/>
      <c r="BT141" s="250"/>
      <c r="BU141" s="250"/>
      <c r="BV141" s="250"/>
    </row>
    <row r="142" spans="63:74" x14ac:dyDescent="0.15">
      <c r="BK142" s="250"/>
      <c r="BL142" s="250"/>
      <c r="BM142" s="250"/>
      <c r="BN142" s="250"/>
      <c r="BO142" s="250"/>
      <c r="BP142" s="250"/>
      <c r="BQ142" s="250"/>
      <c r="BR142" s="250"/>
      <c r="BS142" s="250"/>
      <c r="BT142" s="250"/>
      <c r="BU142" s="250"/>
      <c r="BV142" s="250"/>
    </row>
    <row r="143" spans="63:74" x14ac:dyDescent="0.15">
      <c r="BK143" s="250"/>
      <c r="BL143" s="250"/>
      <c r="BM143" s="250"/>
      <c r="BN143" s="250"/>
      <c r="BO143" s="250"/>
      <c r="BP143" s="250"/>
      <c r="BQ143" s="250"/>
      <c r="BR143" s="250"/>
      <c r="BS143" s="250"/>
      <c r="BT143" s="250"/>
      <c r="BU143" s="250"/>
      <c r="BV143" s="250"/>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xr:uid="{00000000-0004-0000-1800-000000000000}"/>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Z5" transitionEvaluation="1" transitionEntry="1">
    <pageSetUpPr fitToPage="1"/>
  </sheetPr>
  <dimension ref="A1:BV145"/>
  <sheetViews>
    <sheetView showGridLines="0" tabSelected="1" zoomScaleNormal="100" workbookViewId="0">
      <pane xSplit="2" ySplit="4" topLeftCell="AZ5" activePane="bottomRight" state="frozen"/>
      <selection activeCell="BF1" sqref="BF1"/>
      <selection pane="topRight" activeCell="BF1" sqref="BF1"/>
      <selection pane="bottomLeft" activeCell="BF1" sqref="BF1"/>
      <selection pane="bottomRight" activeCell="BD85" sqref="BD85"/>
    </sheetView>
  </sheetViews>
  <sheetFormatPr defaultColWidth="9.5703125" defaultRowHeight="11.25" x14ac:dyDescent="0.2"/>
  <cols>
    <col min="1" max="1" width="10.5703125" style="9" bestFit="1" customWidth="1"/>
    <col min="2" max="2" width="36.140625" style="9" customWidth="1"/>
    <col min="3" max="12" width="6.5703125" style="9" customWidth="1"/>
    <col min="13" max="13" width="7.42578125" style="9" customWidth="1"/>
    <col min="14" max="50" width="6.5703125" style="9" customWidth="1"/>
    <col min="51" max="55" width="6.5703125" style="245" customWidth="1"/>
    <col min="56" max="58" width="6.5703125" style="549" customWidth="1"/>
    <col min="59" max="62" width="6.5703125" style="245" customWidth="1"/>
    <col min="63" max="74" width="6.5703125" style="9" customWidth="1"/>
    <col min="75" max="16384" width="9.5703125" style="9"/>
  </cols>
  <sheetData>
    <row r="1" spans="1:74" ht="12.75" x14ac:dyDescent="0.2">
      <c r="A1" s="649" t="s">
        <v>774</v>
      </c>
      <c r="B1" s="651" t="s">
        <v>229</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s="10" customFormat="1" ht="12.75" x14ac:dyDescent="0.2">
      <c r="A2" s="650"/>
      <c r="B2" s="402" t="str">
        <f>"U.S. Energy Information Administration  |  Short-Term Energy Outlook  - "&amp;Dates!D1</f>
        <v>U.S. Energy Information Administration  |  Short-Term Energy Outlook  - June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6"/>
      <c r="BE2" s="486"/>
      <c r="BF2" s="486"/>
      <c r="BG2" s="302"/>
      <c r="BH2" s="302"/>
      <c r="BI2" s="302"/>
      <c r="BJ2" s="302"/>
    </row>
    <row r="3" spans="1:74"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15"/>
      <c r="B5" s="16" t="s">
        <v>1301</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316"/>
      <c r="AZ5" s="316"/>
      <c r="BA5" s="316"/>
      <c r="BB5" s="316"/>
      <c r="BC5" s="316"/>
      <c r="BD5" s="17"/>
      <c r="BE5" s="17"/>
      <c r="BF5" s="17"/>
      <c r="BG5" s="17"/>
      <c r="BH5" s="316"/>
      <c r="BI5" s="316"/>
      <c r="BJ5" s="316"/>
      <c r="BK5" s="316"/>
      <c r="BL5" s="316"/>
      <c r="BM5" s="316"/>
      <c r="BN5" s="316"/>
      <c r="BO5" s="316"/>
      <c r="BP5" s="316"/>
      <c r="BQ5" s="316"/>
      <c r="BR5" s="316"/>
      <c r="BS5" s="316"/>
      <c r="BT5" s="316"/>
      <c r="BU5" s="316"/>
      <c r="BV5" s="316"/>
    </row>
    <row r="6" spans="1:74" ht="11.1" customHeight="1" x14ac:dyDescent="0.2">
      <c r="A6" s="15"/>
      <c r="B6" s="16"/>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316"/>
      <c r="AZ6" s="316"/>
      <c r="BA6" s="316"/>
      <c r="BB6" s="316"/>
      <c r="BC6" s="316"/>
      <c r="BD6" s="17"/>
      <c r="BE6" s="17"/>
      <c r="BF6" s="17"/>
      <c r="BG6" s="17"/>
      <c r="BH6" s="316"/>
      <c r="BI6" s="316"/>
      <c r="BJ6" s="316"/>
      <c r="BK6" s="316"/>
      <c r="BL6" s="316"/>
      <c r="BM6" s="316" t="s">
        <v>968</v>
      </c>
      <c r="BN6" s="316"/>
      <c r="BO6" s="316"/>
      <c r="BP6" s="316"/>
      <c r="BQ6" s="316"/>
      <c r="BR6" s="316"/>
      <c r="BS6" s="316"/>
      <c r="BT6" s="316"/>
      <c r="BU6" s="316"/>
      <c r="BV6" s="316"/>
    </row>
    <row r="7" spans="1:74" ht="11.1" customHeight="1" x14ac:dyDescent="0.2">
      <c r="A7" s="15"/>
      <c r="B7" s="18" t="s">
        <v>100</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316"/>
      <c r="AZ7" s="534"/>
      <c r="BA7" s="316"/>
      <c r="BB7" s="316"/>
      <c r="BC7" s="316"/>
      <c r="BD7" s="17"/>
      <c r="BE7" s="17"/>
      <c r="BF7" s="17"/>
      <c r="BG7" s="17"/>
      <c r="BH7" s="316"/>
      <c r="BI7" s="316"/>
      <c r="BJ7" s="316"/>
      <c r="BK7" s="316"/>
      <c r="BL7" s="316"/>
      <c r="BM7" s="316"/>
      <c r="BN7" s="316"/>
      <c r="BO7" s="316"/>
      <c r="BP7" s="316"/>
      <c r="BQ7" s="316"/>
      <c r="BR7" s="316"/>
      <c r="BS7" s="534"/>
      <c r="BT7" s="316"/>
      <c r="BU7" s="316"/>
      <c r="BV7" s="316"/>
    </row>
    <row r="8" spans="1:74" ht="11.1" customHeight="1" x14ac:dyDescent="0.2">
      <c r="A8" s="15" t="s">
        <v>480</v>
      </c>
      <c r="B8" s="19" t="s">
        <v>84</v>
      </c>
      <c r="C8" s="170">
        <v>11.86852</v>
      </c>
      <c r="D8" s="170">
        <v>11.67305</v>
      </c>
      <c r="E8" s="170">
        <v>11.912653000000001</v>
      </c>
      <c r="F8" s="170">
        <v>12.148593999999999</v>
      </c>
      <c r="G8" s="170">
        <v>12.153654</v>
      </c>
      <c r="H8" s="170">
        <v>12.218216</v>
      </c>
      <c r="I8" s="170">
        <v>11.902106</v>
      </c>
      <c r="J8" s="170">
        <v>12.486233</v>
      </c>
      <c r="K8" s="170">
        <v>12.590317000000001</v>
      </c>
      <c r="L8" s="170">
        <v>12.809474</v>
      </c>
      <c r="M8" s="170">
        <v>13.000325999999999</v>
      </c>
      <c r="N8" s="170">
        <v>12.977876</v>
      </c>
      <c r="O8" s="170">
        <v>12.852266</v>
      </c>
      <c r="P8" s="170">
        <v>12.842024</v>
      </c>
      <c r="Q8" s="170">
        <v>12.796559</v>
      </c>
      <c r="R8" s="170">
        <v>11.913743</v>
      </c>
      <c r="S8" s="170">
        <v>9.7130709999999993</v>
      </c>
      <c r="T8" s="170">
        <v>10.442492</v>
      </c>
      <c r="U8" s="170">
        <v>11.005948999999999</v>
      </c>
      <c r="V8" s="170">
        <v>10.576601</v>
      </c>
      <c r="W8" s="170">
        <v>10.920752999999999</v>
      </c>
      <c r="X8" s="170">
        <v>10.457432000000001</v>
      </c>
      <c r="Y8" s="170">
        <v>11.195551</v>
      </c>
      <c r="Z8" s="170">
        <v>11.1685</v>
      </c>
      <c r="AA8" s="170">
        <v>11.124063</v>
      </c>
      <c r="AB8" s="170">
        <v>9.9246739999999996</v>
      </c>
      <c r="AC8" s="170">
        <v>11.325869000000001</v>
      </c>
      <c r="AD8" s="170">
        <v>11.304722</v>
      </c>
      <c r="AE8" s="170">
        <v>11.355992000000001</v>
      </c>
      <c r="AF8" s="170">
        <v>11.356417</v>
      </c>
      <c r="AG8" s="170">
        <v>11.346985999999999</v>
      </c>
      <c r="AH8" s="170">
        <v>11.277405</v>
      </c>
      <c r="AI8" s="170">
        <v>10.917534</v>
      </c>
      <c r="AJ8" s="170">
        <v>11.568579</v>
      </c>
      <c r="AK8" s="170">
        <v>11.790051999999999</v>
      </c>
      <c r="AL8" s="170">
        <v>11.634403000000001</v>
      </c>
      <c r="AM8" s="170">
        <v>11.369338000000001</v>
      </c>
      <c r="AN8" s="170">
        <v>11.316119</v>
      </c>
      <c r="AO8" s="170">
        <v>11.700794999999999</v>
      </c>
      <c r="AP8" s="170">
        <v>11.668386999999999</v>
      </c>
      <c r="AQ8" s="170">
        <v>11.629127</v>
      </c>
      <c r="AR8" s="170">
        <v>11.797257</v>
      </c>
      <c r="AS8" s="170">
        <v>11.844011</v>
      </c>
      <c r="AT8" s="170">
        <v>12.002495</v>
      </c>
      <c r="AU8" s="170">
        <v>12.337327999999999</v>
      </c>
      <c r="AV8" s="170">
        <v>12.416878000000001</v>
      </c>
      <c r="AW8" s="170">
        <v>12.379263</v>
      </c>
      <c r="AX8" s="170">
        <v>12.148566000000001</v>
      </c>
      <c r="AY8" s="170">
        <v>12.568448</v>
      </c>
      <c r="AZ8" s="170">
        <v>12.525077</v>
      </c>
      <c r="BA8" s="170">
        <v>12.695529000000001</v>
      </c>
      <c r="BB8" s="170">
        <v>12.635586436000001</v>
      </c>
      <c r="BC8" s="170">
        <v>12.418666285</v>
      </c>
      <c r="BD8" s="236">
        <v>12.63946</v>
      </c>
      <c r="BE8" s="236">
        <v>12.58028</v>
      </c>
      <c r="BF8" s="236">
        <v>12.58248</v>
      </c>
      <c r="BG8" s="236">
        <v>12.543810000000001</v>
      </c>
      <c r="BH8" s="236">
        <v>12.616569999999999</v>
      </c>
      <c r="BI8" s="236">
        <v>12.75253</v>
      </c>
      <c r="BJ8" s="236">
        <v>12.730040000000001</v>
      </c>
      <c r="BK8" s="236">
        <v>12.74145</v>
      </c>
      <c r="BL8" s="236">
        <v>12.72753</v>
      </c>
      <c r="BM8" s="236">
        <v>12.61201</v>
      </c>
      <c r="BN8" s="236">
        <v>12.63899</v>
      </c>
      <c r="BO8" s="236">
        <v>12.61096</v>
      </c>
      <c r="BP8" s="236">
        <v>12.63583</v>
      </c>
      <c r="BQ8" s="236">
        <v>12.72078</v>
      </c>
      <c r="BR8" s="236">
        <v>12.793979999999999</v>
      </c>
      <c r="BS8" s="236">
        <v>12.776070000000001</v>
      </c>
      <c r="BT8" s="236">
        <v>12.867889999999999</v>
      </c>
      <c r="BU8" s="236">
        <v>13.014659999999999</v>
      </c>
      <c r="BV8" s="236">
        <v>13.10955</v>
      </c>
    </row>
    <row r="9" spans="1:74" ht="11.1" customHeight="1" x14ac:dyDescent="0.2">
      <c r="A9" s="15"/>
      <c r="B9" s="19"/>
      <c r="C9" s="170"/>
      <c r="D9" s="170"/>
      <c r="E9" s="170"/>
      <c r="F9" s="170"/>
      <c r="G9" s="170"/>
      <c r="H9" s="170"/>
      <c r="I9" s="170"/>
      <c r="J9" s="170"/>
      <c r="K9" s="170"/>
      <c r="L9" s="170"/>
      <c r="M9" s="170"/>
      <c r="N9" s="170"/>
      <c r="O9" s="170"/>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c r="AW9" s="170"/>
      <c r="AX9" s="170"/>
      <c r="AY9" s="170"/>
      <c r="AZ9" s="170"/>
      <c r="BA9" s="170"/>
      <c r="BB9" s="170"/>
      <c r="BC9" s="170"/>
      <c r="BD9" s="236"/>
      <c r="BE9" s="236"/>
      <c r="BF9" s="236"/>
      <c r="BG9" s="236"/>
      <c r="BH9" s="236"/>
      <c r="BI9" s="236"/>
      <c r="BJ9" s="236"/>
      <c r="BK9" s="236"/>
      <c r="BL9" s="236"/>
      <c r="BM9" s="236"/>
      <c r="BN9" s="236"/>
      <c r="BO9" s="236"/>
      <c r="BP9" s="236"/>
      <c r="BQ9" s="236"/>
      <c r="BR9" s="236"/>
      <c r="BS9" s="236"/>
      <c r="BT9" s="236"/>
      <c r="BU9" s="236"/>
      <c r="BV9" s="236"/>
    </row>
    <row r="10" spans="1:74" ht="11.1" customHeight="1" x14ac:dyDescent="0.2">
      <c r="A10" s="15"/>
      <c r="B10" s="18" t="s">
        <v>1325</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171"/>
      <c r="BD10" s="237"/>
      <c r="BE10" s="237"/>
      <c r="BF10" s="237"/>
      <c r="BG10" s="237"/>
      <c r="BH10" s="237"/>
      <c r="BI10" s="237"/>
      <c r="BJ10" s="237"/>
      <c r="BK10" s="237"/>
      <c r="BL10" s="237"/>
      <c r="BM10" s="237"/>
      <c r="BN10" s="237"/>
      <c r="BO10" s="237"/>
      <c r="BP10" s="237"/>
      <c r="BQ10" s="237"/>
      <c r="BR10" s="237"/>
      <c r="BS10" s="237"/>
      <c r="BT10" s="237"/>
      <c r="BU10" s="237"/>
      <c r="BV10" s="237"/>
    </row>
    <row r="11" spans="1:74" ht="11.1" customHeight="1" x14ac:dyDescent="0.2">
      <c r="A11" s="15" t="s">
        <v>511</v>
      </c>
      <c r="B11" s="19" t="s">
        <v>89</v>
      </c>
      <c r="C11" s="170">
        <v>89.253806452000006</v>
      </c>
      <c r="D11" s="170">
        <v>89.861857142999995</v>
      </c>
      <c r="E11" s="170">
        <v>90.273258064999993</v>
      </c>
      <c r="F11" s="170">
        <v>90.7102</v>
      </c>
      <c r="G11" s="170">
        <v>91.402483871000001</v>
      </c>
      <c r="H11" s="170">
        <v>91.654566666999997</v>
      </c>
      <c r="I11" s="170">
        <v>92.160129032</v>
      </c>
      <c r="J11" s="170">
        <v>94.400935484000001</v>
      </c>
      <c r="K11" s="170">
        <v>94.762033333000005</v>
      </c>
      <c r="L11" s="170">
        <v>95.594032257999999</v>
      </c>
      <c r="M11" s="170">
        <v>97.1614</v>
      </c>
      <c r="N11" s="170">
        <v>97.052064516000002</v>
      </c>
      <c r="O11" s="170">
        <v>95.325709677000006</v>
      </c>
      <c r="P11" s="170">
        <v>95.214551724000003</v>
      </c>
      <c r="Q11" s="170">
        <v>95.387161289999995</v>
      </c>
      <c r="R11" s="170">
        <v>92.880333332999996</v>
      </c>
      <c r="S11" s="170">
        <v>87.353290322999996</v>
      </c>
      <c r="T11" s="170">
        <v>88.598699999999994</v>
      </c>
      <c r="U11" s="170">
        <v>90.167387097000002</v>
      </c>
      <c r="V11" s="170">
        <v>89.876387097000006</v>
      </c>
      <c r="W11" s="170">
        <v>89.973100000000002</v>
      </c>
      <c r="X11" s="170">
        <v>89.286870968000002</v>
      </c>
      <c r="Y11" s="170">
        <v>92.038033333000001</v>
      </c>
      <c r="Z11" s="170">
        <v>92.177935484000002</v>
      </c>
      <c r="AA11" s="170">
        <v>93.018612903000005</v>
      </c>
      <c r="AB11" s="170">
        <v>86.148928570999999</v>
      </c>
      <c r="AC11" s="170">
        <v>93.781774193999993</v>
      </c>
      <c r="AD11" s="170">
        <v>94.588233333000005</v>
      </c>
      <c r="AE11" s="170">
        <v>94.505193547999994</v>
      </c>
      <c r="AF11" s="170">
        <v>94.200666666999993</v>
      </c>
      <c r="AG11" s="170">
        <v>94.924935484000002</v>
      </c>
      <c r="AH11" s="170">
        <v>95.343806451999995</v>
      </c>
      <c r="AI11" s="170">
        <v>95.142666667</v>
      </c>
      <c r="AJ11" s="170">
        <v>96.804870968000003</v>
      </c>
      <c r="AK11" s="170">
        <v>97.706199999999995</v>
      </c>
      <c r="AL11" s="170">
        <v>97.959161289999997</v>
      </c>
      <c r="AM11" s="170">
        <v>95.262709677000004</v>
      </c>
      <c r="AN11" s="170">
        <v>94.537142857000006</v>
      </c>
      <c r="AO11" s="170">
        <v>95.428580644999997</v>
      </c>
      <c r="AP11" s="170">
        <v>96.500766666999994</v>
      </c>
      <c r="AQ11" s="170">
        <v>97.748419354999996</v>
      </c>
      <c r="AR11" s="170">
        <v>98.525266666999997</v>
      </c>
      <c r="AS11" s="170">
        <v>98.540516128999997</v>
      </c>
      <c r="AT11" s="170">
        <v>99.332709676999997</v>
      </c>
      <c r="AU11" s="170">
        <v>100.53863333</v>
      </c>
      <c r="AV11" s="170">
        <v>100.60983871000001</v>
      </c>
      <c r="AW11" s="170">
        <v>100.9508</v>
      </c>
      <c r="AX11" s="170">
        <v>99.323096774000007</v>
      </c>
      <c r="AY11" s="170">
        <v>101.79370968000001</v>
      </c>
      <c r="AZ11" s="170">
        <v>101.93610714</v>
      </c>
      <c r="BA11" s="170">
        <v>102.27558064999999</v>
      </c>
      <c r="BB11" s="170">
        <v>104.05670000000001</v>
      </c>
      <c r="BC11" s="170">
        <v>103.64579999999999</v>
      </c>
      <c r="BD11" s="236">
        <v>103.3678</v>
      </c>
      <c r="BE11" s="236">
        <v>103.5117</v>
      </c>
      <c r="BF11" s="236">
        <v>103.3058</v>
      </c>
      <c r="BG11" s="236">
        <v>103.27290000000001</v>
      </c>
      <c r="BH11" s="236">
        <v>102.7739</v>
      </c>
      <c r="BI11" s="236">
        <v>101.5985</v>
      </c>
      <c r="BJ11" s="236">
        <v>101.33799999999999</v>
      </c>
      <c r="BK11" s="236">
        <v>102.9375</v>
      </c>
      <c r="BL11" s="236">
        <v>102.74939999999999</v>
      </c>
      <c r="BM11" s="236">
        <v>102.5838</v>
      </c>
      <c r="BN11" s="236">
        <v>102.64239999999999</v>
      </c>
      <c r="BO11" s="236">
        <v>102.7569</v>
      </c>
      <c r="BP11" s="236">
        <v>102.86660000000001</v>
      </c>
      <c r="BQ11" s="236">
        <v>102.9246</v>
      </c>
      <c r="BR11" s="236">
        <v>102.9785</v>
      </c>
      <c r="BS11" s="236">
        <v>103.1626</v>
      </c>
      <c r="BT11" s="236">
        <v>103.3954</v>
      </c>
      <c r="BU11" s="236">
        <v>103.6681</v>
      </c>
      <c r="BV11" s="236">
        <v>103.8361</v>
      </c>
    </row>
    <row r="12" spans="1:74" ht="11.1" customHeight="1" x14ac:dyDescent="0.2">
      <c r="A12" s="15"/>
      <c r="B12" s="20"/>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170"/>
      <c r="AZ12" s="170"/>
      <c r="BA12" s="170"/>
      <c r="BB12" s="170"/>
      <c r="BC12" s="170"/>
      <c r="BD12" s="236"/>
      <c r="BE12" s="236"/>
      <c r="BF12" s="236"/>
      <c r="BG12" s="236"/>
      <c r="BH12" s="236"/>
      <c r="BI12" s="236"/>
      <c r="BJ12" s="236"/>
      <c r="BK12" s="236"/>
      <c r="BL12" s="236"/>
      <c r="BM12" s="236"/>
      <c r="BN12" s="236"/>
      <c r="BO12" s="236"/>
      <c r="BP12" s="236"/>
      <c r="BQ12" s="236"/>
      <c r="BR12" s="236"/>
      <c r="BS12" s="236"/>
      <c r="BT12" s="236"/>
      <c r="BU12" s="236"/>
      <c r="BV12" s="236"/>
    </row>
    <row r="13" spans="1:74" ht="11.1" customHeight="1" x14ac:dyDescent="0.2">
      <c r="A13" s="15"/>
      <c r="B13" s="18" t="s">
        <v>767</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c r="AK13" s="171"/>
      <c r="AL13" s="171"/>
      <c r="AM13" s="171"/>
      <c r="AN13" s="171"/>
      <c r="AO13" s="171"/>
      <c r="AP13" s="171"/>
      <c r="AQ13" s="171"/>
      <c r="AR13" s="171"/>
      <c r="AS13" s="171"/>
      <c r="AT13" s="171"/>
      <c r="AU13" s="171"/>
      <c r="AV13" s="171"/>
      <c r="AW13" s="171"/>
      <c r="AX13" s="171"/>
      <c r="AY13" s="171"/>
      <c r="AZ13" s="171"/>
      <c r="BA13" s="171"/>
      <c r="BB13" s="171"/>
      <c r="BC13" s="171"/>
      <c r="BD13" s="237"/>
      <c r="BE13" s="237"/>
      <c r="BF13" s="237"/>
      <c r="BG13" s="237"/>
      <c r="BH13" s="237"/>
      <c r="BI13" s="237"/>
      <c r="BJ13" s="237"/>
      <c r="BK13" s="237"/>
      <c r="BL13" s="237"/>
      <c r="BM13" s="237"/>
      <c r="BN13" s="237"/>
      <c r="BO13" s="237"/>
      <c r="BP13" s="237"/>
      <c r="BQ13" s="237"/>
      <c r="BR13" s="237"/>
      <c r="BS13" s="237"/>
      <c r="BT13" s="237"/>
      <c r="BU13" s="237"/>
      <c r="BV13" s="237"/>
    </row>
    <row r="14" spans="1:74" ht="11.1" customHeight="1" x14ac:dyDescent="0.2">
      <c r="A14" s="15" t="s">
        <v>194</v>
      </c>
      <c r="B14" s="19" t="s">
        <v>782</v>
      </c>
      <c r="C14" s="54">
        <v>65.83569</v>
      </c>
      <c r="D14" s="54">
        <v>58.314672999999999</v>
      </c>
      <c r="E14" s="54">
        <v>55.667043</v>
      </c>
      <c r="F14" s="54">
        <v>61.213194000000001</v>
      </c>
      <c r="G14" s="54">
        <v>61.861533000000001</v>
      </c>
      <c r="H14" s="54">
        <v>56.705832999999998</v>
      </c>
      <c r="I14" s="54">
        <v>59.068790999999997</v>
      </c>
      <c r="J14" s="54">
        <v>63.794620000000002</v>
      </c>
      <c r="K14" s="54">
        <v>58.59742</v>
      </c>
      <c r="L14" s="54">
        <v>57.674056999999998</v>
      </c>
      <c r="M14" s="54">
        <v>54.392702</v>
      </c>
      <c r="N14" s="54">
        <v>53.183706999999998</v>
      </c>
      <c r="O14" s="54">
        <v>55.666972999999999</v>
      </c>
      <c r="P14" s="54">
        <v>47.425207999999998</v>
      </c>
      <c r="Q14" s="54">
        <v>46.106031999999999</v>
      </c>
      <c r="R14" s="54">
        <v>39.346704000000003</v>
      </c>
      <c r="S14" s="54">
        <v>37.262844999999999</v>
      </c>
      <c r="T14" s="54">
        <v>39.608334999999997</v>
      </c>
      <c r="U14" s="54">
        <v>43.217199999999998</v>
      </c>
      <c r="V14" s="54">
        <v>47.522893000000003</v>
      </c>
      <c r="W14" s="54">
        <v>45.141308000000002</v>
      </c>
      <c r="X14" s="54">
        <v>44.988278999999999</v>
      </c>
      <c r="Y14" s="54">
        <v>44.344920999999999</v>
      </c>
      <c r="Z14" s="54">
        <v>44.803655999999997</v>
      </c>
      <c r="AA14" s="54">
        <v>48.556348999999997</v>
      </c>
      <c r="AB14" s="54">
        <v>40.868284000000003</v>
      </c>
      <c r="AC14" s="54">
        <v>50.881473</v>
      </c>
      <c r="AD14" s="54">
        <v>45.317715</v>
      </c>
      <c r="AE14" s="54">
        <v>48.632001000000002</v>
      </c>
      <c r="AF14" s="54">
        <v>48.797648000000002</v>
      </c>
      <c r="AG14" s="54">
        <v>48.475408000000002</v>
      </c>
      <c r="AH14" s="54">
        <v>50.041584</v>
      </c>
      <c r="AI14" s="54">
        <v>49.762177000000001</v>
      </c>
      <c r="AJ14" s="54">
        <v>49.078792999999997</v>
      </c>
      <c r="AK14" s="54">
        <v>48.949624</v>
      </c>
      <c r="AL14" s="54">
        <v>48.70017</v>
      </c>
      <c r="AM14" s="54">
        <v>49.780833999999999</v>
      </c>
      <c r="AN14" s="54">
        <v>47.772986000000003</v>
      </c>
      <c r="AO14" s="54">
        <v>51.438144000000001</v>
      </c>
      <c r="AP14" s="54">
        <v>46.723599</v>
      </c>
      <c r="AQ14" s="54">
        <v>49.911577999999999</v>
      </c>
      <c r="AR14" s="54">
        <v>49.022773000000001</v>
      </c>
      <c r="AS14" s="54">
        <v>49.235261999999999</v>
      </c>
      <c r="AT14" s="54">
        <v>53.529631999999999</v>
      </c>
      <c r="AU14" s="54">
        <v>51.505099000000001</v>
      </c>
      <c r="AV14" s="54">
        <v>52.449793999999997</v>
      </c>
      <c r="AW14" s="54">
        <v>49.481012</v>
      </c>
      <c r="AX14" s="54">
        <v>46.325671999999997</v>
      </c>
      <c r="AY14" s="54">
        <v>51.855021999999998</v>
      </c>
      <c r="AZ14" s="54">
        <v>46.497962999999999</v>
      </c>
      <c r="BA14" s="54">
        <v>53.111269999999998</v>
      </c>
      <c r="BB14" s="54">
        <v>46.698050000000002</v>
      </c>
      <c r="BC14" s="54">
        <v>46.258670000000002</v>
      </c>
      <c r="BD14" s="238">
        <v>44.616239999999998</v>
      </c>
      <c r="BE14" s="238">
        <v>45.850320000000004</v>
      </c>
      <c r="BF14" s="238">
        <v>50.075110000000002</v>
      </c>
      <c r="BG14" s="238">
        <v>45.182470000000002</v>
      </c>
      <c r="BH14" s="238">
        <v>45.285440000000001</v>
      </c>
      <c r="BI14" s="238">
        <v>42.487520000000004</v>
      </c>
      <c r="BJ14" s="238">
        <v>41.560420000000001</v>
      </c>
      <c r="BK14" s="238">
        <v>42.66066</v>
      </c>
      <c r="BL14" s="238">
        <v>36.14349</v>
      </c>
      <c r="BM14" s="238">
        <v>41.183549999999997</v>
      </c>
      <c r="BN14" s="238">
        <v>36.444569999999999</v>
      </c>
      <c r="BO14" s="238">
        <v>37.558709999999998</v>
      </c>
      <c r="BP14" s="238">
        <v>38.001950000000001</v>
      </c>
      <c r="BQ14" s="238">
        <v>39.992489999999997</v>
      </c>
      <c r="BR14" s="238">
        <v>45.331960000000002</v>
      </c>
      <c r="BS14" s="238">
        <v>40.745519999999999</v>
      </c>
      <c r="BT14" s="238">
        <v>41.753079999999997</v>
      </c>
      <c r="BU14" s="238">
        <v>39.477679999999999</v>
      </c>
      <c r="BV14" s="238">
        <v>39.11889</v>
      </c>
    </row>
    <row r="15" spans="1:74" ht="11.1" customHeight="1" x14ac:dyDescent="0.2">
      <c r="A15" s="15"/>
      <c r="B15" s="18"/>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237"/>
      <c r="BE15" s="237"/>
      <c r="BF15" s="237"/>
      <c r="BG15" s="237"/>
      <c r="BH15" s="237"/>
      <c r="BI15" s="237"/>
      <c r="BJ15" s="237"/>
      <c r="BK15" s="237"/>
      <c r="BL15" s="237"/>
      <c r="BM15" s="237"/>
      <c r="BN15" s="237"/>
      <c r="BO15" s="237"/>
      <c r="BP15" s="237"/>
      <c r="BQ15" s="237"/>
      <c r="BR15" s="237"/>
      <c r="BS15" s="237"/>
      <c r="BT15" s="237"/>
      <c r="BU15" s="237"/>
      <c r="BV15" s="237"/>
    </row>
    <row r="16" spans="1:74" ht="11.1" customHeight="1" x14ac:dyDescent="0.2">
      <c r="A16" s="12"/>
      <c r="B16" s="16" t="s">
        <v>768</v>
      </c>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1"/>
      <c r="AR16" s="171"/>
      <c r="AS16" s="171"/>
      <c r="AT16" s="171"/>
      <c r="AU16" s="171"/>
      <c r="AV16" s="171"/>
      <c r="AW16" s="171"/>
      <c r="AX16" s="171"/>
      <c r="AY16" s="171"/>
      <c r="AZ16" s="171"/>
      <c r="BA16" s="171"/>
      <c r="BB16" s="171"/>
      <c r="BC16" s="171"/>
      <c r="BD16" s="237"/>
      <c r="BE16" s="237"/>
      <c r="BF16" s="237"/>
      <c r="BG16" s="237"/>
      <c r="BH16" s="237"/>
      <c r="BI16" s="237"/>
      <c r="BJ16" s="237"/>
      <c r="BK16" s="237"/>
      <c r="BL16" s="237"/>
      <c r="BM16" s="237"/>
      <c r="BN16" s="237"/>
      <c r="BO16" s="237"/>
      <c r="BP16" s="237"/>
      <c r="BQ16" s="237"/>
      <c r="BR16" s="237"/>
      <c r="BS16" s="237"/>
      <c r="BT16" s="237"/>
      <c r="BU16" s="237"/>
      <c r="BV16" s="237"/>
    </row>
    <row r="17" spans="1:74" ht="11.1" customHeight="1" x14ac:dyDescent="0.2">
      <c r="A17" s="12"/>
      <c r="B17" s="16"/>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c r="AO17" s="171"/>
      <c r="AP17" s="171"/>
      <c r="AQ17" s="171"/>
      <c r="AR17" s="171"/>
      <c r="AS17" s="171"/>
      <c r="AT17" s="171"/>
      <c r="AU17" s="171"/>
      <c r="AV17" s="171"/>
      <c r="AW17" s="171"/>
      <c r="AX17" s="171"/>
      <c r="AY17" s="171"/>
      <c r="AZ17" s="171"/>
      <c r="BA17" s="171"/>
      <c r="BB17" s="171"/>
      <c r="BC17" s="171"/>
      <c r="BD17" s="237"/>
      <c r="BE17" s="237"/>
      <c r="BF17" s="237"/>
      <c r="BG17" s="237"/>
      <c r="BH17" s="237"/>
      <c r="BI17" s="237"/>
      <c r="BJ17" s="237"/>
      <c r="BK17" s="237"/>
      <c r="BL17" s="237"/>
      <c r="BM17" s="237"/>
      <c r="BN17" s="237"/>
      <c r="BO17" s="237"/>
      <c r="BP17" s="237"/>
      <c r="BQ17" s="237"/>
      <c r="BR17" s="237"/>
      <c r="BS17" s="237"/>
      <c r="BT17" s="237"/>
      <c r="BU17" s="237"/>
      <c r="BV17" s="237"/>
    </row>
    <row r="18" spans="1:74" ht="11.1" customHeight="1" x14ac:dyDescent="0.2">
      <c r="A18" s="12"/>
      <c r="B18" s="18" t="s">
        <v>512</v>
      </c>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239"/>
      <c r="BE18" s="239"/>
      <c r="BF18" s="239"/>
      <c r="BG18" s="239"/>
      <c r="BH18" s="239"/>
      <c r="BI18" s="239"/>
      <c r="BJ18" s="239"/>
      <c r="BK18" s="239"/>
      <c r="BL18" s="239"/>
      <c r="BM18" s="239"/>
      <c r="BN18" s="239"/>
      <c r="BO18" s="239"/>
      <c r="BP18" s="239"/>
      <c r="BQ18" s="239"/>
      <c r="BR18" s="239"/>
      <c r="BS18" s="239"/>
      <c r="BT18" s="239"/>
      <c r="BU18" s="239"/>
      <c r="BV18" s="239"/>
    </row>
    <row r="19" spans="1:74" ht="11.1" customHeight="1" x14ac:dyDescent="0.2">
      <c r="A19" s="15" t="s">
        <v>494</v>
      </c>
      <c r="B19" s="19" t="s">
        <v>84</v>
      </c>
      <c r="C19" s="170">
        <v>20.614982999999999</v>
      </c>
      <c r="D19" s="170">
        <v>20.283868999999999</v>
      </c>
      <c r="E19" s="170">
        <v>20.176247</v>
      </c>
      <c r="F19" s="170">
        <v>20.332601</v>
      </c>
      <c r="G19" s="170">
        <v>20.387087999999999</v>
      </c>
      <c r="H19" s="170">
        <v>20.653979</v>
      </c>
      <c r="I19" s="170">
        <v>20.734573999999999</v>
      </c>
      <c r="J19" s="170">
        <v>21.157913000000001</v>
      </c>
      <c r="K19" s="170">
        <v>20.248483</v>
      </c>
      <c r="L19" s="170">
        <v>20.713985999999998</v>
      </c>
      <c r="M19" s="170">
        <v>20.736152000000001</v>
      </c>
      <c r="N19" s="170">
        <v>20.442869000000002</v>
      </c>
      <c r="O19" s="170">
        <v>19.933385999999999</v>
      </c>
      <c r="P19" s="170">
        <v>20.132245999999999</v>
      </c>
      <c r="Q19" s="170">
        <v>18.462838000000001</v>
      </c>
      <c r="R19" s="170">
        <v>14.548503</v>
      </c>
      <c r="S19" s="170">
        <v>16.078182999999999</v>
      </c>
      <c r="T19" s="170">
        <v>17.578056</v>
      </c>
      <c r="U19" s="170">
        <v>18.381069</v>
      </c>
      <c r="V19" s="170">
        <v>18.557874000000002</v>
      </c>
      <c r="W19" s="170">
        <v>18.414828</v>
      </c>
      <c r="X19" s="170">
        <v>18.613648000000001</v>
      </c>
      <c r="Y19" s="170">
        <v>18.742515999999998</v>
      </c>
      <c r="Z19" s="170">
        <v>18.801689</v>
      </c>
      <c r="AA19" s="170">
        <v>18.814347999999999</v>
      </c>
      <c r="AB19" s="170">
        <v>17.699107999999999</v>
      </c>
      <c r="AC19" s="170">
        <v>19.132116</v>
      </c>
      <c r="AD19" s="170">
        <v>19.743698999999999</v>
      </c>
      <c r="AE19" s="170">
        <v>20.049742999999999</v>
      </c>
      <c r="AF19" s="170">
        <v>20.585872999999999</v>
      </c>
      <c r="AG19" s="170">
        <v>20.171831000000001</v>
      </c>
      <c r="AH19" s="170">
        <v>20.572572999999998</v>
      </c>
      <c r="AI19" s="170">
        <v>20.138569</v>
      </c>
      <c r="AJ19" s="170">
        <v>20.37715</v>
      </c>
      <c r="AK19" s="170">
        <v>20.572648000000001</v>
      </c>
      <c r="AL19" s="170">
        <v>20.656690000000001</v>
      </c>
      <c r="AM19" s="170">
        <v>19.731010000000001</v>
      </c>
      <c r="AN19" s="170">
        <v>20.435638000000001</v>
      </c>
      <c r="AO19" s="170">
        <v>20.511873999999999</v>
      </c>
      <c r="AP19" s="170">
        <v>19.957374999999999</v>
      </c>
      <c r="AQ19" s="170">
        <v>20.076819</v>
      </c>
      <c r="AR19" s="170">
        <v>20.771961000000001</v>
      </c>
      <c r="AS19" s="170">
        <v>20.345033999999998</v>
      </c>
      <c r="AT19" s="170">
        <v>20.601035</v>
      </c>
      <c r="AU19" s="170">
        <v>20.469951999999999</v>
      </c>
      <c r="AV19" s="170">
        <v>20.414709999999999</v>
      </c>
      <c r="AW19" s="170">
        <v>20.593069</v>
      </c>
      <c r="AX19" s="170">
        <v>19.491181000000001</v>
      </c>
      <c r="AY19" s="170">
        <v>19.538976000000002</v>
      </c>
      <c r="AZ19" s="170">
        <v>19.997419000000001</v>
      </c>
      <c r="BA19" s="170">
        <v>20.449031000000002</v>
      </c>
      <c r="BB19" s="170">
        <v>19.976208472</v>
      </c>
      <c r="BC19" s="170">
        <v>20.472118748</v>
      </c>
      <c r="BD19" s="236">
        <v>20.915880000000001</v>
      </c>
      <c r="BE19" s="236">
        <v>20.702210000000001</v>
      </c>
      <c r="BF19" s="236">
        <v>20.940370000000001</v>
      </c>
      <c r="BG19" s="236">
        <v>20.34442</v>
      </c>
      <c r="BH19" s="236">
        <v>20.592970000000001</v>
      </c>
      <c r="BI19" s="236">
        <v>20.627890000000001</v>
      </c>
      <c r="BJ19" s="236">
        <v>20.54064</v>
      </c>
      <c r="BK19" s="236">
        <v>20.209969999999998</v>
      </c>
      <c r="BL19" s="236">
        <v>20.441030000000001</v>
      </c>
      <c r="BM19" s="236">
        <v>20.62218</v>
      </c>
      <c r="BN19" s="236">
        <v>20.501049999999999</v>
      </c>
      <c r="BO19" s="236">
        <v>20.706779999999998</v>
      </c>
      <c r="BP19" s="236">
        <v>20.91197</v>
      </c>
      <c r="BQ19" s="236">
        <v>20.94023</v>
      </c>
      <c r="BR19" s="236">
        <v>21.152349999999998</v>
      </c>
      <c r="BS19" s="236">
        <v>20.587340000000001</v>
      </c>
      <c r="BT19" s="236">
        <v>20.76146</v>
      </c>
      <c r="BU19" s="236">
        <v>20.68094</v>
      </c>
      <c r="BV19" s="236">
        <v>20.72964</v>
      </c>
    </row>
    <row r="20" spans="1:74" ht="11.1" customHeight="1" x14ac:dyDescent="0.2">
      <c r="A20" s="15"/>
      <c r="B20" s="21"/>
      <c r="C20" s="170"/>
      <c r="D20" s="170"/>
      <c r="E20" s="170"/>
      <c r="F20" s="170"/>
      <c r="G20" s="170"/>
      <c r="H20" s="170"/>
      <c r="I20" s="170"/>
      <c r="J20" s="170"/>
      <c r="K20" s="170"/>
      <c r="L20" s="170"/>
      <c r="M20" s="170"/>
      <c r="N20" s="170"/>
      <c r="O20" s="170"/>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c r="AS20" s="170"/>
      <c r="AT20" s="170"/>
      <c r="AU20" s="170"/>
      <c r="AV20" s="170"/>
      <c r="AW20" s="170"/>
      <c r="AX20" s="170"/>
      <c r="AY20" s="170"/>
      <c r="AZ20" s="170"/>
      <c r="BA20" s="170"/>
      <c r="BB20" s="170"/>
      <c r="BC20" s="170"/>
      <c r="BD20" s="236"/>
      <c r="BE20" s="236"/>
      <c r="BF20" s="236"/>
      <c r="BG20" s="236"/>
      <c r="BH20" s="236"/>
      <c r="BI20" s="236"/>
      <c r="BJ20" s="236"/>
      <c r="BK20" s="236"/>
      <c r="BL20" s="236"/>
      <c r="BM20" s="236"/>
      <c r="BN20" s="236"/>
      <c r="BO20" s="236"/>
      <c r="BP20" s="236"/>
      <c r="BQ20" s="236"/>
      <c r="BR20" s="236"/>
      <c r="BS20" s="236"/>
      <c r="BT20" s="236"/>
      <c r="BU20" s="236"/>
      <c r="BV20" s="236"/>
    </row>
    <row r="21" spans="1:74" ht="11.1" customHeight="1" x14ac:dyDescent="0.2">
      <c r="A21" s="12"/>
      <c r="B21" s="18" t="s">
        <v>589</v>
      </c>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240"/>
      <c r="BE21" s="240"/>
      <c r="BF21" s="240"/>
      <c r="BG21" s="240"/>
      <c r="BH21" s="240"/>
      <c r="BI21" s="240"/>
      <c r="BJ21" s="240"/>
      <c r="BK21" s="240"/>
      <c r="BL21" s="240"/>
      <c r="BM21" s="240"/>
      <c r="BN21" s="240"/>
      <c r="BO21" s="240"/>
      <c r="BP21" s="240"/>
      <c r="BQ21" s="240"/>
      <c r="BR21" s="240"/>
      <c r="BS21" s="240"/>
      <c r="BT21" s="240"/>
      <c r="BU21" s="240"/>
      <c r="BV21" s="240"/>
    </row>
    <row r="22" spans="1:74" ht="11.1" customHeight="1" x14ac:dyDescent="0.2">
      <c r="A22" s="15" t="s">
        <v>526</v>
      </c>
      <c r="B22" s="19" t="s">
        <v>89</v>
      </c>
      <c r="C22" s="170">
        <v>110.46132258</v>
      </c>
      <c r="D22" s="170">
        <v>107.82567856999999</v>
      </c>
      <c r="E22" s="170">
        <v>94.445516128999998</v>
      </c>
      <c r="F22" s="170">
        <v>73.746166666999997</v>
      </c>
      <c r="G22" s="170">
        <v>68.838225805999997</v>
      </c>
      <c r="H22" s="170">
        <v>70.644666666999996</v>
      </c>
      <c r="I22" s="170">
        <v>77.222709676999997</v>
      </c>
      <c r="J22" s="170">
        <v>78.513677419000004</v>
      </c>
      <c r="K22" s="170">
        <v>73.541733332999996</v>
      </c>
      <c r="L22" s="170">
        <v>74.404645161000005</v>
      </c>
      <c r="M22" s="170">
        <v>92.791799999999995</v>
      </c>
      <c r="N22" s="170">
        <v>102.28116129</v>
      </c>
      <c r="O22" s="170">
        <v>107.11458064999999</v>
      </c>
      <c r="P22" s="170">
        <v>105.46613793</v>
      </c>
      <c r="Q22" s="170">
        <v>87.806129032000001</v>
      </c>
      <c r="R22" s="170">
        <v>75.228266667</v>
      </c>
      <c r="S22" s="170">
        <v>66.843903225999995</v>
      </c>
      <c r="T22" s="170">
        <v>70.930466667000005</v>
      </c>
      <c r="U22" s="170">
        <v>79.486741934999998</v>
      </c>
      <c r="V22" s="170">
        <v>77.404354839000007</v>
      </c>
      <c r="W22" s="170">
        <v>71.706000000000003</v>
      </c>
      <c r="X22" s="170">
        <v>74.706193548000002</v>
      </c>
      <c r="Y22" s="170">
        <v>81.398133333000004</v>
      </c>
      <c r="Z22" s="170">
        <v>102.67180645000001</v>
      </c>
      <c r="AA22" s="170">
        <v>107.60052468000001</v>
      </c>
      <c r="AB22" s="170">
        <v>110.60012807</v>
      </c>
      <c r="AC22" s="170">
        <v>85.141643262000002</v>
      </c>
      <c r="AD22" s="170">
        <v>75.688151633000004</v>
      </c>
      <c r="AE22" s="170">
        <v>68.230197390000001</v>
      </c>
      <c r="AF22" s="170">
        <v>74.685739162999994</v>
      </c>
      <c r="AG22" s="170">
        <v>77.918028386000003</v>
      </c>
      <c r="AH22" s="170">
        <v>78.568333387999999</v>
      </c>
      <c r="AI22" s="170">
        <v>71.195155803000006</v>
      </c>
      <c r="AJ22" s="170">
        <v>72.838932256999996</v>
      </c>
      <c r="AK22" s="170">
        <v>89.315778066999997</v>
      </c>
      <c r="AL22" s="170">
        <v>96.786573450999995</v>
      </c>
      <c r="AM22" s="170">
        <v>115.86091442</v>
      </c>
      <c r="AN22" s="170">
        <v>109.32575489</v>
      </c>
      <c r="AO22" s="170">
        <v>89.725416840999998</v>
      </c>
      <c r="AP22" s="170">
        <v>78.915084100000001</v>
      </c>
      <c r="AQ22" s="170">
        <v>72.334757060000001</v>
      </c>
      <c r="AR22" s="170">
        <v>77.265155902999993</v>
      </c>
      <c r="AS22" s="170">
        <v>83.320844871999995</v>
      </c>
      <c r="AT22" s="170">
        <v>82.564594165000003</v>
      </c>
      <c r="AU22" s="170">
        <v>76.283393102999995</v>
      </c>
      <c r="AV22" s="170">
        <v>76.321651189999997</v>
      </c>
      <c r="AW22" s="170">
        <v>92.431394296999997</v>
      </c>
      <c r="AX22" s="170">
        <v>109.0931999</v>
      </c>
      <c r="AY22" s="170">
        <v>106.75437470999999</v>
      </c>
      <c r="AZ22" s="170">
        <v>105.41287675</v>
      </c>
      <c r="BA22" s="170">
        <v>96.978930805999994</v>
      </c>
      <c r="BB22" s="170">
        <v>79.325979899999993</v>
      </c>
      <c r="BC22" s="170">
        <v>73.904718900000006</v>
      </c>
      <c r="BD22" s="236">
        <v>78.822800000000001</v>
      </c>
      <c r="BE22" s="236">
        <v>85.081130000000002</v>
      </c>
      <c r="BF22" s="236">
        <v>86.142899999999997</v>
      </c>
      <c r="BG22" s="236">
        <v>78.536990000000003</v>
      </c>
      <c r="BH22" s="236">
        <v>77.226460000000003</v>
      </c>
      <c r="BI22" s="236">
        <v>90.306200000000004</v>
      </c>
      <c r="BJ22" s="236">
        <v>105.8835</v>
      </c>
      <c r="BK22" s="236">
        <v>112.2162</v>
      </c>
      <c r="BL22" s="236">
        <v>104.3386</v>
      </c>
      <c r="BM22" s="236">
        <v>90.008880000000005</v>
      </c>
      <c r="BN22" s="236">
        <v>75.408869999999993</v>
      </c>
      <c r="BO22" s="236">
        <v>71.962090000000003</v>
      </c>
      <c r="BP22" s="236">
        <v>75.374650000000003</v>
      </c>
      <c r="BQ22" s="236">
        <v>82.356679999999997</v>
      </c>
      <c r="BR22" s="236">
        <v>82.68853</v>
      </c>
      <c r="BS22" s="236">
        <v>76.322739999999996</v>
      </c>
      <c r="BT22" s="236">
        <v>74.731560000000002</v>
      </c>
      <c r="BU22" s="236">
        <v>89.223190000000002</v>
      </c>
      <c r="BV22" s="236">
        <v>104.5981</v>
      </c>
    </row>
    <row r="23" spans="1:74" ht="11.1" customHeight="1" x14ac:dyDescent="0.2">
      <c r="A23" s="12"/>
      <c r="B23" s="18"/>
      <c r="C23" s="170"/>
      <c r="D23" s="170"/>
      <c r="E23" s="170"/>
      <c r="F23" s="170"/>
      <c r="G23" s="170"/>
      <c r="H23" s="170"/>
      <c r="I23" s="170"/>
      <c r="J23" s="170"/>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0"/>
      <c r="AR23" s="170"/>
      <c r="AS23" s="170"/>
      <c r="AT23" s="170"/>
      <c r="AU23" s="170"/>
      <c r="AV23" s="170"/>
      <c r="AW23" s="170"/>
      <c r="AX23" s="170"/>
      <c r="AY23" s="170"/>
      <c r="AZ23" s="170"/>
      <c r="BA23" s="170"/>
      <c r="BB23" s="170"/>
      <c r="BC23" s="170"/>
      <c r="BD23" s="236"/>
      <c r="BE23" s="236"/>
      <c r="BF23" s="236"/>
      <c r="BG23" s="236"/>
      <c r="BH23" s="236"/>
      <c r="BI23" s="236"/>
      <c r="BJ23" s="236"/>
      <c r="BK23" s="236"/>
      <c r="BL23" s="236"/>
      <c r="BM23" s="236"/>
      <c r="BN23" s="236"/>
      <c r="BO23" s="236"/>
      <c r="BP23" s="236"/>
      <c r="BQ23" s="236"/>
      <c r="BR23" s="236"/>
      <c r="BS23" s="236"/>
      <c r="BT23" s="236"/>
      <c r="BU23" s="236"/>
      <c r="BV23" s="236"/>
    </row>
    <row r="24" spans="1:74" ht="11.1" customHeight="1" x14ac:dyDescent="0.2">
      <c r="A24" s="12"/>
      <c r="B24" s="18" t="s">
        <v>101</v>
      </c>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0"/>
      <c r="AM24" s="170"/>
      <c r="AN24" s="170"/>
      <c r="AO24" s="170"/>
      <c r="AP24" s="170"/>
      <c r="AQ24" s="170"/>
      <c r="AR24" s="170"/>
      <c r="AS24" s="170"/>
      <c r="AT24" s="170"/>
      <c r="AU24" s="170"/>
      <c r="AV24" s="170"/>
      <c r="AW24" s="170"/>
      <c r="AX24" s="170"/>
      <c r="AY24" s="170"/>
      <c r="AZ24" s="170"/>
      <c r="BA24" s="170"/>
      <c r="BB24" s="170"/>
      <c r="BC24" s="170"/>
      <c r="BD24" s="236"/>
      <c r="BE24" s="236"/>
      <c r="BF24" s="236"/>
      <c r="BG24" s="236"/>
      <c r="BH24" s="236"/>
      <c r="BI24" s="236"/>
      <c r="BJ24" s="236"/>
      <c r="BK24" s="236"/>
      <c r="BL24" s="236"/>
      <c r="BM24" s="236"/>
      <c r="BN24" s="236"/>
      <c r="BO24" s="236"/>
      <c r="BP24" s="236"/>
      <c r="BQ24" s="236"/>
      <c r="BR24" s="236"/>
      <c r="BS24" s="236"/>
      <c r="BT24" s="236"/>
      <c r="BU24" s="236"/>
      <c r="BV24" s="236"/>
    </row>
    <row r="25" spans="1:74" ht="11.1" customHeight="1" x14ac:dyDescent="0.2">
      <c r="A25" s="15" t="s">
        <v>212</v>
      </c>
      <c r="B25" s="19" t="s">
        <v>782</v>
      </c>
      <c r="C25" s="54">
        <v>60.198764064999999</v>
      </c>
      <c r="D25" s="54">
        <v>49.199763760000003</v>
      </c>
      <c r="E25" s="54">
        <v>48.347844962000003</v>
      </c>
      <c r="F25" s="54">
        <v>37.282224120000002</v>
      </c>
      <c r="G25" s="54">
        <v>44.060165955999999</v>
      </c>
      <c r="H25" s="54">
        <v>48.267030300000002</v>
      </c>
      <c r="I25" s="54">
        <v>59.801968033000001</v>
      </c>
      <c r="J25" s="54">
        <v>56.310744251000003</v>
      </c>
      <c r="K25" s="54">
        <v>51.113288310000002</v>
      </c>
      <c r="L25" s="54">
        <v>41.517648131999998</v>
      </c>
      <c r="M25" s="54">
        <v>45.869143289999997</v>
      </c>
      <c r="N25" s="54">
        <v>44.574784772999998</v>
      </c>
      <c r="O25" s="54">
        <v>40.771261193999997</v>
      </c>
      <c r="P25" s="54">
        <v>36.011703142999998</v>
      </c>
      <c r="Q25" s="54">
        <v>32.842827487999998</v>
      </c>
      <c r="R25" s="54">
        <v>26.754132930000001</v>
      </c>
      <c r="S25" s="54">
        <v>29.783501813000001</v>
      </c>
      <c r="T25" s="54">
        <v>39.797904000000003</v>
      </c>
      <c r="U25" s="54">
        <v>52.852355979000002</v>
      </c>
      <c r="V25" s="54">
        <v>53.610339025000002</v>
      </c>
      <c r="W25" s="54">
        <v>41.827720859999999</v>
      </c>
      <c r="X25" s="54">
        <v>37.392535729999999</v>
      </c>
      <c r="Y25" s="54">
        <v>37.873816920000003</v>
      </c>
      <c r="Z25" s="54">
        <v>47.175003052000001</v>
      </c>
      <c r="AA25" s="54">
        <v>49.009761674000003</v>
      </c>
      <c r="AB25" s="54">
        <v>51.520742167999998</v>
      </c>
      <c r="AC25" s="54">
        <v>38.330783930999999</v>
      </c>
      <c r="AD25" s="54">
        <v>33.633784050000003</v>
      </c>
      <c r="AE25" s="54">
        <v>39.281848803000003</v>
      </c>
      <c r="AF25" s="54">
        <v>51.589706790000001</v>
      </c>
      <c r="AG25" s="54">
        <v>60.022262775000002</v>
      </c>
      <c r="AH25" s="54">
        <v>59.903693634</v>
      </c>
      <c r="AI25" s="54">
        <v>47.960249910000002</v>
      </c>
      <c r="AJ25" s="54">
        <v>39.435283179000002</v>
      </c>
      <c r="AK25" s="54">
        <v>36.623472419999999</v>
      </c>
      <c r="AL25" s="54">
        <v>38.367695847999997</v>
      </c>
      <c r="AM25" s="54">
        <v>52.357441010000002</v>
      </c>
      <c r="AN25" s="54">
        <v>43.430377984000003</v>
      </c>
      <c r="AO25" s="54">
        <v>37.946865453999997</v>
      </c>
      <c r="AP25" s="54">
        <v>34.267185150000003</v>
      </c>
      <c r="AQ25" s="54">
        <v>38.500672301000002</v>
      </c>
      <c r="AR25" s="54">
        <v>45.133892250000002</v>
      </c>
      <c r="AS25" s="54">
        <v>52.853945752000001</v>
      </c>
      <c r="AT25" s="54">
        <v>51.704437976000001</v>
      </c>
      <c r="AU25" s="54">
        <v>40.627001880000002</v>
      </c>
      <c r="AV25" s="54">
        <v>34.957312006000002</v>
      </c>
      <c r="AW25" s="54">
        <v>35.746966049999997</v>
      </c>
      <c r="AX25" s="54">
        <v>45.111735525</v>
      </c>
      <c r="AY25" s="54">
        <v>37.934900601000002</v>
      </c>
      <c r="AZ25" s="54">
        <v>30.101143091000001</v>
      </c>
      <c r="BA25" s="54">
        <v>31.837250002000001</v>
      </c>
      <c r="BB25" s="54">
        <v>24.913589399999999</v>
      </c>
      <c r="BC25" s="54">
        <v>27.444375640000001</v>
      </c>
      <c r="BD25" s="238">
        <v>36.375059999999998</v>
      </c>
      <c r="BE25" s="238">
        <v>48.19744</v>
      </c>
      <c r="BF25" s="238">
        <v>46.44538</v>
      </c>
      <c r="BG25" s="238">
        <v>37.371989999999997</v>
      </c>
      <c r="BH25" s="238">
        <v>28.09449</v>
      </c>
      <c r="BI25" s="238">
        <v>28.485469999999999</v>
      </c>
      <c r="BJ25" s="238">
        <v>39.712769999999999</v>
      </c>
      <c r="BK25" s="238">
        <v>38.97052</v>
      </c>
      <c r="BL25" s="238">
        <v>32.118729999999999</v>
      </c>
      <c r="BM25" s="238">
        <v>27.92773</v>
      </c>
      <c r="BN25" s="238">
        <v>24.908329999999999</v>
      </c>
      <c r="BO25" s="238">
        <v>28.34515</v>
      </c>
      <c r="BP25" s="238">
        <v>40.423270000000002</v>
      </c>
      <c r="BQ25" s="238">
        <v>47.438339999999997</v>
      </c>
      <c r="BR25" s="238">
        <v>47.956249999999997</v>
      </c>
      <c r="BS25" s="238">
        <v>35.550620000000002</v>
      </c>
      <c r="BT25" s="238">
        <v>28.691680000000002</v>
      </c>
      <c r="BU25" s="238">
        <v>27.273810000000001</v>
      </c>
      <c r="BV25" s="238">
        <v>38.613869999999999</v>
      </c>
    </row>
    <row r="26" spans="1:74" ht="11.1" customHeight="1" x14ac:dyDescent="0.2">
      <c r="A26" s="12"/>
      <c r="B26" s="18"/>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2"/>
      <c r="AP26" s="172"/>
      <c r="AQ26" s="172"/>
      <c r="AR26" s="172"/>
      <c r="AS26" s="172"/>
      <c r="AT26" s="172"/>
      <c r="AU26" s="172"/>
      <c r="AV26" s="172"/>
      <c r="AW26" s="172"/>
      <c r="AX26" s="172"/>
      <c r="AY26" s="172"/>
      <c r="AZ26" s="172"/>
      <c r="BA26" s="172"/>
      <c r="BB26" s="172"/>
      <c r="BC26" s="172"/>
      <c r="BD26" s="240"/>
      <c r="BE26" s="240"/>
      <c r="BF26" s="240"/>
      <c r="BG26" s="240"/>
      <c r="BH26" s="240"/>
      <c r="BI26" s="240"/>
      <c r="BJ26" s="240"/>
      <c r="BK26" s="240"/>
      <c r="BL26" s="240"/>
      <c r="BM26" s="240"/>
      <c r="BN26" s="240"/>
      <c r="BO26" s="240"/>
      <c r="BP26" s="240"/>
      <c r="BQ26" s="240"/>
      <c r="BR26" s="240"/>
      <c r="BS26" s="240"/>
      <c r="BT26" s="240"/>
      <c r="BU26" s="240"/>
      <c r="BV26" s="240"/>
    </row>
    <row r="27" spans="1:74" ht="11.1" customHeight="1" x14ac:dyDescent="0.2">
      <c r="A27" s="12"/>
      <c r="B27" s="18" t="s">
        <v>766</v>
      </c>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236"/>
      <c r="BE27" s="236"/>
      <c r="BF27" s="236"/>
      <c r="BG27" s="236"/>
      <c r="BH27" s="236"/>
      <c r="BI27" s="236"/>
      <c r="BJ27" s="236"/>
      <c r="BK27" s="236"/>
      <c r="BL27" s="236"/>
      <c r="BM27" s="236"/>
      <c r="BN27" s="236"/>
      <c r="BO27" s="236"/>
      <c r="BP27" s="236"/>
      <c r="BQ27" s="236"/>
      <c r="BR27" s="236"/>
      <c r="BS27" s="236"/>
      <c r="BT27" s="236"/>
      <c r="BU27" s="236"/>
      <c r="BV27" s="236"/>
    </row>
    <row r="28" spans="1:74" ht="11.1" customHeight="1" x14ac:dyDescent="0.2">
      <c r="A28" s="12" t="s">
        <v>587</v>
      </c>
      <c r="B28" s="19" t="s">
        <v>92</v>
      </c>
      <c r="C28" s="170">
        <v>11.00442655</v>
      </c>
      <c r="D28" s="170">
        <v>10.95505157</v>
      </c>
      <c r="E28" s="170">
        <v>10.11528858</v>
      </c>
      <c r="F28" s="170">
        <v>9.4936772699999992</v>
      </c>
      <c r="G28" s="170">
        <v>9.9424801679999995</v>
      </c>
      <c r="H28" s="170">
        <v>11.106312409999999</v>
      </c>
      <c r="I28" s="170">
        <v>12.54491655</v>
      </c>
      <c r="J28" s="170">
        <v>12.432330479999999</v>
      </c>
      <c r="K28" s="170">
        <v>11.749827549999999</v>
      </c>
      <c r="L28" s="170">
        <v>10.32368198</v>
      </c>
      <c r="M28" s="170">
        <v>9.9179917779999993</v>
      </c>
      <c r="N28" s="170">
        <v>10.39962044</v>
      </c>
      <c r="O28" s="170">
        <v>10.588585009999999</v>
      </c>
      <c r="P28" s="170">
        <v>10.56638768</v>
      </c>
      <c r="Q28" s="170">
        <v>9.7339580740000002</v>
      </c>
      <c r="R28" s="170">
        <v>9.1044141369999991</v>
      </c>
      <c r="S28" s="170">
        <v>9.2137766330000002</v>
      </c>
      <c r="T28" s="170">
        <v>11.04517671</v>
      </c>
      <c r="U28" s="170">
        <v>12.631546889999999</v>
      </c>
      <c r="V28" s="170">
        <v>12.28967641</v>
      </c>
      <c r="W28" s="170">
        <v>11.12275842</v>
      </c>
      <c r="X28" s="170">
        <v>9.9312700679999999</v>
      </c>
      <c r="Y28" s="170">
        <v>9.6076051200000006</v>
      </c>
      <c r="Z28" s="170">
        <v>10.56451422</v>
      </c>
      <c r="AA28" s="170">
        <v>10.77343677</v>
      </c>
      <c r="AB28" s="170">
        <v>11.06486756</v>
      </c>
      <c r="AC28" s="170">
        <v>9.8797634100000007</v>
      </c>
      <c r="AD28" s="170">
        <v>9.4442932769999999</v>
      </c>
      <c r="AE28" s="170">
        <v>9.7136226069999996</v>
      </c>
      <c r="AF28" s="170">
        <v>11.6733093</v>
      </c>
      <c r="AG28" s="170">
        <v>12.471804300000001</v>
      </c>
      <c r="AH28" s="170">
        <v>12.69767586</v>
      </c>
      <c r="AI28" s="170">
        <v>11.59441007</v>
      </c>
      <c r="AJ28" s="170">
        <v>10.11655972</v>
      </c>
      <c r="AK28" s="170">
        <v>9.9612958589999998</v>
      </c>
      <c r="AL28" s="170">
        <v>10.30758533</v>
      </c>
      <c r="AM28" s="170">
        <v>11.28474007</v>
      </c>
      <c r="AN28" s="170">
        <v>11.267957600000001</v>
      </c>
      <c r="AO28" s="170">
        <v>10.176423610000001</v>
      </c>
      <c r="AP28" s="170">
        <v>9.8164825400000009</v>
      </c>
      <c r="AQ28" s="170">
        <v>10.30186458</v>
      </c>
      <c r="AR28" s="170">
        <v>11.924150989999999</v>
      </c>
      <c r="AS28" s="170">
        <v>12.906973929999999</v>
      </c>
      <c r="AT28" s="170">
        <v>12.912103439999999</v>
      </c>
      <c r="AU28" s="170">
        <v>11.65655508</v>
      </c>
      <c r="AV28" s="170">
        <v>9.8925937229999992</v>
      </c>
      <c r="AW28" s="170">
        <v>10.050308490000001</v>
      </c>
      <c r="AX28" s="170">
        <v>10.891382480000001</v>
      </c>
      <c r="AY28" s="170">
        <v>10.80572677</v>
      </c>
      <c r="AZ28" s="170">
        <v>10.765707407000001</v>
      </c>
      <c r="BA28" s="170">
        <v>10.167746769000001</v>
      </c>
      <c r="BB28" s="170">
        <v>9.7524669999999993</v>
      </c>
      <c r="BC28" s="170">
        <v>10.04031</v>
      </c>
      <c r="BD28" s="236">
        <v>11.624169999999999</v>
      </c>
      <c r="BE28" s="236">
        <v>12.856909999999999</v>
      </c>
      <c r="BF28" s="236">
        <v>13.038690000000001</v>
      </c>
      <c r="BG28" s="236">
        <v>11.79228</v>
      </c>
      <c r="BH28" s="236">
        <v>9.9847389999999994</v>
      </c>
      <c r="BI28" s="236">
        <v>10.07709</v>
      </c>
      <c r="BJ28" s="236">
        <v>10.88236</v>
      </c>
      <c r="BK28" s="236">
        <v>11.10955</v>
      </c>
      <c r="BL28" s="236">
        <v>11.07911</v>
      </c>
      <c r="BM28" s="236">
        <v>10.212529999999999</v>
      </c>
      <c r="BN28" s="236">
        <v>9.7710260000000009</v>
      </c>
      <c r="BO28" s="236">
        <v>10.228149999999999</v>
      </c>
      <c r="BP28" s="236">
        <v>11.955690000000001</v>
      </c>
      <c r="BQ28" s="236">
        <v>13.031929999999999</v>
      </c>
      <c r="BR28" s="236">
        <v>13.109069999999999</v>
      </c>
      <c r="BS28" s="236">
        <v>11.82929</v>
      </c>
      <c r="BT28" s="236">
        <v>10.00665</v>
      </c>
      <c r="BU28" s="236">
        <v>10.0913</v>
      </c>
      <c r="BV28" s="236">
        <v>10.889699999999999</v>
      </c>
    </row>
    <row r="29" spans="1:74" ht="11.1" customHeight="1" x14ac:dyDescent="0.2">
      <c r="A29" s="12"/>
      <c r="B29" s="18"/>
      <c r="C29" s="170"/>
      <c r="D29" s="170"/>
      <c r="E29" s="170"/>
      <c r="F29" s="170"/>
      <c r="G29" s="170"/>
      <c r="H29" s="170"/>
      <c r="I29" s="170"/>
      <c r="J29" s="170"/>
      <c r="K29" s="170"/>
      <c r="L29" s="170"/>
      <c r="M29" s="170"/>
      <c r="N29" s="170"/>
      <c r="O29" s="170"/>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170"/>
      <c r="AN29" s="170"/>
      <c r="AO29" s="170"/>
      <c r="AP29" s="170"/>
      <c r="AQ29" s="170"/>
      <c r="AR29" s="170"/>
      <c r="AS29" s="170"/>
      <c r="AT29" s="170"/>
      <c r="AU29" s="170"/>
      <c r="AV29" s="170"/>
      <c r="AW29" s="170"/>
      <c r="AX29" s="170"/>
      <c r="AY29" s="170"/>
      <c r="AZ29" s="170"/>
      <c r="BA29" s="170"/>
      <c r="BB29" s="170"/>
      <c r="BC29" s="170"/>
      <c r="BD29" s="236"/>
      <c r="BE29" s="236"/>
      <c r="BF29" s="236"/>
      <c r="BG29" s="236"/>
      <c r="BH29" s="236"/>
      <c r="BI29" s="236"/>
      <c r="BJ29" s="236"/>
      <c r="BK29" s="236"/>
      <c r="BL29" s="236"/>
      <c r="BM29" s="236"/>
      <c r="BN29" s="236"/>
      <c r="BO29" s="236"/>
      <c r="BP29" s="236"/>
      <c r="BQ29" s="236"/>
      <c r="BR29" s="236"/>
      <c r="BS29" s="236"/>
      <c r="BT29" s="236"/>
      <c r="BU29" s="236"/>
      <c r="BV29" s="236"/>
    </row>
    <row r="30" spans="1:74" ht="11.1" customHeight="1" x14ac:dyDescent="0.2">
      <c r="A30" s="12"/>
      <c r="B30" s="18" t="s">
        <v>221</v>
      </c>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170"/>
      <c r="AZ30" s="170"/>
      <c r="BA30" s="170"/>
      <c r="BB30" s="170"/>
      <c r="BC30" s="170"/>
      <c r="BD30" s="236"/>
      <c r="BE30" s="236"/>
      <c r="BF30" s="236"/>
      <c r="BG30" s="236"/>
      <c r="BH30" s="236"/>
      <c r="BI30" s="236"/>
      <c r="BJ30" s="236"/>
      <c r="BK30" s="236"/>
      <c r="BL30" s="236"/>
      <c r="BM30" s="236"/>
      <c r="BN30" s="236"/>
      <c r="BO30" s="236"/>
      <c r="BP30" s="236"/>
      <c r="BQ30" s="236"/>
      <c r="BR30" s="236"/>
      <c r="BS30" s="236"/>
      <c r="BT30" s="236"/>
      <c r="BU30" s="236"/>
      <c r="BV30" s="236"/>
    </row>
    <row r="31" spans="1:74" ht="11.1" customHeight="1" x14ac:dyDescent="0.2">
      <c r="A31" s="104" t="s">
        <v>24</v>
      </c>
      <c r="B31" s="22" t="s">
        <v>93</v>
      </c>
      <c r="C31" s="170">
        <v>0.92775870189999998</v>
      </c>
      <c r="D31" s="170">
        <v>0.86899100682999997</v>
      </c>
      <c r="E31" s="170">
        <v>0.98819135321999996</v>
      </c>
      <c r="F31" s="170">
        <v>1.0229920162999999</v>
      </c>
      <c r="G31" s="170">
        <v>1.0645903183000001</v>
      </c>
      <c r="H31" s="170">
        <v>0.99694661237000004</v>
      </c>
      <c r="I31" s="170">
        <v>0.98440306113999998</v>
      </c>
      <c r="J31" s="170">
        <v>0.93863556595999997</v>
      </c>
      <c r="K31" s="170">
        <v>0.90040693269000005</v>
      </c>
      <c r="L31" s="170">
        <v>0.93241943639000002</v>
      </c>
      <c r="M31" s="170">
        <v>0.89953195195000002</v>
      </c>
      <c r="N31" s="170">
        <v>0.93436819752</v>
      </c>
      <c r="O31" s="170">
        <v>0.95843371580000003</v>
      </c>
      <c r="P31" s="170">
        <v>0.96667684050000002</v>
      </c>
      <c r="Q31" s="170">
        <v>0.96303285345</v>
      </c>
      <c r="R31" s="170">
        <v>0.91491534463000002</v>
      </c>
      <c r="S31" s="170">
        <v>1.0220576271999999</v>
      </c>
      <c r="T31" s="170">
        <v>1.0370799002</v>
      </c>
      <c r="U31" s="170">
        <v>0.98464499948999995</v>
      </c>
      <c r="V31" s="170">
        <v>0.94237008200000005</v>
      </c>
      <c r="W31" s="170">
        <v>0.87289512469999997</v>
      </c>
      <c r="X31" s="170">
        <v>0.91698336507</v>
      </c>
      <c r="Y31" s="170">
        <v>0.96076777141000003</v>
      </c>
      <c r="Z31" s="170">
        <v>0.96646268964000004</v>
      </c>
      <c r="AA31" s="170">
        <v>0.96301702235999997</v>
      </c>
      <c r="AB31" s="170">
        <v>0.86470993349000003</v>
      </c>
      <c r="AC31" s="170">
        <v>1.0813980805000001</v>
      </c>
      <c r="AD31" s="170">
        <v>1.0410253567000001</v>
      </c>
      <c r="AE31" s="170">
        <v>1.1011117282</v>
      </c>
      <c r="AF31" s="170">
        <v>1.0244619196</v>
      </c>
      <c r="AG31" s="170">
        <v>0.98514874834999999</v>
      </c>
      <c r="AH31" s="170">
        <v>1.0058648783999999</v>
      </c>
      <c r="AI31" s="170">
        <v>0.95898202495999996</v>
      </c>
      <c r="AJ31" s="170">
        <v>0.99426115225</v>
      </c>
      <c r="AK31" s="170">
        <v>1.0165285556999999</v>
      </c>
      <c r="AL31" s="170">
        <v>1.0881406029</v>
      </c>
      <c r="AM31" s="170">
        <v>1.0963600495000001</v>
      </c>
      <c r="AN31" s="170">
        <v>1.0488196540000001</v>
      </c>
      <c r="AO31" s="170">
        <v>1.1916380072999999</v>
      </c>
      <c r="AP31" s="170">
        <v>1.1671484029999999</v>
      </c>
      <c r="AQ31" s="170">
        <v>1.2024919118999999</v>
      </c>
      <c r="AR31" s="170">
        <v>1.1733911391</v>
      </c>
      <c r="AS31" s="170">
        <v>1.1142684628999999</v>
      </c>
      <c r="AT31" s="170">
        <v>1.0398845215999999</v>
      </c>
      <c r="AU31" s="170">
        <v>0.96394788112999996</v>
      </c>
      <c r="AV31" s="170">
        <v>1.0102745613999999</v>
      </c>
      <c r="AW31" s="170">
        <v>1.0794126121000001</v>
      </c>
      <c r="AX31" s="170">
        <v>1.0717141989000001</v>
      </c>
      <c r="AY31" s="170">
        <v>1.1043080126</v>
      </c>
      <c r="AZ31" s="170">
        <v>1.0661420058</v>
      </c>
      <c r="BA31" s="170">
        <v>1.1928121879</v>
      </c>
      <c r="BB31" s="170">
        <v>1.2171054628</v>
      </c>
      <c r="BC31" s="170">
        <v>1.281138434</v>
      </c>
      <c r="BD31" s="236">
        <v>1.2294890000000001</v>
      </c>
      <c r="BE31" s="236">
        <v>1.196202</v>
      </c>
      <c r="BF31" s="236">
        <v>1.1240920000000001</v>
      </c>
      <c r="BG31" s="236">
        <v>1.0731219999999999</v>
      </c>
      <c r="BH31" s="236">
        <v>1.1258969999999999</v>
      </c>
      <c r="BI31" s="236">
        <v>1.1549689999999999</v>
      </c>
      <c r="BJ31" s="236">
        <v>1.1647419999999999</v>
      </c>
      <c r="BK31" s="236">
        <v>1.195811</v>
      </c>
      <c r="BL31" s="236">
        <v>1.2216769999999999</v>
      </c>
      <c r="BM31" s="236">
        <v>1.326311</v>
      </c>
      <c r="BN31" s="236">
        <v>1.3363579999999999</v>
      </c>
      <c r="BO31" s="236">
        <v>1.390625</v>
      </c>
      <c r="BP31" s="236">
        <v>1.358193</v>
      </c>
      <c r="BQ31" s="236">
        <v>1.3215440000000001</v>
      </c>
      <c r="BR31" s="236">
        <v>1.22818</v>
      </c>
      <c r="BS31" s="236">
        <v>1.1691510000000001</v>
      </c>
      <c r="BT31" s="236">
        <v>1.2158910000000001</v>
      </c>
      <c r="BU31" s="236">
        <v>1.2420370000000001</v>
      </c>
      <c r="BV31" s="236">
        <v>1.2336499999999999</v>
      </c>
    </row>
    <row r="32" spans="1:74" ht="11.1" customHeight="1" x14ac:dyDescent="0.2">
      <c r="A32" s="12"/>
      <c r="B32" s="18"/>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236"/>
      <c r="BE32" s="236"/>
      <c r="BF32" s="236"/>
      <c r="BG32" s="236"/>
      <c r="BH32" s="236"/>
      <c r="BI32" s="236"/>
      <c r="BJ32" s="236"/>
      <c r="BK32" s="236"/>
      <c r="BL32" s="236"/>
      <c r="BM32" s="236"/>
      <c r="BN32" s="236"/>
      <c r="BO32" s="236"/>
      <c r="BP32" s="236"/>
      <c r="BQ32" s="236"/>
      <c r="BR32" s="236"/>
      <c r="BS32" s="236"/>
      <c r="BT32" s="236"/>
      <c r="BU32" s="236"/>
      <c r="BV32" s="236"/>
    </row>
    <row r="33" spans="1:74" ht="11.1" customHeight="1" x14ac:dyDescent="0.2">
      <c r="A33" s="12"/>
      <c r="B33" s="18" t="s">
        <v>222</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240"/>
      <c r="BE33" s="240"/>
      <c r="BF33" s="240"/>
      <c r="BG33" s="240"/>
      <c r="BH33" s="240"/>
      <c r="BI33" s="240"/>
      <c r="BJ33" s="240"/>
      <c r="BK33" s="240"/>
      <c r="BL33" s="240"/>
      <c r="BM33" s="240"/>
      <c r="BN33" s="240"/>
      <c r="BO33" s="240"/>
      <c r="BP33" s="240"/>
      <c r="BQ33" s="240"/>
      <c r="BR33" s="240"/>
      <c r="BS33" s="240"/>
      <c r="BT33" s="240"/>
      <c r="BU33" s="240"/>
      <c r="BV33" s="240"/>
    </row>
    <row r="34" spans="1:74" ht="11.1" customHeight="1" x14ac:dyDescent="0.2">
      <c r="A34" s="15" t="s">
        <v>590</v>
      </c>
      <c r="B34" s="22" t="s">
        <v>93</v>
      </c>
      <c r="C34" s="170">
        <v>9.5477948769999994</v>
      </c>
      <c r="D34" s="170">
        <v>8.3917636340000001</v>
      </c>
      <c r="E34" s="170">
        <v>8.7079319660000003</v>
      </c>
      <c r="F34" s="170">
        <v>7.6762917990000004</v>
      </c>
      <c r="G34" s="170">
        <v>7.9525082820000002</v>
      </c>
      <c r="H34" s="170">
        <v>7.9182544579999998</v>
      </c>
      <c r="I34" s="170">
        <v>8.5632091789999993</v>
      </c>
      <c r="J34" s="170">
        <v>8.5663336910000005</v>
      </c>
      <c r="K34" s="170">
        <v>7.8673297839999998</v>
      </c>
      <c r="L34" s="170">
        <v>7.9422079400000003</v>
      </c>
      <c r="M34" s="170">
        <v>8.3960831040000006</v>
      </c>
      <c r="N34" s="170">
        <v>8.9482285019999992</v>
      </c>
      <c r="O34" s="170">
        <v>8.9749031370000001</v>
      </c>
      <c r="P34" s="170">
        <v>8.3679297219999995</v>
      </c>
      <c r="Q34" s="170">
        <v>7.8849050580000002</v>
      </c>
      <c r="R34" s="170">
        <v>6.5163178860000004</v>
      </c>
      <c r="S34" s="170">
        <v>6.8295910720000004</v>
      </c>
      <c r="T34" s="170">
        <v>7.2762585389999996</v>
      </c>
      <c r="U34" s="170">
        <v>8.0677696680000004</v>
      </c>
      <c r="V34" s="170">
        <v>8.0141386499999996</v>
      </c>
      <c r="W34" s="170">
        <v>7.3010821190000001</v>
      </c>
      <c r="X34" s="170">
        <v>7.4771581920000001</v>
      </c>
      <c r="Y34" s="170">
        <v>7.5828207709999997</v>
      </c>
      <c r="Z34" s="170">
        <v>8.7139970190000007</v>
      </c>
      <c r="AA34" s="170">
        <v>8.9369609879999992</v>
      </c>
      <c r="AB34" s="170">
        <v>8.1468423550000004</v>
      </c>
      <c r="AC34" s="170">
        <v>8.1180029739999995</v>
      </c>
      <c r="AD34" s="170">
        <v>7.5241879410000001</v>
      </c>
      <c r="AE34" s="170">
        <v>7.7294183189999996</v>
      </c>
      <c r="AF34" s="170">
        <v>8.0485492870000002</v>
      </c>
      <c r="AG34" s="170">
        <v>8.4159040790000006</v>
      </c>
      <c r="AH34" s="170">
        <v>8.5268395019999996</v>
      </c>
      <c r="AI34" s="170">
        <v>7.722707379</v>
      </c>
      <c r="AJ34" s="170">
        <v>7.7717040820000003</v>
      </c>
      <c r="AK34" s="170">
        <v>8.1429689330000006</v>
      </c>
      <c r="AL34" s="170">
        <v>8.7509987850000002</v>
      </c>
      <c r="AM34" s="170">
        <v>9.5063667499999998</v>
      </c>
      <c r="AN34" s="170">
        <v>8.4595247140000005</v>
      </c>
      <c r="AO34" s="170">
        <v>8.5432698560000002</v>
      </c>
      <c r="AP34" s="170">
        <v>7.7463550579999998</v>
      </c>
      <c r="AQ34" s="170">
        <v>7.9355297379999996</v>
      </c>
      <c r="AR34" s="170">
        <v>8.1545219489999994</v>
      </c>
      <c r="AS34" s="170">
        <v>8.5828636399999994</v>
      </c>
      <c r="AT34" s="170">
        <v>8.5287182789999996</v>
      </c>
      <c r="AU34" s="170">
        <v>7.7822857770000002</v>
      </c>
      <c r="AV34" s="170">
        <v>7.8106556359999999</v>
      </c>
      <c r="AW34" s="170">
        <v>8.2834817760000004</v>
      </c>
      <c r="AX34" s="170">
        <v>9.0761550159999995</v>
      </c>
      <c r="AY34" s="170">
        <v>8.9088427429999992</v>
      </c>
      <c r="AZ34" s="170">
        <v>8.0369267390000001</v>
      </c>
      <c r="BA34" s="170">
        <v>8.6145270000000007</v>
      </c>
      <c r="BB34" s="170">
        <v>7.6860460000000002</v>
      </c>
      <c r="BC34" s="170">
        <v>7.923889</v>
      </c>
      <c r="BD34" s="236">
        <v>8.1104950000000002</v>
      </c>
      <c r="BE34" s="236">
        <v>8.6836669999999998</v>
      </c>
      <c r="BF34" s="236">
        <v>8.6625289999999993</v>
      </c>
      <c r="BG34" s="236">
        <v>7.8420329999999998</v>
      </c>
      <c r="BH34" s="236">
        <v>7.8495590000000002</v>
      </c>
      <c r="BI34" s="236">
        <v>8.1415699999999998</v>
      </c>
      <c r="BJ34" s="236">
        <v>9.0985230000000001</v>
      </c>
      <c r="BK34" s="236">
        <v>9.2747919999999997</v>
      </c>
      <c r="BL34" s="236">
        <v>8.4735739999999993</v>
      </c>
      <c r="BM34" s="236">
        <v>8.4802820000000008</v>
      </c>
      <c r="BN34" s="236">
        <v>7.7031130000000001</v>
      </c>
      <c r="BO34" s="236">
        <v>8.0193300000000001</v>
      </c>
      <c r="BP34" s="236">
        <v>8.2052479999999992</v>
      </c>
      <c r="BQ34" s="236">
        <v>8.729139</v>
      </c>
      <c r="BR34" s="236">
        <v>8.6994740000000004</v>
      </c>
      <c r="BS34" s="236">
        <v>7.8652680000000004</v>
      </c>
      <c r="BT34" s="236">
        <v>7.8700229999999998</v>
      </c>
      <c r="BU34" s="236">
        <v>8.1272040000000008</v>
      </c>
      <c r="BV34" s="236">
        <v>9.1098549999999996</v>
      </c>
    </row>
    <row r="35" spans="1:74" ht="11.1" customHeight="1" x14ac:dyDescent="0.2">
      <c r="A35" s="12"/>
      <c r="B35" s="18"/>
      <c r="C35" s="173"/>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c r="BD35" s="241"/>
      <c r="BE35" s="241"/>
      <c r="BF35" s="241"/>
      <c r="BG35" s="241"/>
      <c r="BH35" s="241"/>
      <c r="BI35" s="241"/>
      <c r="BJ35" s="241"/>
      <c r="BK35" s="241"/>
      <c r="BL35" s="241"/>
      <c r="BM35" s="241"/>
      <c r="BN35" s="241"/>
      <c r="BO35" s="241"/>
      <c r="BP35" s="241"/>
      <c r="BQ35" s="241"/>
      <c r="BR35" s="241"/>
      <c r="BS35" s="241"/>
      <c r="BT35" s="241"/>
      <c r="BU35" s="241"/>
      <c r="BV35" s="241"/>
    </row>
    <row r="36" spans="1:74" ht="11.1" customHeight="1" x14ac:dyDescent="0.2">
      <c r="A36" s="12"/>
      <c r="B36" s="16" t="s">
        <v>122</v>
      </c>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241"/>
      <c r="BE36" s="241"/>
      <c r="BF36" s="241"/>
      <c r="BG36" s="241"/>
      <c r="BH36" s="241"/>
      <c r="BI36" s="241"/>
      <c r="BJ36" s="241"/>
      <c r="BK36" s="241"/>
      <c r="BL36" s="241"/>
      <c r="BM36" s="241"/>
      <c r="BN36" s="241"/>
      <c r="BO36" s="241"/>
      <c r="BP36" s="241"/>
      <c r="BQ36" s="241"/>
      <c r="BR36" s="241"/>
      <c r="BS36" s="241"/>
      <c r="BT36" s="241"/>
      <c r="BU36" s="241"/>
      <c r="BV36" s="241"/>
    </row>
    <row r="37" spans="1:74" ht="11.1" customHeight="1" x14ac:dyDescent="0.2">
      <c r="A37" s="15"/>
      <c r="B37" s="18"/>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171"/>
      <c r="BD37" s="237"/>
      <c r="BE37" s="237"/>
      <c r="BF37" s="237"/>
      <c r="BG37" s="237"/>
      <c r="BH37" s="237"/>
      <c r="BI37" s="237"/>
      <c r="BJ37" s="237"/>
      <c r="BK37" s="237"/>
      <c r="BL37" s="237"/>
      <c r="BM37" s="237"/>
      <c r="BN37" s="237"/>
      <c r="BO37" s="237"/>
      <c r="BP37" s="237"/>
      <c r="BQ37" s="237"/>
      <c r="BR37" s="237"/>
      <c r="BS37" s="237"/>
      <c r="BT37" s="237"/>
      <c r="BU37" s="237"/>
      <c r="BV37" s="237"/>
    </row>
    <row r="38" spans="1:74" ht="11.1" customHeight="1" x14ac:dyDescent="0.2">
      <c r="A38" s="462"/>
      <c r="B38" s="18" t="s">
        <v>969</v>
      </c>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c r="AB38" s="171"/>
      <c r="AC38" s="171"/>
      <c r="AD38" s="171"/>
      <c r="AE38" s="171"/>
      <c r="AF38" s="171"/>
      <c r="AG38" s="171"/>
      <c r="AH38" s="171"/>
      <c r="AI38" s="171"/>
      <c r="AJ38" s="171"/>
      <c r="AK38" s="171"/>
      <c r="AL38" s="171"/>
      <c r="AM38" s="171"/>
      <c r="AN38" s="171"/>
      <c r="AO38" s="171"/>
      <c r="AP38" s="171"/>
      <c r="AQ38" s="171"/>
      <c r="AR38" s="171"/>
      <c r="AS38" s="171"/>
      <c r="AT38" s="171"/>
      <c r="AU38" s="171"/>
      <c r="AV38" s="171"/>
      <c r="AW38" s="171"/>
      <c r="AX38" s="171"/>
      <c r="AY38" s="171"/>
      <c r="AZ38" s="171"/>
      <c r="BA38" s="171"/>
      <c r="BB38" s="171"/>
      <c r="BC38" s="171"/>
      <c r="BD38" s="237"/>
      <c r="BE38" s="237"/>
      <c r="BF38" s="237"/>
      <c r="BG38" s="237"/>
      <c r="BH38" s="237"/>
      <c r="BI38" s="237"/>
      <c r="BJ38" s="237"/>
      <c r="BK38" s="237"/>
      <c r="BL38" s="237"/>
      <c r="BM38" s="237"/>
      <c r="BN38" s="237"/>
      <c r="BO38" s="237"/>
      <c r="BP38" s="237"/>
      <c r="BQ38" s="237"/>
      <c r="BR38" s="237"/>
      <c r="BS38" s="237"/>
      <c r="BT38" s="237"/>
      <c r="BU38" s="237"/>
      <c r="BV38" s="237"/>
    </row>
    <row r="39" spans="1:74" ht="11.1" customHeight="1" x14ac:dyDescent="0.2">
      <c r="A39" s="462" t="s">
        <v>501</v>
      </c>
      <c r="B39" s="22" t="s">
        <v>97</v>
      </c>
      <c r="C39" s="170">
        <v>51.375999999999998</v>
      </c>
      <c r="D39" s="170">
        <v>54.954000000000001</v>
      </c>
      <c r="E39" s="170">
        <v>58.151000000000003</v>
      </c>
      <c r="F39" s="170">
        <v>63.862000000000002</v>
      </c>
      <c r="G39" s="170">
        <v>60.826999999999998</v>
      </c>
      <c r="H39" s="170">
        <v>54.656999999999996</v>
      </c>
      <c r="I39" s="170">
        <v>57.353999999999999</v>
      </c>
      <c r="J39" s="170">
        <v>54.805</v>
      </c>
      <c r="K39" s="170">
        <v>56.947000000000003</v>
      </c>
      <c r="L39" s="170">
        <v>53.963000000000001</v>
      </c>
      <c r="M39" s="170">
        <v>57.027000000000001</v>
      </c>
      <c r="N39" s="170">
        <v>59.877000000000002</v>
      </c>
      <c r="O39" s="170">
        <v>57.52</v>
      </c>
      <c r="P39" s="170">
        <v>50.54</v>
      </c>
      <c r="Q39" s="170">
        <v>29.21</v>
      </c>
      <c r="R39" s="170">
        <v>16.55</v>
      </c>
      <c r="S39" s="170">
        <v>28.56</v>
      </c>
      <c r="T39" s="170">
        <v>38.31</v>
      </c>
      <c r="U39" s="170">
        <v>40.71</v>
      </c>
      <c r="V39" s="170">
        <v>42.34</v>
      </c>
      <c r="W39" s="170">
        <v>39.630000000000003</v>
      </c>
      <c r="X39" s="170">
        <v>39.4</v>
      </c>
      <c r="Y39" s="170">
        <v>40.94</v>
      </c>
      <c r="Z39" s="170">
        <v>47.02</v>
      </c>
      <c r="AA39" s="170">
        <v>52</v>
      </c>
      <c r="AB39" s="170">
        <v>59.04</v>
      </c>
      <c r="AC39" s="170">
        <v>62.33</v>
      </c>
      <c r="AD39" s="170">
        <v>61.72</v>
      </c>
      <c r="AE39" s="170">
        <v>65.17</v>
      </c>
      <c r="AF39" s="170">
        <v>71.38</v>
      </c>
      <c r="AG39" s="170">
        <v>72.489999999999995</v>
      </c>
      <c r="AH39" s="170">
        <v>67.73</v>
      </c>
      <c r="AI39" s="170">
        <v>71.650000000000006</v>
      </c>
      <c r="AJ39" s="170">
        <v>81.48</v>
      </c>
      <c r="AK39" s="170">
        <v>79.150000000000006</v>
      </c>
      <c r="AL39" s="170">
        <v>71.709999999999994</v>
      </c>
      <c r="AM39" s="170">
        <v>83.22</v>
      </c>
      <c r="AN39" s="170">
        <v>91.64</v>
      </c>
      <c r="AO39" s="170">
        <v>108.5</v>
      </c>
      <c r="AP39" s="170">
        <v>101.78</v>
      </c>
      <c r="AQ39" s="170">
        <v>109.55</v>
      </c>
      <c r="AR39" s="170">
        <v>114.84</v>
      </c>
      <c r="AS39" s="170">
        <v>101.62</v>
      </c>
      <c r="AT39" s="170">
        <v>93.67</v>
      </c>
      <c r="AU39" s="170">
        <v>84.26</v>
      </c>
      <c r="AV39" s="170">
        <v>87.55</v>
      </c>
      <c r="AW39" s="170">
        <v>84.37</v>
      </c>
      <c r="AX39" s="170">
        <v>76.44</v>
      </c>
      <c r="AY39" s="170">
        <v>78.12</v>
      </c>
      <c r="AZ39" s="170">
        <v>76.83</v>
      </c>
      <c r="BA39" s="170">
        <v>73.28</v>
      </c>
      <c r="BB39" s="170">
        <v>79.45</v>
      </c>
      <c r="BC39" s="170">
        <v>71.739999999999995</v>
      </c>
      <c r="BD39" s="236">
        <v>72</v>
      </c>
      <c r="BE39" s="236">
        <v>73</v>
      </c>
      <c r="BF39" s="236">
        <v>73</v>
      </c>
      <c r="BG39" s="236">
        <v>74</v>
      </c>
      <c r="BH39" s="236">
        <v>74</v>
      </c>
      <c r="BI39" s="236">
        <v>75</v>
      </c>
      <c r="BJ39" s="236">
        <v>76</v>
      </c>
      <c r="BK39" s="236">
        <v>76</v>
      </c>
      <c r="BL39" s="236">
        <v>77</v>
      </c>
      <c r="BM39" s="236">
        <v>78</v>
      </c>
      <c r="BN39" s="236">
        <v>78</v>
      </c>
      <c r="BO39" s="236">
        <v>78</v>
      </c>
      <c r="BP39" s="236">
        <v>78</v>
      </c>
      <c r="BQ39" s="236">
        <v>79</v>
      </c>
      <c r="BR39" s="236">
        <v>79</v>
      </c>
      <c r="BS39" s="236">
        <v>79</v>
      </c>
      <c r="BT39" s="236">
        <v>80</v>
      </c>
      <c r="BU39" s="236">
        <v>80</v>
      </c>
      <c r="BV39" s="236">
        <v>80</v>
      </c>
    </row>
    <row r="40" spans="1:74" ht="11.1" customHeight="1" x14ac:dyDescent="0.2">
      <c r="A40" s="15"/>
      <c r="B40" s="18"/>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237"/>
      <c r="BE40" s="237"/>
      <c r="BF40" s="237"/>
      <c r="BG40" s="237"/>
      <c r="BH40" s="237"/>
      <c r="BI40" s="237"/>
      <c r="BJ40" s="237"/>
      <c r="BK40" s="237"/>
      <c r="BL40" s="237"/>
      <c r="BM40" s="237"/>
      <c r="BN40" s="237"/>
      <c r="BO40" s="237"/>
      <c r="BP40" s="237"/>
      <c r="BQ40" s="237"/>
      <c r="BR40" s="237"/>
      <c r="BS40" s="237"/>
      <c r="BT40" s="237"/>
      <c r="BU40" s="237"/>
      <c r="BV40" s="237"/>
    </row>
    <row r="41" spans="1:74" ht="11.1" customHeight="1" x14ac:dyDescent="0.2">
      <c r="A41" s="461"/>
      <c r="B41" s="18" t="s">
        <v>794</v>
      </c>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241"/>
      <c r="BE41" s="241"/>
      <c r="BF41" s="241"/>
      <c r="BG41" s="241"/>
      <c r="BH41" s="241"/>
      <c r="BI41" s="241"/>
      <c r="BJ41" s="241"/>
      <c r="BK41" s="241"/>
      <c r="BL41" s="241"/>
      <c r="BM41" s="241"/>
      <c r="BN41" s="241"/>
      <c r="BO41" s="241"/>
      <c r="BP41" s="241"/>
      <c r="BQ41" s="241"/>
      <c r="BR41" s="241"/>
      <c r="BS41" s="241"/>
      <c r="BT41" s="241"/>
      <c r="BU41" s="241"/>
      <c r="BV41" s="241"/>
    </row>
    <row r="42" spans="1:74" ht="11.1" customHeight="1" x14ac:dyDescent="0.2">
      <c r="A42" s="462" t="s">
        <v>128</v>
      </c>
      <c r="B42" s="22" t="s">
        <v>98</v>
      </c>
      <c r="C42" s="170">
        <v>3.109</v>
      </c>
      <c r="D42" s="170">
        <v>2.6909999999999998</v>
      </c>
      <c r="E42" s="170">
        <v>2.948</v>
      </c>
      <c r="F42" s="170">
        <v>2.6469999999999998</v>
      </c>
      <c r="G42" s="170">
        <v>2.6379999999999999</v>
      </c>
      <c r="H42" s="170">
        <v>2.399</v>
      </c>
      <c r="I42" s="170">
        <v>2.3660000000000001</v>
      </c>
      <c r="J42" s="170">
        <v>2.2210000000000001</v>
      </c>
      <c r="K42" s="170">
        <v>2.5590000000000002</v>
      </c>
      <c r="L42" s="170">
        <v>2.331</v>
      </c>
      <c r="M42" s="170">
        <v>2.653</v>
      </c>
      <c r="N42" s="170">
        <v>2.2189999999999999</v>
      </c>
      <c r="O42" s="170">
        <v>2.02</v>
      </c>
      <c r="P42" s="170">
        <v>1.91</v>
      </c>
      <c r="Q42" s="170">
        <v>1.79</v>
      </c>
      <c r="R42" s="170">
        <v>1.74</v>
      </c>
      <c r="S42" s="170">
        <v>1.748</v>
      </c>
      <c r="T42" s="170">
        <v>1.631</v>
      </c>
      <c r="U42" s="170">
        <v>1.7669999999999999</v>
      </c>
      <c r="V42" s="170">
        <v>2.2999999999999998</v>
      </c>
      <c r="W42" s="170">
        <v>1.9219999999999999</v>
      </c>
      <c r="X42" s="170">
        <v>2.39</v>
      </c>
      <c r="Y42" s="170">
        <v>2.61</v>
      </c>
      <c r="Z42" s="170">
        <v>2.59</v>
      </c>
      <c r="AA42" s="170">
        <v>2.71</v>
      </c>
      <c r="AB42" s="170">
        <v>5.35</v>
      </c>
      <c r="AC42" s="170">
        <v>2.62</v>
      </c>
      <c r="AD42" s="170">
        <v>2.6629999999999998</v>
      </c>
      <c r="AE42" s="170">
        <v>2.91</v>
      </c>
      <c r="AF42" s="170">
        <v>3.26</v>
      </c>
      <c r="AG42" s="170">
        <v>3.84</v>
      </c>
      <c r="AH42" s="170">
        <v>4.07</v>
      </c>
      <c r="AI42" s="170">
        <v>5.16</v>
      </c>
      <c r="AJ42" s="170">
        <v>5.51</v>
      </c>
      <c r="AK42" s="170">
        <v>5.05</v>
      </c>
      <c r="AL42" s="170">
        <v>3.76</v>
      </c>
      <c r="AM42" s="170">
        <v>4.38</v>
      </c>
      <c r="AN42" s="170">
        <v>4.6900000000000004</v>
      </c>
      <c r="AO42" s="170">
        <v>4.9000000000000004</v>
      </c>
      <c r="AP42" s="170">
        <v>6.59</v>
      </c>
      <c r="AQ42" s="170">
        <v>8.14</v>
      </c>
      <c r="AR42" s="170">
        <v>7.7</v>
      </c>
      <c r="AS42" s="170">
        <v>7.2839999999999998</v>
      </c>
      <c r="AT42" s="170">
        <v>8.8000000000000007</v>
      </c>
      <c r="AU42" s="170">
        <v>7.88</v>
      </c>
      <c r="AV42" s="170">
        <v>5.66</v>
      </c>
      <c r="AW42" s="170">
        <v>5.45</v>
      </c>
      <c r="AX42" s="170">
        <v>5.53</v>
      </c>
      <c r="AY42" s="170">
        <v>3.27</v>
      </c>
      <c r="AZ42" s="170">
        <v>2.38</v>
      </c>
      <c r="BA42" s="170">
        <v>2.31</v>
      </c>
      <c r="BB42" s="170">
        <v>2.16</v>
      </c>
      <c r="BC42" s="170">
        <v>2.15</v>
      </c>
      <c r="BD42" s="236">
        <v>2.2987899999999999</v>
      </c>
      <c r="BE42" s="236">
        <v>2.4989520000000001</v>
      </c>
      <c r="BF42" s="236">
        <v>2.6108859999999998</v>
      </c>
      <c r="BG42" s="236">
        <v>2.7352370000000001</v>
      </c>
      <c r="BH42" s="236">
        <v>2.8125529999999999</v>
      </c>
      <c r="BI42" s="236">
        <v>3.1391239999999998</v>
      </c>
      <c r="BJ42" s="236">
        <v>3.5050279999999998</v>
      </c>
      <c r="BK42" s="236">
        <v>3.5193479999999999</v>
      </c>
      <c r="BL42" s="236">
        <v>3.3907729999999998</v>
      </c>
      <c r="BM42" s="236">
        <v>3.266969</v>
      </c>
      <c r="BN42" s="236">
        <v>3.0387789999999999</v>
      </c>
      <c r="BO42" s="236">
        <v>3.098595</v>
      </c>
      <c r="BP42" s="236">
        <v>3.1730779999999998</v>
      </c>
      <c r="BQ42" s="236">
        <v>3.383826</v>
      </c>
      <c r="BR42" s="236">
        <v>3.5955279999999998</v>
      </c>
      <c r="BS42" s="236">
        <v>3.6574710000000001</v>
      </c>
      <c r="BT42" s="236">
        <v>3.563237</v>
      </c>
      <c r="BU42" s="236">
        <v>3.6152380000000002</v>
      </c>
      <c r="BV42" s="236">
        <v>3.7392629999999998</v>
      </c>
    </row>
    <row r="43" spans="1:74" ht="11.1" customHeight="1" x14ac:dyDescent="0.2">
      <c r="A43" s="12"/>
      <c r="B43" s="18"/>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240"/>
      <c r="BE43" s="240"/>
      <c r="BF43" s="240"/>
      <c r="BG43" s="240"/>
      <c r="BH43" s="240"/>
      <c r="BI43" s="240"/>
      <c r="BJ43" s="240"/>
      <c r="BK43" s="240"/>
      <c r="BL43" s="240"/>
      <c r="BM43" s="240"/>
      <c r="BN43" s="240"/>
      <c r="BO43" s="240"/>
      <c r="BP43" s="240"/>
      <c r="BQ43" s="240"/>
      <c r="BR43" s="240"/>
      <c r="BS43" s="240"/>
      <c r="BT43" s="240"/>
      <c r="BU43" s="240"/>
      <c r="BV43" s="240"/>
    </row>
    <row r="44" spans="1:74" ht="11.1" customHeight="1" x14ac:dyDescent="0.2">
      <c r="A44" s="12"/>
      <c r="B44" s="18" t="s">
        <v>769</v>
      </c>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240"/>
      <c r="BE44" s="240"/>
      <c r="BF44" s="240"/>
      <c r="BG44" s="240"/>
      <c r="BH44" s="240"/>
      <c r="BI44" s="240"/>
      <c r="BJ44" s="240"/>
      <c r="BK44" s="240"/>
      <c r="BL44" s="240"/>
      <c r="BM44" s="240"/>
      <c r="BN44" s="240"/>
      <c r="BO44" s="240"/>
      <c r="BP44" s="240"/>
      <c r="BQ44" s="240"/>
      <c r="BR44" s="240"/>
      <c r="BS44" s="240"/>
      <c r="BT44" s="240"/>
      <c r="BU44" s="240"/>
      <c r="BV44" s="240"/>
    </row>
    <row r="45" spans="1:74" ht="11.1" customHeight="1" x14ac:dyDescent="0.2">
      <c r="A45" s="15" t="s">
        <v>506</v>
      </c>
      <c r="B45" s="22" t="s">
        <v>98</v>
      </c>
      <c r="C45" s="170">
        <v>2.1</v>
      </c>
      <c r="D45" s="170">
        <v>2.0699999999999998</v>
      </c>
      <c r="E45" s="170">
        <v>2.08</v>
      </c>
      <c r="F45" s="170">
        <v>2.0699999999999998</v>
      </c>
      <c r="G45" s="170">
        <v>2.0499999999999998</v>
      </c>
      <c r="H45" s="170">
        <v>2.0299999999999998</v>
      </c>
      <c r="I45" s="170">
        <v>2.02</v>
      </c>
      <c r="J45" s="170">
        <v>2</v>
      </c>
      <c r="K45" s="170">
        <v>1.96</v>
      </c>
      <c r="L45" s="170">
        <v>1.96</v>
      </c>
      <c r="M45" s="170">
        <v>1.96</v>
      </c>
      <c r="N45" s="170">
        <v>1.91</v>
      </c>
      <c r="O45" s="170">
        <v>1.94</v>
      </c>
      <c r="P45" s="170">
        <v>1.9</v>
      </c>
      <c r="Q45" s="170">
        <v>1.93</v>
      </c>
      <c r="R45" s="170">
        <v>1.92</v>
      </c>
      <c r="S45" s="170">
        <v>1.89</v>
      </c>
      <c r="T45" s="170">
        <v>1.9</v>
      </c>
      <c r="U45" s="170">
        <v>1.91</v>
      </c>
      <c r="V45" s="170">
        <v>1.94</v>
      </c>
      <c r="W45" s="170">
        <v>1.94</v>
      </c>
      <c r="X45" s="170">
        <v>1.91</v>
      </c>
      <c r="Y45" s="170">
        <v>1.91</v>
      </c>
      <c r="Z45" s="170">
        <v>1.92</v>
      </c>
      <c r="AA45" s="170">
        <v>1.9</v>
      </c>
      <c r="AB45" s="170">
        <v>1.93</v>
      </c>
      <c r="AC45" s="170">
        <v>1.89</v>
      </c>
      <c r="AD45" s="170">
        <v>1.9</v>
      </c>
      <c r="AE45" s="170">
        <v>1.89</v>
      </c>
      <c r="AF45" s="170">
        <v>1.95</v>
      </c>
      <c r="AG45" s="170">
        <v>2.0099999999999998</v>
      </c>
      <c r="AH45" s="170">
        <v>2.06</v>
      </c>
      <c r="AI45" s="170">
        <v>2.0099999999999998</v>
      </c>
      <c r="AJ45" s="170">
        <v>2.0299999999999998</v>
      </c>
      <c r="AK45" s="170">
        <v>2.04</v>
      </c>
      <c r="AL45" s="170">
        <v>2.0699999999999998</v>
      </c>
      <c r="AM45" s="170">
        <v>2.2000000000000002</v>
      </c>
      <c r="AN45" s="170">
        <v>2.1800000000000002</v>
      </c>
      <c r="AO45" s="170">
        <v>2.16</v>
      </c>
      <c r="AP45" s="170">
        <v>2.19</v>
      </c>
      <c r="AQ45" s="170">
        <v>2.2400000000000002</v>
      </c>
      <c r="AR45" s="170">
        <v>2.3199999999999998</v>
      </c>
      <c r="AS45" s="170">
        <v>2.48</v>
      </c>
      <c r="AT45" s="170">
        <v>2.5099999999999998</v>
      </c>
      <c r="AU45" s="170">
        <v>2.52</v>
      </c>
      <c r="AV45" s="170">
        <v>2.4700000000000002</v>
      </c>
      <c r="AW45" s="170">
        <v>2.4900000000000002</v>
      </c>
      <c r="AX45" s="170">
        <v>2.65</v>
      </c>
      <c r="AY45" s="170">
        <v>2.59</v>
      </c>
      <c r="AZ45" s="170">
        <v>2.5968732102000001</v>
      </c>
      <c r="BA45" s="170">
        <v>2.5071223353000001</v>
      </c>
      <c r="BB45" s="170">
        <v>2.5021680000000002</v>
      </c>
      <c r="BC45" s="170">
        <v>2.4901089999999999</v>
      </c>
      <c r="BD45" s="236">
        <v>2.4676309999999999</v>
      </c>
      <c r="BE45" s="236">
        <v>2.4660579999999999</v>
      </c>
      <c r="BF45" s="236">
        <v>2.4669919999999999</v>
      </c>
      <c r="BG45" s="236">
        <v>2.4422830000000002</v>
      </c>
      <c r="BH45" s="236">
        <v>2.411505</v>
      </c>
      <c r="BI45" s="236">
        <v>2.4039039999999998</v>
      </c>
      <c r="BJ45" s="236">
        <v>2.4003640000000002</v>
      </c>
      <c r="BK45" s="236">
        <v>2.4142709999999998</v>
      </c>
      <c r="BL45" s="236">
        <v>2.4035959999999998</v>
      </c>
      <c r="BM45" s="236">
        <v>2.4054920000000002</v>
      </c>
      <c r="BN45" s="236">
        <v>2.4091049999999998</v>
      </c>
      <c r="BO45" s="236">
        <v>2.4083079999999999</v>
      </c>
      <c r="BP45" s="236">
        <v>2.3972920000000002</v>
      </c>
      <c r="BQ45" s="236">
        <v>2.4049019999999999</v>
      </c>
      <c r="BR45" s="236">
        <v>2.4127879999999999</v>
      </c>
      <c r="BS45" s="236">
        <v>2.3938609999999998</v>
      </c>
      <c r="BT45" s="236">
        <v>2.3684319999999999</v>
      </c>
      <c r="BU45" s="236">
        <v>2.3654299999999999</v>
      </c>
      <c r="BV45" s="236">
        <v>2.3653240000000002</v>
      </c>
    </row>
    <row r="46" spans="1:74" ht="11.1" customHeight="1" x14ac:dyDescent="0.2">
      <c r="A46" s="15"/>
      <c r="B46" s="23"/>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237"/>
      <c r="BE46" s="237"/>
      <c r="BF46" s="237"/>
      <c r="BG46" s="237"/>
      <c r="BH46" s="237"/>
      <c r="BI46" s="237"/>
      <c r="BJ46" s="237"/>
      <c r="BK46" s="237"/>
      <c r="BL46" s="237"/>
      <c r="BM46" s="237"/>
      <c r="BN46" s="237"/>
      <c r="BO46" s="237"/>
      <c r="BP46" s="237"/>
      <c r="BQ46" s="237"/>
      <c r="BR46" s="237"/>
      <c r="BS46" s="237"/>
      <c r="BT46" s="237"/>
      <c r="BU46" s="237"/>
      <c r="BV46" s="237"/>
    </row>
    <row r="47" spans="1:74" ht="11.1" customHeight="1" x14ac:dyDescent="0.2">
      <c r="A47" s="15"/>
      <c r="B47" s="16" t="s">
        <v>770</v>
      </c>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171"/>
      <c r="BB47" s="171"/>
      <c r="BC47" s="171"/>
      <c r="BD47" s="237"/>
      <c r="BE47" s="237"/>
      <c r="BF47" s="237"/>
      <c r="BG47" s="237"/>
      <c r="BH47" s="237"/>
      <c r="BI47" s="237"/>
      <c r="BJ47" s="237"/>
      <c r="BK47" s="237"/>
      <c r="BL47" s="237"/>
      <c r="BM47" s="237"/>
      <c r="BN47" s="237"/>
      <c r="BO47" s="237"/>
      <c r="BP47" s="237"/>
      <c r="BQ47" s="237"/>
      <c r="BR47" s="237"/>
      <c r="BS47" s="237"/>
      <c r="BT47" s="237"/>
      <c r="BU47" s="237"/>
      <c r="BV47" s="237"/>
    </row>
    <row r="48" spans="1:74" ht="11.1" customHeight="1" x14ac:dyDescent="0.2">
      <c r="A48" s="15"/>
      <c r="B48" s="18"/>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171"/>
      <c r="BB48" s="171"/>
      <c r="BC48" s="171"/>
      <c r="BD48" s="237"/>
      <c r="BE48" s="237"/>
      <c r="BF48" s="237"/>
      <c r="BG48" s="237"/>
      <c r="BH48" s="237"/>
      <c r="BI48" s="237"/>
      <c r="BJ48" s="237"/>
      <c r="BK48" s="237"/>
      <c r="BL48" s="237"/>
      <c r="BM48" s="237"/>
      <c r="BN48" s="237"/>
      <c r="BO48" s="237"/>
      <c r="BP48" s="237"/>
      <c r="BQ48" s="237"/>
      <c r="BR48" s="237"/>
      <c r="BS48" s="237"/>
      <c r="BT48" s="237"/>
      <c r="BU48" s="237"/>
      <c r="BV48" s="237"/>
    </row>
    <row r="49" spans="1:74" ht="11.1" customHeight="1" x14ac:dyDescent="0.2">
      <c r="A49" s="24"/>
      <c r="B49" s="25" t="s">
        <v>536</v>
      </c>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237"/>
      <c r="BE49" s="237"/>
      <c r="BF49" s="237"/>
      <c r="BG49" s="237"/>
      <c r="BH49" s="237"/>
      <c r="BI49" s="237"/>
      <c r="BJ49" s="237"/>
      <c r="BK49" s="237"/>
      <c r="BL49" s="237"/>
      <c r="BM49" s="237"/>
      <c r="BN49" s="237"/>
      <c r="BO49" s="237"/>
      <c r="BP49" s="237"/>
      <c r="BQ49" s="237"/>
      <c r="BR49" s="237"/>
      <c r="BS49" s="237"/>
      <c r="BT49" s="237"/>
      <c r="BU49" s="237"/>
      <c r="BV49" s="237"/>
    </row>
    <row r="50" spans="1:74" ht="11.1" customHeight="1" x14ac:dyDescent="0.2">
      <c r="A50" s="24" t="s">
        <v>537</v>
      </c>
      <c r="B50" s="26" t="s">
        <v>1037</v>
      </c>
      <c r="C50" s="190">
        <v>18835.411</v>
      </c>
      <c r="D50" s="190">
        <v>18835.411</v>
      </c>
      <c r="E50" s="190">
        <v>18835.411</v>
      </c>
      <c r="F50" s="190">
        <v>18962.174999999999</v>
      </c>
      <c r="G50" s="190">
        <v>18962.174999999999</v>
      </c>
      <c r="H50" s="190">
        <v>18962.174999999999</v>
      </c>
      <c r="I50" s="190">
        <v>19130.932000000001</v>
      </c>
      <c r="J50" s="190">
        <v>19130.932000000001</v>
      </c>
      <c r="K50" s="190">
        <v>19130.932000000001</v>
      </c>
      <c r="L50" s="190">
        <v>19215.690999999999</v>
      </c>
      <c r="M50" s="190">
        <v>19215.690999999999</v>
      </c>
      <c r="N50" s="190">
        <v>19215.690999999999</v>
      </c>
      <c r="O50" s="190">
        <v>18989.877</v>
      </c>
      <c r="P50" s="190">
        <v>18989.877</v>
      </c>
      <c r="Q50" s="190">
        <v>18989.877</v>
      </c>
      <c r="R50" s="190">
        <v>17378.712</v>
      </c>
      <c r="S50" s="190">
        <v>17378.712</v>
      </c>
      <c r="T50" s="190">
        <v>17378.712</v>
      </c>
      <c r="U50" s="190">
        <v>18743.72</v>
      </c>
      <c r="V50" s="190">
        <v>18743.72</v>
      </c>
      <c r="W50" s="190">
        <v>18743.72</v>
      </c>
      <c r="X50" s="190">
        <v>18924.261999999999</v>
      </c>
      <c r="Y50" s="190">
        <v>18924.261999999999</v>
      </c>
      <c r="Z50" s="190">
        <v>18924.261999999999</v>
      </c>
      <c r="AA50" s="190">
        <v>19216.223999999998</v>
      </c>
      <c r="AB50" s="190">
        <v>19216.223999999998</v>
      </c>
      <c r="AC50" s="190">
        <v>19216.223999999998</v>
      </c>
      <c r="AD50" s="190">
        <v>19544.248</v>
      </c>
      <c r="AE50" s="190">
        <v>19544.248</v>
      </c>
      <c r="AF50" s="190">
        <v>19544.248</v>
      </c>
      <c r="AG50" s="190">
        <v>19672.594000000001</v>
      </c>
      <c r="AH50" s="190">
        <v>19672.594000000001</v>
      </c>
      <c r="AI50" s="190">
        <v>19672.594000000001</v>
      </c>
      <c r="AJ50" s="190">
        <v>20006.181</v>
      </c>
      <c r="AK50" s="190">
        <v>20006.181</v>
      </c>
      <c r="AL50" s="190">
        <v>20006.181</v>
      </c>
      <c r="AM50" s="190">
        <v>19924.088</v>
      </c>
      <c r="AN50" s="190">
        <v>19924.088</v>
      </c>
      <c r="AO50" s="190">
        <v>19924.088</v>
      </c>
      <c r="AP50" s="190">
        <v>19895.271000000001</v>
      </c>
      <c r="AQ50" s="190">
        <v>19895.271000000001</v>
      </c>
      <c r="AR50" s="190">
        <v>19895.271000000001</v>
      </c>
      <c r="AS50" s="190">
        <v>20054.663</v>
      </c>
      <c r="AT50" s="190">
        <v>20054.663</v>
      </c>
      <c r="AU50" s="190">
        <v>20054.663</v>
      </c>
      <c r="AV50" s="190">
        <v>20182.491000000002</v>
      </c>
      <c r="AW50" s="190">
        <v>20182.491000000002</v>
      </c>
      <c r="AX50" s="190">
        <v>20182.491000000002</v>
      </c>
      <c r="AY50" s="190">
        <v>20235.878000000001</v>
      </c>
      <c r="AZ50" s="190">
        <v>20235.878000000001</v>
      </c>
      <c r="BA50" s="190">
        <v>20235.878000000001</v>
      </c>
      <c r="BB50" s="190">
        <v>20231.192222000001</v>
      </c>
      <c r="BC50" s="190">
        <v>20235.841555999999</v>
      </c>
      <c r="BD50" s="242">
        <v>20244.689999999999</v>
      </c>
      <c r="BE50" s="242">
        <v>20263.57</v>
      </c>
      <c r="BF50" s="242">
        <v>20276.419999999998</v>
      </c>
      <c r="BG50" s="242">
        <v>20289.09</v>
      </c>
      <c r="BH50" s="242">
        <v>20297.95</v>
      </c>
      <c r="BI50" s="242">
        <v>20312.939999999999</v>
      </c>
      <c r="BJ50" s="242">
        <v>20330.46</v>
      </c>
      <c r="BK50" s="242">
        <v>20353.53</v>
      </c>
      <c r="BL50" s="242">
        <v>20373.810000000001</v>
      </c>
      <c r="BM50" s="242">
        <v>20394.330000000002</v>
      </c>
      <c r="BN50" s="242">
        <v>20413.95</v>
      </c>
      <c r="BO50" s="242">
        <v>20435.8</v>
      </c>
      <c r="BP50" s="242">
        <v>20458.73</v>
      </c>
      <c r="BQ50" s="242">
        <v>20483.91</v>
      </c>
      <c r="BR50" s="242">
        <v>20508.16</v>
      </c>
      <c r="BS50" s="242">
        <v>20532.63</v>
      </c>
      <c r="BT50" s="242">
        <v>20557.259999999998</v>
      </c>
      <c r="BU50" s="242">
        <v>20582.23</v>
      </c>
      <c r="BV50" s="242">
        <v>20607.47</v>
      </c>
    </row>
    <row r="51" spans="1:74" ht="11.1" customHeight="1" x14ac:dyDescent="0.2">
      <c r="A51" s="24" t="s">
        <v>25</v>
      </c>
      <c r="B51" s="27" t="s">
        <v>9</v>
      </c>
      <c r="C51" s="54">
        <v>2.1602281093000002</v>
      </c>
      <c r="D51" s="54">
        <v>2.1602281093000002</v>
      </c>
      <c r="E51" s="54">
        <v>2.1602281093000002</v>
      </c>
      <c r="F51" s="54">
        <v>2.1355406156000001</v>
      </c>
      <c r="G51" s="54">
        <v>2.1355406156000001</v>
      </c>
      <c r="H51" s="54">
        <v>2.1355406156000001</v>
      </c>
      <c r="I51" s="54">
        <v>2.3058278645999999</v>
      </c>
      <c r="J51" s="54">
        <v>2.3058278645999999</v>
      </c>
      <c r="K51" s="54">
        <v>2.3058278645999999</v>
      </c>
      <c r="L51" s="54">
        <v>2.5726308483000002</v>
      </c>
      <c r="M51" s="54">
        <v>2.5726308483000002</v>
      </c>
      <c r="N51" s="54">
        <v>2.5726308483000002</v>
      </c>
      <c r="O51" s="54">
        <v>0.82008298092999998</v>
      </c>
      <c r="P51" s="54">
        <v>0.82008298092999998</v>
      </c>
      <c r="Q51" s="54">
        <v>0.82008298092999998</v>
      </c>
      <c r="R51" s="54">
        <v>-8.3506401560000008</v>
      </c>
      <c r="S51" s="54">
        <v>-8.3506401560000008</v>
      </c>
      <c r="T51" s="54">
        <v>-8.3506401560000008</v>
      </c>
      <c r="U51" s="54">
        <v>-2.0240101213999999</v>
      </c>
      <c r="V51" s="54">
        <v>-2.0240101213999999</v>
      </c>
      <c r="W51" s="54">
        <v>-2.0240101213999999</v>
      </c>
      <c r="X51" s="54">
        <v>-1.5166199332000001</v>
      </c>
      <c r="Y51" s="54">
        <v>-1.5166199332000001</v>
      </c>
      <c r="Z51" s="54">
        <v>-1.5166199332000001</v>
      </c>
      <c r="AA51" s="54">
        <v>1.1919350503999999</v>
      </c>
      <c r="AB51" s="54">
        <v>1.1919350503999999</v>
      </c>
      <c r="AC51" s="54">
        <v>1.1919350503999999</v>
      </c>
      <c r="AD51" s="54">
        <v>12.460854405999999</v>
      </c>
      <c r="AE51" s="54">
        <v>12.460854405999999</v>
      </c>
      <c r="AF51" s="54">
        <v>12.460854405999999</v>
      </c>
      <c r="AG51" s="54">
        <v>4.9556544804999998</v>
      </c>
      <c r="AH51" s="54">
        <v>4.9556544804999998</v>
      </c>
      <c r="AI51" s="54">
        <v>4.9556544804999998</v>
      </c>
      <c r="AJ51" s="54">
        <v>5.7171000908999998</v>
      </c>
      <c r="AK51" s="54">
        <v>5.7171000908999998</v>
      </c>
      <c r="AL51" s="54">
        <v>5.7171000908999998</v>
      </c>
      <c r="AM51" s="54">
        <v>3.6836789579000002</v>
      </c>
      <c r="AN51" s="54">
        <v>3.6836789579000002</v>
      </c>
      <c r="AO51" s="54">
        <v>3.6836789579000002</v>
      </c>
      <c r="AP51" s="54">
        <v>1.796042498</v>
      </c>
      <c r="AQ51" s="54">
        <v>1.796042498</v>
      </c>
      <c r="AR51" s="54">
        <v>1.796042498</v>
      </c>
      <c r="AS51" s="54">
        <v>1.9421383881000001</v>
      </c>
      <c r="AT51" s="54">
        <v>1.9421383881000001</v>
      </c>
      <c r="AU51" s="54">
        <v>1.9421383881000001</v>
      </c>
      <c r="AV51" s="54">
        <v>0.88127764114999996</v>
      </c>
      <c r="AW51" s="54">
        <v>0.88127764114999996</v>
      </c>
      <c r="AX51" s="54">
        <v>0.88127764114999996</v>
      </c>
      <c r="AY51" s="54">
        <v>1.5648896953</v>
      </c>
      <c r="AZ51" s="54">
        <v>1.5648896953</v>
      </c>
      <c r="BA51" s="54">
        <v>1.5648896953</v>
      </c>
      <c r="BB51" s="54">
        <v>1.6884475825</v>
      </c>
      <c r="BC51" s="54">
        <v>1.7118166199</v>
      </c>
      <c r="BD51" s="238">
        <v>1.756273</v>
      </c>
      <c r="BE51" s="238">
        <v>1.0416970000000001</v>
      </c>
      <c r="BF51" s="238">
        <v>1.1057779999999999</v>
      </c>
      <c r="BG51" s="238">
        <v>1.1689160000000001</v>
      </c>
      <c r="BH51" s="238">
        <v>0.57205119999999998</v>
      </c>
      <c r="BI51" s="238">
        <v>0.64634550000000002</v>
      </c>
      <c r="BJ51" s="238">
        <v>0.73313139999999999</v>
      </c>
      <c r="BK51" s="238">
        <v>0.58141949999999998</v>
      </c>
      <c r="BL51" s="238">
        <v>0.68162100000000003</v>
      </c>
      <c r="BM51" s="238">
        <v>0.78300860000000005</v>
      </c>
      <c r="BN51" s="238">
        <v>0.90335390000000004</v>
      </c>
      <c r="BO51" s="238">
        <v>0.98812540000000004</v>
      </c>
      <c r="BP51" s="238">
        <v>1.057291</v>
      </c>
      <c r="BQ51" s="238">
        <v>1.087348</v>
      </c>
      <c r="BR51" s="238">
        <v>1.142865</v>
      </c>
      <c r="BS51" s="238">
        <v>1.200361</v>
      </c>
      <c r="BT51" s="238">
        <v>1.2775369999999999</v>
      </c>
      <c r="BU51" s="238">
        <v>1.3257030000000001</v>
      </c>
      <c r="BV51" s="238">
        <v>1.3625719999999999</v>
      </c>
    </row>
    <row r="52" spans="1:74" ht="11.1" customHeight="1" x14ac:dyDescent="0.2">
      <c r="A52" s="15"/>
      <c r="B52" s="18"/>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237"/>
      <c r="BE52" s="237"/>
      <c r="BF52" s="237"/>
      <c r="BG52" s="237"/>
      <c r="BH52" s="237"/>
      <c r="BI52" s="237"/>
      <c r="BJ52" s="237"/>
      <c r="BK52" s="237"/>
      <c r="BL52" s="237"/>
      <c r="BM52" s="237"/>
      <c r="BN52" s="237"/>
      <c r="BO52" s="237"/>
      <c r="BP52" s="237"/>
      <c r="BQ52" s="237"/>
      <c r="BR52" s="237"/>
      <c r="BS52" s="237"/>
      <c r="BT52" s="237"/>
      <c r="BU52" s="237"/>
      <c r="BV52" s="237"/>
    </row>
    <row r="53" spans="1:74" ht="11.1" customHeight="1" x14ac:dyDescent="0.2">
      <c r="A53" s="24"/>
      <c r="B53" s="25" t="s">
        <v>538</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241"/>
      <c r="BE53" s="241"/>
      <c r="BF53" s="241"/>
      <c r="BG53" s="241"/>
      <c r="BH53" s="241"/>
      <c r="BI53" s="241"/>
      <c r="BJ53" s="241"/>
      <c r="BK53" s="241"/>
      <c r="BL53" s="241"/>
      <c r="BM53" s="241"/>
      <c r="BN53" s="241"/>
      <c r="BO53" s="241"/>
      <c r="BP53" s="241"/>
      <c r="BQ53" s="241"/>
      <c r="BR53" s="241"/>
      <c r="BS53" s="241"/>
      <c r="BT53" s="241"/>
      <c r="BU53" s="241"/>
      <c r="BV53" s="241"/>
    </row>
    <row r="54" spans="1:74" ht="11.1" customHeight="1" x14ac:dyDescent="0.2">
      <c r="A54" s="24" t="s">
        <v>539</v>
      </c>
      <c r="B54" s="26" t="s">
        <v>1022</v>
      </c>
      <c r="C54" s="54">
        <v>111.56</v>
      </c>
      <c r="D54" s="54">
        <v>111.56</v>
      </c>
      <c r="E54" s="54">
        <v>111.56</v>
      </c>
      <c r="F54" s="54">
        <v>112.184</v>
      </c>
      <c r="G54" s="54">
        <v>112.184</v>
      </c>
      <c r="H54" s="54">
        <v>112.184</v>
      </c>
      <c r="I54" s="54">
        <v>112.55800000000001</v>
      </c>
      <c r="J54" s="54">
        <v>112.55800000000001</v>
      </c>
      <c r="K54" s="54">
        <v>112.55800000000001</v>
      </c>
      <c r="L54" s="54">
        <v>112.91</v>
      </c>
      <c r="M54" s="54">
        <v>112.91</v>
      </c>
      <c r="N54" s="54">
        <v>112.91</v>
      </c>
      <c r="O54" s="54">
        <v>113.42700000000001</v>
      </c>
      <c r="P54" s="54">
        <v>113.42700000000001</v>
      </c>
      <c r="Q54" s="54">
        <v>113.42700000000001</v>
      </c>
      <c r="R54" s="54">
        <v>113.053</v>
      </c>
      <c r="S54" s="54">
        <v>113.053</v>
      </c>
      <c r="T54" s="54">
        <v>113.053</v>
      </c>
      <c r="U54" s="54">
        <v>114.032</v>
      </c>
      <c r="V54" s="54">
        <v>114.032</v>
      </c>
      <c r="W54" s="54">
        <v>114.032</v>
      </c>
      <c r="X54" s="54">
        <v>114.744</v>
      </c>
      <c r="Y54" s="54">
        <v>114.744</v>
      </c>
      <c r="Z54" s="54">
        <v>114.744</v>
      </c>
      <c r="AA54" s="54">
        <v>116.199</v>
      </c>
      <c r="AB54" s="54">
        <v>116.199</v>
      </c>
      <c r="AC54" s="54">
        <v>116.199</v>
      </c>
      <c r="AD54" s="54">
        <v>117.974</v>
      </c>
      <c r="AE54" s="54">
        <v>117.974</v>
      </c>
      <c r="AF54" s="54">
        <v>117.974</v>
      </c>
      <c r="AG54" s="54">
        <v>119.76300000000001</v>
      </c>
      <c r="AH54" s="54">
        <v>119.76300000000001</v>
      </c>
      <c r="AI54" s="54">
        <v>119.76300000000001</v>
      </c>
      <c r="AJ54" s="54">
        <v>121.758</v>
      </c>
      <c r="AK54" s="54">
        <v>121.758</v>
      </c>
      <c r="AL54" s="54">
        <v>121.758</v>
      </c>
      <c r="AM54" s="54">
        <v>124.209</v>
      </c>
      <c r="AN54" s="54">
        <v>124.209</v>
      </c>
      <c r="AO54" s="54">
        <v>124.209</v>
      </c>
      <c r="AP54" s="54">
        <v>126.914</v>
      </c>
      <c r="AQ54" s="54">
        <v>126.914</v>
      </c>
      <c r="AR54" s="54">
        <v>126.914</v>
      </c>
      <c r="AS54" s="54">
        <v>128.27600000000001</v>
      </c>
      <c r="AT54" s="54">
        <v>128.27600000000001</v>
      </c>
      <c r="AU54" s="54">
        <v>128.27600000000001</v>
      </c>
      <c r="AV54" s="54">
        <v>129.50200000000001</v>
      </c>
      <c r="AW54" s="54">
        <v>129.50200000000001</v>
      </c>
      <c r="AX54" s="54">
        <v>129.50200000000001</v>
      </c>
      <c r="AY54" s="54">
        <v>130.79300000000001</v>
      </c>
      <c r="AZ54" s="54">
        <v>130.79300000000001</v>
      </c>
      <c r="BA54" s="54">
        <v>130.79300000000001</v>
      </c>
      <c r="BB54" s="54">
        <v>131.47530370000001</v>
      </c>
      <c r="BC54" s="54">
        <v>131.79015926</v>
      </c>
      <c r="BD54" s="238">
        <v>132.08920000000001</v>
      </c>
      <c r="BE54" s="238">
        <v>132.33860000000001</v>
      </c>
      <c r="BF54" s="238">
        <v>132.63159999999999</v>
      </c>
      <c r="BG54" s="238">
        <v>132.9342</v>
      </c>
      <c r="BH54" s="238">
        <v>133.2595</v>
      </c>
      <c r="BI54" s="238">
        <v>133.5718</v>
      </c>
      <c r="BJ54" s="238">
        <v>133.88409999999999</v>
      </c>
      <c r="BK54" s="238">
        <v>134.2253</v>
      </c>
      <c r="BL54" s="238">
        <v>134.51589999999999</v>
      </c>
      <c r="BM54" s="238">
        <v>134.78489999999999</v>
      </c>
      <c r="BN54" s="238">
        <v>135.01</v>
      </c>
      <c r="BO54" s="238">
        <v>135.25239999999999</v>
      </c>
      <c r="BP54" s="238">
        <v>135.4897</v>
      </c>
      <c r="BQ54" s="238">
        <v>135.71729999999999</v>
      </c>
      <c r="BR54" s="238">
        <v>135.94810000000001</v>
      </c>
      <c r="BS54" s="238">
        <v>136.17740000000001</v>
      </c>
      <c r="BT54" s="238">
        <v>136.41059999999999</v>
      </c>
      <c r="BU54" s="238">
        <v>136.6328</v>
      </c>
      <c r="BV54" s="238">
        <v>136.84960000000001</v>
      </c>
    </row>
    <row r="55" spans="1:74" ht="11.1" customHeight="1" x14ac:dyDescent="0.2">
      <c r="A55" s="24" t="s">
        <v>26</v>
      </c>
      <c r="B55" s="27" t="s">
        <v>9</v>
      </c>
      <c r="C55" s="54">
        <v>2.0070406436999999</v>
      </c>
      <c r="D55" s="54">
        <v>2.0070406436999999</v>
      </c>
      <c r="E55" s="54">
        <v>2.0070406436999999</v>
      </c>
      <c r="F55" s="54">
        <v>1.8225384839000001</v>
      </c>
      <c r="G55" s="54">
        <v>1.8225384839000001</v>
      </c>
      <c r="H55" s="54">
        <v>1.8225384839000001</v>
      </c>
      <c r="I55" s="54">
        <v>1.6967835201000001</v>
      </c>
      <c r="J55" s="54">
        <v>1.6967835201000001</v>
      </c>
      <c r="K55" s="54">
        <v>1.6967835201000001</v>
      </c>
      <c r="L55" s="54">
        <v>1.5788763438</v>
      </c>
      <c r="M55" s="54">
        <v>1.5788763438</v>
      </c>
      <c r="N55" s="54">
        <v>1.5788763438</v>
      </c>
      <c r="O55" s="54">
        <v>1.6735389028000001</v>
      </c>
      <c r="P55" s="54">
        <v>1.6735389028000001</v>
      </c>
      <c r="Q55" s="54">
        <v>1.6735389028000001</v>
      </c>
      <c r="R55" s="54">
        <v>0.77462026669999995</v>
      </c>
      <c r="S55" s="54">
        <v>0.77462026669999995</v>
      </c>
      <c r="T55" s="54">
        <v>0.77462026669999995</v>
      </c>
      <c r="U55" s="54">
        <v>1.309547078</v>
      </c>
      <c r="V55" s="54">
        <v>1.309547078</v>
      </c>
      <c r="W55" s="54">
        <v>1.309547078</v>
      </c>
      <c r="X55" s="54">
        <v>1.6243025418000001</v>
      </c>
      <c r="Y55" s="54">
        <v>1.6243025418000001</v>
      </c>
      <c r="Z55" s="54">
        <v>1.6243025418000001</v>
      </c>
      <c r="AA55" s="54">
        <v>2.4438625724</v>
      </c>
      <c r="AB55" s="54">
        <v>2.4438625724</v>
      </c>
      <c r="AC55" s="54">
        <v>2.4438625724</v>
      </c>
      <c r="AD55" s="54">
        <v>4.3528256658000002</v>
      </c>
      <c r="AE55" s="54">
        <v>4.3528256658000002</v>
      </c>
      <c r="AF55" s="54">
        <v>4.3528256658000002</v>
      </c>
      <c r="AG55" s="54">
        <v>5.0257822365999996</v>
      </c>
      <c r="AH55" s="54">
        <v>5.0257822365999996</v>
      </c>
      <c r="AI55" s="54">
        <v>5.0257822365999996</v>
      </c>
      <c r="AJ55" s="54">
        <v>6.1127379208999999</v>
      </c>
      <c r="AK55" s="54">
        <v>6.1127379208999999</v>
      </c>
      <c r="AL55" s="54">
        <v>6.1127379208999999</v>
      </c>
      <c r="AM55" s="54">
        <v>6.8933467585999999</v>
      </c>
      <c r="AN55" s="54">
        <v>6.8933467585999999</v>
      </c>
      <c r="AO55" s="54">
        <v>6.8933467585999999</v>
      </c>
      <c r="AP55" s="54">
        <v>7.5779409021999999</v>
      </c>
      <c r="AQ55" s="54">
        <v>7.5779409021999999</v>
      </c>
      <c r="AR55" s="54">
        <v>7.5779409021999999</v>
      </c>
      <c r="AS55" s="54">
        <v>7.1082053722999996</v>
      </c>
      <c r="AT55" s="54">
        <v>7.1082053722999996</v>
      </c>
      <c r="AU55" s="54">
        <v>7.1082053722999996</v>
      </c>
      <c r="AV55" s="54">
        <v>6.3601570328000001</v>
      </c>
      <c r="AW55" s="54">
        <v>6.3601570328000001</v>
      </c>
      <c r="AX55" s="54">
        <v>6.3601570328000001</v>
      </c>
      <c r="AY55" s="54">
        <v>5.3007431024000002</v>
      </c>
      <c r="AZ55" s="54">
        <v>5.3007431024000002</v>
      </c>
      <c r="BA55" s="54">
        <v>5.3007431024000002</v>
      </c>
      <c r="BB55" s="54">
        <v>3.5940114594999999</v>
      </c>
      <c r="BC55" s="54">
        <v>3.8420972148999999</v>
      </c>
      <c r="BD55" s="238">
        <v>4.0777510000000001</v>
      </c>
      <c r="BE55" s="238">
        <v>3.1670739999999999</v>
      </c>
      <c r="BF55" s="238">
        <v>3.3954710000000001</v>
      </c>
      <c r="BG55" s="238">
        <v>3.6314120000000001</v>
      </c>
      <c r="BH55" s="238">
        <v>2.9014850000000001</v>
      </c>
      <c r="BI55" s="238">
        <v>3.1426569999999998</v>
      </c>
      <c r="BJ55" s="238">
        <v>3.3838200000000001</v>
      </c>
      <c r="BK55" s="238">
        <v>2.6242030000000001</v>
      </c>
      <c r="BL55" s="238">
        <v>2.8464200000000002</v>
      </c>
      <c r="BM55" s="238">
        <v>3.0520800000000001</v>
      </c>
      <c r="BN55" s="238">
        <v>2.6885240000000001</v>
      </c>
      <c r="BO55" s="238">
        <v>2.6270630000000001</v>
      </c>
      <c r="BP55" s="238">
        <v>2.574354</v>
      </c>
      <c r="BQ55" s="238">
        <v>2.5530750000000002</v>
      </c>
      <c r="BR55" s="238">
        <v>2.5005549999999999</v>
      </c>
      <c r="BS55" s="238">
        <v>2.4396800000000001</v>
      </c>
      <c r="BT55" s="238">
        <v>2.3646210000000001</v>
      </c>
      <c r="BU55" s="238">
        <v>2.2916789999999998</v>
      </c>
      <c r="BV55" s="238">
        <v>2.2149610000000002</v>
      </c>
    </row>
    <row r="56" spans="1:74" ht="11.1" customHeight="1" x14ac:dyDescent="0.2">
      <c r="A56" s="12"/>
      <c r="B56" s="18"/>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243"/>
      <c r="BE56" s="243"/>
      <c r="BF56" s="243"/>
      <c r="BG56" s="243"/>
      <c r="BH56" s="243"/>
      <c r="BI56" s="243"/>
      <c r="BJ56" s="243"/>
      <c r="BK56" s="243"/>
      <c r="BL56" s="243"/>
      <c r="BM56" s="243"/>
      <c r="BN56" s="243"/>
      <c r="BO56" s="243"/>
      <c r="BP56" s="243"/>
      <c r="BQ56" s="243"/>
      <c r="BR56" s="243"/>
      <c r="BS56" s="243"/>
      <c r="BT56" s="243"/>
      <c r="BU56" s="243"/>
      <c r="BV56" s="243"/>
    </row>
    <row r="57" spans="1:74" ht="11.1" customHeight="1" x14ac:dyDescent="0.2">
      <c r="A57" s="24"/>
      <c r="B57" s="25" t="s">
        <v>540</v>
      </c>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241"/>
      <c r="BE57" s="241"/>
      <c r="BF57" s="241"/>
      <c r="BG57" s="241"/>
      <c r="BH57" s="241"/>
      <c r="BI57" s="241"/>
      <c r="BJ57" s="241"/>
      <c r="BK57" s="241"/>
      <c r="BL57" s="241"/>
      <c r="BM57" s="241"/>
      <c r="BN57" s="241"/>
      <c r="BO57" s="241"/>
      <c r="BP57" s="241"/>
      <c r="BQ57" s="241"/>
      <c r="BR57" s="241"/>
      <c r="BS57" s="241"/>
      <c r="BT57" s="241"/>
      <c r="BU57" s="241"/>
      <c r="BV57" s="241"/>
    </row>
    <row r="58" spans="1:74" ht="11.1" customHeight="1" x14ac:dyDescent="0.2">
      <c r="A58" s="24" t="s">
        <v>541</v>
      </c>
      <c r="B58" s="26" t="s">
        <v>1037</v>
      </c>
      <c r="C58" s="190">
        <v>14791.2</v>
      </c>
      <c r="D58" s="190">
        <v>14835.3</v>
      </c>
      <c r="E58" s="190">
        <v>14843.9</v>
      </c>
      <c r="F58" s="190">
        <v>14811.8</v>
      </c>
      <c r="G58" s="190">
        <v>14814.7</v>
      </c>
      <c r="H58" s="190">
        <v>14841.3</v>
      </c>
      <c r="I58" s="190">
        <v>14871.8</v>
      </c>
      <c r="J58" s="190">
        <v>14960.3</v>
      </c>
      <c r="K58" s="190">
        <v>15000.7</v>
      </c>
      <c r="L58" s="190">
        <v>15022.4</v>
      </c>
      <c r="M58" s="190">
        <v>15084.2</v>
      </c>
      <c r="N58" s="190">
        <v>15018.1</v>
      </c>
      <c r="O58" s="190">
        <v>15149.7</v>
      </c>
      <c r="P58" s="190">
        <v>15232.8</v>
      </c>
      <c r="Q58" s="190">
        <v>15008.5</v>
      </c>
      <c r="R58" s="190">
        <v>17246.2</v>
      </c>
      <c r="S58" s="190">
        <v>16423.400000000001</v>
      </c>
      <c r="T58" s="190">
        <v>16272.5</v>
      </c>
      <c r="U58" s="190">
        <v>16372.2</v>
      </c>
      <c r="V58" s="190">
        <v>15739.2</v>
      </c>
      <c r="W58" s="190">
        <v>15799.7</v>
      </c>
      <c r="X58" s="190">
        <v>15729.1</v>
      </c>
      <c r="Y58" s="190">
        <v>15522.5</v>
      </c>
      <c r="Z58" s="190">
        <v>15536.5</v>
      </c>
      <c r="AA58" s="190">
        <v>17099.2</v>
      </c>
      <c r="AB58" s="190">
        <v>15662.7</v>
      </c>
      <c r="AC58" s="190">
        <v>19213.900000000001</v>
      </c>
      <c r="AD58" s="190">
        <v>16264.7</v>
      </c>
      <c r="AE58" s="190">
        <v>15790.4</v>
      </c>
      <c r="AF58" s="190">
        <v>15708.6</v>
      </c>
      <c r="AG58" s="190">
        <v>15821.9</v>
      </c>
      <c r="AH58" s="190">
        <v>15802.4</v>
      </c>
      <c r="AI58" s="190">
        <v>15580.2</v>
      </c>
      <c r="AJ58" s="190">
        <v>15584.9</v>
      </c>
      <c r="AK58" s="190">
        <v>15543.5</v>
      </c>
      <c r="AL58" s="190">
        <v>15483.6</v>
      </c>
      <c r="AM58" s="190">
        <v>15137.7</v>
      </c>
      <c r="AN58" s="190">
        <v>15125.6</v>
      </c>
      <c r="AO58" s="190">
        <v>15064.1</v>
      </c>
      <c r="AP58" s="190">
        <v>15055.2</v>
      </c>
      <c r="AQ58" s="190">
        <v>15036.4</v>
      </c>
      <c r="AR58" s="190">
        <v>14973.1</v>
      </c>
      <c r="AS58" s="190">
        <v>15100.2</v>
      </c>
      <c r="AT58" s="190">
        <v>15149.6</v>
      </c>
      <c r="AU58" s="190">
        <v>15172.2</v>
      </c>
      <c r="AV58" s="190">
        <v>15274.2</v>
      </c>
      <c r="AW58" s="190">
        <v>15332.9</v>
      </c>
      <c r="AX58" s="190">
        <v>15367.3</v>
      </c>
      <c r="AY58" s="190">
        <v>15590.8</v>
      </c>
      <c r="AZ58" s="190">
        <v>15615.4</v>
      </c>
      <c r="BA58" s="190">
        <v>15660.3</v>
      </c>
      <c r="BB58" s="190">
        <v>15707.867778</v>
      </c>
      <c r="BC58" s="190">
        <v>15746.937778</v>
      </c>
      <c r="BD58" s="242">
        <v>15783.74</v>
      </c>
      <c r="BE58" s="242">
        <v>15824.61</v>
      </c>
      <c r="BF58" s="242">
        <v>15852.12</v>
      </c>
      <c r="BG58" s="242">
        <v>15872.61</v>
      </c>
      <c r="BH58" s="242">
        <v>15871.58</v>
      </c>
      <c r="BI58" s="242">
        <v>15888.92</v>
      </c>
      <c r="BJ58" s="242">
        <v>15910.1</v>
      </c>
      <c r="BK58" s="242">
        <v>15937.38</v>
      </c>
      <c r="BL58" s="242">
        <v>15964.61</v>
      </c>
      <c r="BM58" s="242">
        <v>15994.03</v>
      </c>
      <c r="BN58" s="242">
        <v>16031.84</v>
      </c>
      <c r="BO58" s="242">
        <v>16060.99</v>
      </c>
      <c r="BP58" s="242">
        <v>16087.69</v>
      </c>
      <c r="BQ58" s="242">
        <v>16109.29</v>
      </c>
      <c r="BR58" s="242">
        <v>16133.04</v>
      </c>
      <c r="BS58" s="242">
        <v>16156.32</v>
      </c>
      <c r="BT58" s="242">
        <v>16173.07</v>
      </c>
      <c r="BU58" s="242">
        <v>16199.91</v>
      </c>
      <c r="BV58" s="242">
        <v>16230.8</v>
      </c>
    </row>
    <row r="59" spans="1:74" ht="11.1" customHeight="1" x14ac:dyDescent="0.2">
      <c r="A59" s="24" t="s">
        <v>27</v>
      </c>
      <c r="B59" s="27" t="s">
        <v>9</v>
      </c>
      <c r="C59" s="54">
        <v>4.3551880569000003</v>
      </c>
      <c r="D59" s="54">
        <v>4.4857167005000003</v>
      </c>
      <c r="E59" s="54">
        <v>4.2255004529000004</v>
      </c>
      <c r="F59" s="54">
        <v>3.7538789148</v>
      </c>
      <c r="G59" s="54">
        <v>3.4495520470000001</v>
      </c>
      <c r="H59" s="54">
        <v>3.2445443099000002</v>
      </c>
      <c r="I59" s="54">
        <v>2.9903047091000001</v>
      </c>
      <c r="J59" s="54">
        <v>3.2100724388000001</v>
      </c>
      <c r="K59" s="54">
        <v>3.4845056430999999</v>
      </c>
      <c r="L59" s="54">
        <v>3.3021138479999999</v>
      </c>
      <c r="M59" s="54">
        <v>3.3964643868</v>
      </c>
      <c r="N59" s="54">
        <v>1.65704345</v>
      </c>
      <c r="O59" s="54">
        <v>2.4237384391000001</v>
      </c>
      <c r="P59" s="54">
        <v>2.6794200319999999</v>
      </c>
      <c r="Q59" s="54">
        <v>1.1088730051</v>
      </c>
      <c r="R59" s="54">
        <v>16.435544632999999</v>
      </c>
      <c r="S59" s="54">
        <v>10.858809156</v>
      </c>
      <c r="T59" s="54">
        <v>9.6433600829999992</v>
      </c>
      <c r="U59" s="54">
        <v>10.088893072999999</v>
      </c>
      <c r="V59" s="54">
        <v>5.2064463948000004</v>
      </c>
      <c r="W59" s="54">
        <v>5.3264181004999998</v>
      </c>
      <c r="X59" s="54">
        <v>4.7043082329999999</v>
      </c>
      <c r="Y59" s="54">
        <v>2.9056893969000002</v>
      </c>
      <c r="Z59" s="54">
        <v>3.451834786</v>
      </c>
      <c r="AA59" s="54">
        <v>12.868241615000001</v>
      </c>
      <c r="AB59" s="54">
        <v>2.8221994643000001</v>
      </c>
      <c r="AC59" s="54">
        <v>28.020121930999998</v>
      </c>
      <c r="AD59" s="54">
        <v>-5.6911087660000002</v>
      </c>
      <c r="AE59" s="54">
        <v>-3.8542567312</v>
      </c>
      <c r="AF59" s="54">
        <v>-3.4653556613999998</v>
      </c>
      <c r="AG59" s="54">
        <v>-3.3611854240999999</v>
      </c>
      <c r="AH59" s="54">
        <v>0.40154518653999999</v>
      </c>
      <c r="AI59" s="54">
        <v>-1.3892668848</v>
      </c>
      <c r="AJ59" s="54">
        <v>-0.91677209758</v>
      </c>
      <c r="AK59" s="54">
        <v>0.13528748591</v>
      </c>
      <c r="AL59" s="54">
        <v>-0.34048852701999999</v>
      </c>
      <c r="AM59" s="54">
        <v>-11.471296903000001</v>
      </c>
      <c r="AN59" s="54">
        <v>-3.429166108</v>
      </c>
      <c r="AO59" s="54">
        <v>-21.597905683</v>
      </c>
      <c r="AP59" s="54">
        <v>-7.4363498866000004</v>
      </c>
      <c r="AQ59" s="54">
        <v>-4.7750531969000001</v>
      </c>
      <c r="AR59" s="54">
        <v>-4.6821486319999996</v>
      </c>
      <c r="AS59" s="54">
        <v>-4.5613990733999996</v>
      </c>
      <c r="AT59" s="54">
        <v>-4.1310180731999999</v>
      </c>
      <c r="AU59" s="54">
        <v>-2.6187083605999999</v>
      </c>
      <c r="AV59" s="54">
        <v>-1.9935963657</v>
      </c>
      <c r="AW59" s="54">
        <v>-1.3549071959000001</v>
      </c>
      <c r="AX59" s="54">
        <v>-0.75111731122000003</v>
      </c>
      <c r="AY59" s="54">
        <v>2.9931891898999998</v>
      </c>
      <c r="AZ59" s="54">
        <v>3.2382186491999998</v>
      </c>
      <c r="BA59" s="54">
        <v>3.9577538650999999</v>
      </c>
      <c r="BB59" s="54">
        <v>4.3351651109000002</v>
      </c>
      <c r="BC59" s="54">
        <v>4.7254514231</v>
      </c>
      <c r="BD59" s="238">
        <v>5.4139720000000002</v>
      </c>
      <c r="BE59" s="238">
        <v>4.7973429999999997</v>
      </c>
      <c r="BF59" s="238">
        <v>4.6372289999999996</v>
      </c>
      <c r="BG59" s="238">
        <v>4.6164370000000003</v>
      </c>
      <c r="BH59" s="238">
        <v>3.91107</v>
      </c>
      <c r="BI59" s="238">
        <v>3.6262919999999998</v>
      </c>
      <c r="BJ59" s="238">
        <v>3.532206</v>
      </c>
      <c r="BK59" s="238">
        <v>2.2229649999999999</v>
      </c>
      <c r="BL59" s="238">
        <v>2.2363330000000001</v>
      </c>
      <c r="BM59" s="238">
        <v>2.131087</v>
      </c>
      <c r="BN59" s="238">
        <v>2.0624760000000002</v>
      </c>
      <c r="BO59" s="238">
        <v>1.9943759999999999</v>
      </c>
      <c r="BP59" s="238">
        <v>1.9256899999999999</v>
      </c>
      <c r="BQ59" s="238">
        <v>1.798959</v>
      </c>
      <c r="BR59" s="238">
        <v>1.7721309999999999</v>
      </c>
      <c r="BS59" s="238">
        <v>1.787364</v>
      </c>
      <c r="BT59" s="238">
        <v>1.899556</v>
      </c>
      <c r="BU59" s="238">
        <v>1.9573229999999999</v>
      </c>
      <c r="BV59" s="238">
        <v>2.0156559999999999</v>
      </c>
    </row>
    <row r="60" spans="1:74" ht="11.1" customHeight="1" x14ac:dyDescent="0.2">
      <c r="A60" s="15"/>
      <c r="B60" s="23"/>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237"/>
      <c r="BE60" s="237"/>
      <c r="BF60" s="237"/>
      <c r="BG60" s="237"/>
      <c r="BH60" s="237"/>
      <c r="BI60" s="237"/>
      <c r="BJ60" s="237"/>
      <c r="BK60" s="237"/>
      <c r="BL60" s="237"/>
      <c r="BM60" s="237"/>
      <c r="BN60" s="237"/>
      <c r="BO60" s="237"/>
      <c r="BP60" s="237"/>
      <c r="BQ60" s="237"/>
      <c r="BR60" s="237"/>
      <c r="BS60" s="237"/>
      <c r="BT60" s="237"/>
      <c r="BU60" s="237"/>
      <c r="BV60" s="237"/>
    </row>
    <row r="61" spans="1:74" ht="11.1" customHeight="1" x14ac:dyDescent="0.2">
      <c r="A61" s="24"/>
      <c r="B61" s="25" t="s">
        <v>771</v>
      </c>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237"/>
      <c r="BE61" s="237"/>
      <c r="BF61" s="237"/>
      <c r="BG61" s="237"/>
      <c r="BH61" s="237"/>
      <c r="BI61" s="237"/>
      <c r="BJ61" s="237"/>
      <c r="BK61" s="237"/>
      <c r="BL61" s="237"/>
      <c r="BM61" s="237"/>
      <c r="BN61" s="237"/>
      <c r="BO61" s="237"/>
      <c r="BP61" s="237"/>
      <c r="BQ61" s="237"/>
      <c r="BR61" s="237"/>
      <c r="BS61" s="237"/>
      <c r="BT61" s="237"/>
      <c r="BU61" s="237"/>
      <c r="BV61" s="237"/>
    </row>
    <row r="62" spans="1:74" ht="11.1" customHeight="1" x14ac:dyDescent="0.2">
      <c r="A62" s="24" t="s">
        <v>542</v>
      </c>
      <c r="B62" s="28" t="s">
        <v>1295</v>
      </c>
      <c r="C62" s="54">
        <v>100.7582</v>
      </c>
      <c r="D62" s="54">
        <v>100.22920000000001</v>
      </c>
      <c r="E62" s="54">
        <v>99.946899999999999</v>
      </c>
      <c r="F62" s="54">
        <v>99.323099999999997</v>
      </c>
      <c r="G62" s="54">
        <v>99.383099999999999</v>
      </c>
      <c r="H62" s="54">
        <v>99.783100000000005</v>
      </c>
      <c r="I62" s="54">
        <v>99.105999999999995</v>
      </c>
      <c r="J62" s="54">
        <v>99.7898</v>
      </c>
      <c r="K62" s="54">
        <v>99.131799999999998</v>
      </c>
      <c r="L62" s="54">
        <v>98.208799999999997</v>
      </c>
      <c r="M62" s="54">
        <v>99.103899999999996</v>
      </c>
      <c r="N62" s="54">
        <v>99.150999999999996</v>
      </c>
      <c r="O62" s="54">
        <v>98.911600000000007</v>
      </c>
      <c r="P62" s="54">
        <v>99.133099999999999</v>
      </c>
      <c r="Q62" s="54">
        <v>94.607399999999998</v>
      </c>
      <c r="R62" s="54">
        <v>79.942099999999996</v>
      </c>
      <c r="S62" s="54">
        <v>83.488</v>
      </c>
      <c r="T62" s="54">
        <v>90.024199999999993</v>
      </c>
      <c r="U62" s="54">
        <v>93.261200000000002</v>
      </c>
      <c r="V62" s="54">
        <v>94.519300000000001</v>
      </c>
      <c r="W62" s="54">
        <v>94.4619</v>
      </c>
      <c r="X62" s="54">
        <v>95.208200000000005</v>
      </c>
      <c r="Y62" s="54">
        <v>95.811499999999995</v>
      </c>
      <c r="Z62" s="54">
        <v>96.444999999999993</v>
      </c>
      <c r="AA62" s="54">
        <v>97.509799999999998</v>
      </c>
      <c r="AB62" s="54">
        <v>93.527600000000007</v>
      </c>
      <c r="AC62" s="54">
        <v>96.397800000000004</v>
      </c>
      <c r="AD62" s="54">
        <v>96.585899999999995</v>
      </c>
      <c r="AE62" s="54">
        <v>97.684299999999993</v>
      </c>
      <c r="AF62" s="54">
        <v>97.680599999999998</v>
      </c>
      <c r="AG62" s="54">
        <v>98.688699999999997</v>
      </c>
      <c r="AH62" s="54">
        <v>98.331299999999999</v>
      </c>
      <c r="AI62" s="54">
        <v>97.423500000000004</v>
      </c>
      <c r="AJ62" s="54">
        <v>98.754999999999995</v>
      </c>
      <c r="AK62" s="54">
        <v>99.6404</v>
      </c>
      <c r="AL62" s="54">
        <v>99.617000000000004</v>
      </c>
      <c r="AM62" s="54">
        <v>99.059600000000003</v>
      </c>
      <c r="AN62" s="54">
        <v>100.2304</v>
      </c>
      <c r="AO62" s="54">
        <v>101.0107</v>
      </c>
      <c r="AP62" s="54">
        <v>101.19410000000001</v>
      </c>
      <c r="AQ62" s="54">
        <v>100.863</v>
      </c>
      <c r="AR62" s="54">
        <v>100.4645</v>
      </c>
      <c r="AS62" s="54">
        <v>100.7345</v>
      </c>
      <c r="AT62" s="54">
        <v>100.9427</v>
      </c>
      <c r="AU62" s="54">
        <v>101.14019999999999</v>
      </c>
      <c r="AV62" s="54">
        <v>101.23390000000001</v>
      </c>
      <c r="AW62" s="54">
        <v>100.4743</v>
      </c>
      <c r="AX62" s="54">
        <v>98.297300000000007</v>
      </c>
      <c r="AY62" s="54">
        <v>99.847399999999993</v>
      </c>
      <c r="AZ62" s="54">
        <v>100.1225</v>
      </c>
      <c r="BA62" s="54">
        <v>99.315700000000007</v>
      </c>
      <c r="BB62" s="54">
        <v>100.3263</v>
      </c>
      <c r="BC62" s="54">
        <v>99.390333456999997</v>
      </c>
      <c r="BD62" s="238">
        <v>99.206869999999995</v>
      </c>
      <c r="BE62" s="238">
        <v>98.866540000000001</v>
      </c>
      <c r="BF62" s="238">
        <v>98.723070000000007</v>
      </c>
      <c r="BG62" s="238">
        <v>98.647819999999996</v>
      </c>
      <c r="BH62" s="238">
        <v>98.706149999999994</v>
      </c>
      <c r="BI62" s="238">
        <v>98.718360000000004</v>
      </c>
      <c r="BJ62" s="238">
        <v>98.749790000000004</v>
      </c>
      <c r="BK62" s="238">
        <v>98.828199999999995</v>
      </c>
      <c r="BL62" s="238">
        <v>98.877260000000007</v>
      </c>
      <c r="BM62" s="238">
        <v>98.924729999999997</v>
      </c>
      <c r="BN62" s="238">
        <v>98.939930000000004</v>
      </c>
      <c r="BO62" s="238">
        <v>99.007239999999996</v>
      </c>
      <c r="BP62" s="238">
        <v>99.095969999999994</v>
      </c>
      <c r="BQ62" s="238">
        <v>99.245369999999994</v>
      </c>
      <c r="BR62" s="238">
        <v>99.347539999999995</v>
      </c>
      <c r="BS62" s="238">
        <v>99.44171</v>
      </c>
      <c r="BT62" s="238">
        <v>99.513580000000005</v>
      </c>
      <c r="BU62" s="238">
        <v>99.602490000000003</v>
      </c>
      <c r="BV62" s="238">
        <v>99.694130000000001</v>
      </c>
    </row>
    <row r="63" spans="1:74" ht="11.1" customHeight="1" x14ac:dyDescent="0.2">
      <c r="A63" s="24" t="s">
        <v>28</v>
      </c>
      <c r="B63" s="27" t="s">
        <v>9</v>
      </c>
      <c r="C63" s="54">
        <v>0.61532623673999998</v>
      </c>
      <c r="D63" s="54">
        <v>-0.94636849865999995</v>
      </c>
      <c r="E63" s="54">
        <v>-1.1430962211</v>
      </c>
      <c r="F63" s="54">
        <v>-2.4570586791000002</v>
      </c>
      <c r="G63" s="54">
        <v>-1.5581029773999999</v>
      </c>
      <c r="H63" s="54">
        <v>-1.8689364548</v>
      </c>
      <c r="I63" s="54">
        <v>-2.5446979069000002</v>
      </c>
      <c r="J63" s="54">
        <v>-2.1837408447</v>
      </c>
      <c r="K63" s="54">
        <v>-2.8356803093999998</v>
      </c>
      <c r="L63" s="54">
        <v>-3.2912494301000002</v>
      </c>
      <c r="M63" s="54">
        <v>-2.1466656135000002</v>
      </c>
      <c r="N63" s="54">
        <v>-2.4308880127000001</v>
      </c>
      <c r="O63" s="54">
        <v>-1.8327044349999999</v>
      </c>
      <c r="P63" s="54">
        <v>-1.0935934837000001</v>
      </c>
      <c r="Q63" s="54">
        <v>-5.3423367808000002</v>
      </c>
      <c r="R63" s="54">
        <v>-19.513084066000001</v>
      </c>
      <c r="S63" s="54">
        <v>-15.99376554</v>
      </c>
      <c r="T63" s="54">
        <v>-9.7801130652000001</v>
      </c>
      <c r="U63" s="54">
        <v>-5.8975238633</v>
      </c>
      <c r="V63" s="54">
        <v>-5.2816019272999997</v>
      </c>
      <c r="W63" s="54">
        <v>-4.7107991583000004</v>
      </c>
      <c r="X63" s="54">
        <v>-3.0553270174999998</v>
      </c>
      <c r="Y63" s="54">
        <v>-3.3221699651000001</v>
      </c>
      <c r="Z63" s="54">
        <v>-2.7291706589000002</v>
      </c>
      <c r="AA63" s="54">
        <v>-1.4172250776999999</v>
      </c>
      <c r="AB63" s="54">
        <v>-5.6545190254</v>
      </c>
      <c r="AC63" s="54">
        <v>1.8924523874000001</v>
      </c>
      <c r="AD63" s="54">
        <v>20.819818344000002</v>
      </c>
      <c r="AE63" s="54">
        <v>17.004000574999999</v>
      </c>
      <c r="AF63" s="54">
        <v>8.5048242583999993</v>
      </c>
      <c r="AG63" s="54">
        <v>5.8196763498999999</v>
      </c>
      <c r="AH63" s="54">
        <v>4.0330387549999998</v>
      </c>
      <c r="AI63" s="54">
        <v>3.1352323000000002</v>
      </c>
      <c r="AJ63" s="54">
        <v>3.7253093746000001</v>
      </c>
      <c r="AK63" s="54">
        <v>3.9962843709000002</v>
      </c>
      <c r="AL63" s="54">
        <v>3.2889211467999999</v>
      </c>
      <c r="AM63" s="54">
        <v>1.5893787086</v>
      </c>
      <c r="AN63" s="54">
        <v>7.1666545490000004</v>
      </c>
      <c r="AO63" s="54">
        <v>4.7852751826000004</v>
      </c>
      <c r="AP63" s="54">
        <v>4.7710897760000002</v>
      </c>
      <c r="AQ63" s="54">
        <v>3.2540541314999998</v>
      </c>
      <c r="AR63" s="54">
        <v>2.8500029689000002</v>
      </c>
      <c r="AS63" s="54">
        <v>2.0729830264000002</v>
      </c>
      <c r="AT63" s="54">
        <v>2.6557159318000001</v>
      </c>
      <c r="AU63" s="54">
        <v>3.8149933024</v>
      </c>
      <c r="AV63" s="54">
        <v>2.5101513846999999</v>
      </c>
      <c r="AW63" s="54">
        <v>0.83690952665999996</v>
      </c>
      <c r="AX63" s="54">
        <v>-1.3247738840000001</v>
      </c>
      <c r="AY63" s="54">
        <v>0.79527880184999999</v>
      </c>
      <c r="AZ63" s="54">
        <v>-0.10765196986</v>
      </c>
      <c r="BA63" s="54">
        <v>-1.6780400492000001</v>
      </c>
      <c r="BB63" s="54">
        <v>-0.85755987749999996</v>
      </c>
      <c r="BC63" s="54">
        <v>-1.4600661720999999</v>
      </c>
      <c r="BD63" s="238">
        <v>-1.2518149999999999</v>
      </c>
      <c r="BE63" s="238">
        <v>-1.8543400000000001</v>
      </c>
      <c r="BF63" s="238">
        <v>-2.1989040000000002</v>
      </c>
      <c r="BG63" s="238">
        <v>-2.4642789999999999</v>
      </c>
      <c r="BH63" s="238">
        <v>-2.496937</v>
      </c>
      <c r="BI63" s="238">
        <v>-1.7476480000000001</v>
      </c>
      <c r="BJ63" s="238">
        <v>0.46033180000000001</v>
      </c>
      <c r="BK63" s="238">
        <v>-1.020761</v>
      </c>
      <c r="BL63" s="238">
        <v>-1.243716</v>
      </c>
      <c r="BM63" s="238">
        <v>-0.39366050000000002</v>
      </c>
      <c r="BN63" s="238">
        <v>-1.3818630000000001</v>
      </c>
      <c r="BO63" s="238">
        <v>-0.3854456</v>
      </c>
      <c r="BP63" s="238">
        <v>-0.1117826</v>
      </c>
      <c r="BQ63" s="238">
        <v>0.38317050000000002</v>
      </c>
      <c r="BR63" s="238">
        <v>0.63254569999999999</v>
      </c>
      <c r="BS63" s="238">
        <v>0.80476590000000003</v>
      </c>
      <c r="BT63" s="238">
        <v>0.81801349999999995</v>
      </c>
      <c r="BU63" s="238">
        <v>0.89560580000000001</v>
      </c>
      <c r="BV63" s="238">
        <v>0.95628849999999999</v>
      </c>
    </row>
    <row r="64" spans="1:74" ht="11.1" customHeight="1" x14ac:dyDescent="0.2">
      <c r="A64" s="15"/>
      <c r="B64" s="18"/>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237"/>
      <c r="BE64" s="237"/>
      <c r="BF64" s="237"/>
      <c r="BG64" s="237"/>
      <c r="BH64" s="237"/>
      <c r="BI64" s="237"/>
      <c r="BJ64" s="237"/>
      <c r="BK64" s="237"/>
      <c r="BL64" s="237"/>
      <c r="BM64" s="237"/>
      <c r="BN64" s="237"/>
      <c r="BO64" s="237"/>
      <c r="BP64" s="237"/>
      <c r="BQ64" s="237"/>
      <c r="BR64" s="237"/>
      <c r="BS64" s="237"/>
      <c r="BT64" s="237"/>
      <c r="BU64" s="237"/>
      <c r="BV64" s="237"/>
    </row>
    <row r="65" spans="1:74" ht="11.1" customHeight="1" x14ac:dyDescent="0.2">
      <c r="A65" s="15"/>
      <c r="B65" s="16" t="s">
        <v>772</v>
      </c>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237"/>
      <c r="BE65" s="237"/>
      <c r="BF65" s="237"/>
      <c r="BG65" s="237"/>
      <c r="BH65" s="237"/>
      <c r="BI65" s="237"/>
      <c r="BJ65" s="237"/>
      <c r="BK65" s="237"/>
      <c r="BL65" s="237"/>
      <c r="BM65" s="237"/>
      <c r="BN65" s="237"/>
      <c r="BO65" s="237"/>
      <c r="BP65" s="237"/>
      <c r="BQ65" s="237"/>
      <c r="BR65" s="237"/>
      <c r="BS65" s="237"/>
      <c r="BT65" s="237"/>
      <c r="BU65" s="237"/>
      <c r="BV65" s="237"/>
    </row>
    <row r="66" spans="1:74" ht="11.1" customHeight="1" x14ac:dyDescent="0.2">
      <c r="A66" s="15"/>
      <c r="B66" s="18"/>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237"/>
      <c r="BE66" s="237"/>
      <c r="BF66" s="237"/>
      <c r="BG66" s="237"/>
      <c r="BH66" s="237"/>
      <c r="BI66" s="237"/>
      <c r="BJ66" s="237"/>
      <c r="BK66" s="237"/>
      <c r="BL66" s="237"/>
      <c r="BM66" s="237"/>
      <c r="BN66" s="237"/>
      <c r="BO66" s="237"/>
      <c r="BP66" s="237"/>
      <c r="BQ66" s="237"/>
      <c r="BR66" s="237"/>
      <c r="BS66" s="237"/>
      <c r="BT66" s="237"/>
      <c r="BU66" s="237"/>
      <c r="BV66" s="237"/>
    </row>
    <row r="67" spans="1:74" ht="11.1" customHeight="1" x14ac:dyDescent="0.2">
      <c r="A67" s="24" t="s">
        <v>543</v>
      </c>
      <c r="B67" s="29" t="s">
        <v>773</v>
      </c>
      <c r="C67" s="190">
        <v>861.27031757999998</v>
      </c>
      <c r="D67" s="190">
        <v>721.24273917000005</v>
      </c>
      <c r="E67" s="190">
        <v>633.78409957999997</v>
      </c>
      <c r="F67" s="190">
        <v>288.69067720999999</v>
      </c>
      <c r="G67" s="190">
        <v>158.59472043</v>
      </c>
      <c r="H67" s="190">
        <v>34.104024969999998</v>
      </c>
      <c r="I67" s="190">
        <v>5.2585681929000003</v>
      </c>
      <c r="J67" s="190">
        <v>10.170616079</v>
      </c>
      <c r="K67" s="190">
        <v>41.218647615999998</v>
      </c>
      <c r="L67" s="190">
        <v>254.60890083999999</v>
      </c>
      <c r="M67" s="190">
        <v>591.01053301000002</v>
      </c>
      <c r="N67" s="190">
        <v>717.33404689999998</v>
      </c>
      <c r="O67" s="190">
        <v>741.10194263000005</v>
      </c>
      <c r="P67" s="190">
        <v>653.30968595000002</v>
      </c>
      <c r="Q67" s="190">
        <v>485.20179128000001</v>
      </c>
      <c r="R67" s="190">
        <v>359.73115639999997</v>
      </c>
      <c r="S67" s="190">
        <v>156.94777504000001</v>
      </c>
      <c r="T67" s="190">
        <v>25.441229937999999</v>
      </c>
      <c r="U67" s="190">
        <v>4.6570761887999996</v>
      </c>
      <c r="V67" s="190">
        <v>7.2229600250999999</v>
      </c>
      <c r="W67" s="190">
        <v>58.244647596</v>
      </c>
      <c r="X67" s="190">
        <v>248.19635668999999</v>
      </c>
      <c r="Y67" s="190">
        <v>422.77985837</v>
      </c>
      <c r="Z67" s="190">
        <v>751.45854978</v>
      </c>
      <c r="AA67" s="190">
        <v>804.65600477999999</v>
      </c>
      <c r="AB67" s="190">
        <v>793.98062093999999</v>
      </c>
      <c r="AC67" s="190">
        <v>508.33226384</v>
      </c>
      <c r="AD67" s="190">
        <v>308.25896627999998</v>
      </c>
      <c r="AE67" s="190">
        <v>151.07350840000001</v>
      </c>
      <c r="AF67" s="190">
        <v>12.329232012</v>
      </c>
      <c r="AG67" s="190">
        <v>4.5606579499000004</v>
      </c>
      <c r="AH67" s="190">
        <v>5.9708593013</v>
      </c>
      <c r="AI67" s="190">
        <v>40.033842888000002</v>
      </c>
      <c r="AJ67" s="190">
        <v>179.99586002999999</v>
      </c>
      <c r="AK67" s="190">
        <v>509.44473485999998</v>
      </c>
      <c r="AL67" s="190">
        <v>615.73422620999997</v>
      </c>
      <c r="AM67" s="190">
        <v>912.54539863000002</v>
      </c>
      <c r="AN67" s="190">
        <v>709.56623575000003</v>
      </c>
      <c r="AO67" s="190">
        <v>523.70161069999995</v>
      </c>
      <c r="AP67" s="190">
        <v>341.72070148</v>
      </c>
      <c r="AQ67" s="190">
        <v>122.5629524</v>
      </c>
      <c r="AR67" s="190">
        <v>26.039590934</v>
      </c>
      <c r="AS67" s="190">
        <v>3.7754787392</v>
      </c>
      <c r="AT67" s="190">
        <v>5.8929302593999999</v>
      </c>
      <c r="AU67" s="190">
        <v>44.377471479999997</v>
      </c>
      <c r="AV67" s="190">
        <v>256.49416572000001</v>
      </c>
      <c r="AW67" s="190">
        <v>512.68102087</v>
      </c>
      <c r="AX67" s="190">
        <v>782.84446499000001</v>
      </c>
      <c r="AY67" s="190">
        <v>714.63423611999997</v>
      </c>
      <c r="AZ67" s="190">
        <v>621.52424493000001</v>
      </c>
      <c r="BA67" s="190">
        <v>585.70500430000004</v>
      </c>
      <c r="BB67" s="190">
        <v>295.53041717999997</v>
      </c>
      <c r="BC67" s="190">
        <v>133.15826887</v>
      </c>
      <c r="BD67" s="242">
        <v>31.058988722999999</v>
      </c>
      <c r="BE67" s="242">
        <v>7.3661373822999998</v>
      </c>
      <c r="BF67" s="242">
        <v>11.327984238000001</v>
      </c>
      <c r="BG67" s="242">
        <v>56.301381943999999</v>
      </c>
      <c r="BH67" s="242">
        <v>241.90423349</v>
      </c>
      <c r="BI67" s="242">
        <v>489.45121924</v>
      </c>
      <c r="BJ67" s="242">
        <v>729.60101314999997</v>
      </c>
      <c r="BK67" s="242">
        <v>809.09472879999998</v>
      </c>
      <c r="BL67" s="242">
        <v>658.58206002999998</v>
      </c>
      <c r="BM67" s="242">
        <v>536.93208665999998</v>
      </c>
      <c r="BN67" s="242">
        <v>303.73262319000003</v>
      </c>
      <c r="BO67" s="242">
        <v>136.83755099999999</v>
      </c>
      <c r="BP67" s="242">
        <v>31.313674503000001</v>
      </c>
      <c r="BQ67" s="242">
        <v>7.3485491611000002</v>
      </c>
      <c r="BR67" s="242">
        <v>11.289523637</v>
      </c>
      <c r="BS67" s="242">
        <v>56.062562782000001</v>
      </c>
      <c r="BT67" s="242">
        <v>240.75657329000001</v>
      </c>
      <c r="BU67" s="242">
        <v>487.23805246000001</v>
      </c>
      <c r="BV67" s="242">
        <v>726.35933396999997</v>
      </c>
    </row>
    <row r="68" spans="1:74" ht="11.1" customHeight="1" x14ac:dyDescent="0.2">
      <c r="A68" s="15"/>
      <c r="B68" s="18"/>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237"/>
      <c r="BE68" s="237"/>
      <c r="BF68" s="237"/>
      <c r="BG68" s="237"/>
      <c r="BH68" s="237"/>
      <c r="BI68" s="237"/>
      <c r="BJ68" s="237"/>
      <c r="BK68" s="237"/>
      <c r="BL68" s="237"/>
      <c r="BM68" s="237"/>
      <c r="BN68" s="237"/>
      <c r="BO68" s="237"/>
      <c r="BP68" s="237"/>
      <c r="BQ68" s="237"/>
      <c r="BR68" s="237"/>
      <c r="BS68" s="237"/>
      <c r="BT68" s="237"/>
      <c r="BU68" s="237"/>
      <c r="BV68" s="237"/>
    </row>
    <row r="69" spans="1:74" ht="11.1" customHeight="1" x14ac:dyDescent="0.2">
      <c r="A69" s="24" t="s">
        <v>550</v>
      </c>
      <c r="B69" s="30" t="s">
        <v>3</v>
      </c>
      <c r="C69" s="213">
        <v>8.9144894639000007</v>
      </c>
      <c r="D69" s="213">
        <v>17.933274304000001</v>
      </c>
      <c r="E69" s="213">
        <v>18.159793876999998</v>
      </c>
      <c r="F69" s="213">
        <v>41.541290812</v>
      </c>
      <c r="G69" s="213">
        <v>128.59025964</v>
      </c>
      <c r="H69" s="213">
        <v>226.44062578</v>
      </c>
      <c r="I69" s="213">
        <v>372.89357271</v>
      </c>
      <c r="J69" s="213">
        <v>335.39474042000001</v>
      </c>
      <c r="K69" s="213">
        <v>241.70618193999999</v>
      </c>
      <c r="L69" s="213">
        <v>74.547790745</v>
      </c>
      <c r="M69" s="213">
        <v>15.934501523</v>
      </c>
      <c r="N69" s="213">
        <v>13.494495712999999</v>
      </c>
      <c r="O69" s="213">
        <v>15.074575816999999</v>
      </c>
      <c r="P69" s="213">
        <v>12.444076093</v>
      </c>
      <c r="Q69" s="213">
        <v>42.434318197000003</v>
      </c>
      <c r="R69" s="213">
        <v>42.244939791</v>
      </c>
      <c r="S69" s="213">
        <v>105.18496702</v>
      </c>
      <c r="T69" s="213">
        <v>246.34604156</v>
      </c>
      <c r="U69" s="213">
        <v>397.51327316999999</v>
      </c>
      <c r="V69" s="213">
        <v>356.42037372999999</v>
      </c>
      <c r="W69" s="213">
        <v>180.55449242</v>
      </c>
      <c r="X69" s="213">
        <v>82.085980320999994</v>
      </c>
      <c r="Y69" s="213">
        <v>31.716281575</v>
      </c>
      <c r="Z69" s="213">
        <v>6.8869986407999999</v>
      </c>
      <c r="AA69" s="213">
        <v>9.7552211870000001</v>
      </c>
      <c r="AB69" s="213">
        <v>12.056969129000001</v>
      </c>
      <c r="AC69" s="213">
        <v>28.020952163</v>
      </c>
      <c r="AD69" s="213">
        <v>36.149765606000003</v>
      </c>
      <c r="AE69" s="213">
        <v>100.461552</v>
      </c>
      <c r="AF69" s="213">
        <v>273.89820623999998</v>
      </c>
      <c r="AG69" s="213">
        <v>346.83362018000003</v>
      </c>
      <c r="AH69" s="213">
        <v>357.32434942999998</v>
      </c>
      <c r="AI69" s="213">
        <v>199.94210047000001</v>
      </c>
      <c r="AJ69" s="213">
        <v>84.065209100999994</v>
      </c>
      <c r="AK69" s="213">
        <v>17.991962337</v>
      </c>
      <c r="AL69" s="213">
        <v>25.533071149000001</v>
      </c>
      <c r="AM69" s="213">
        <v>8.6002335836999997</v>
      </c>
      <c r="AN69" s="213">
        <v>11.196127990000001</v>
      </c>
      <c r="AO69" s="213">
        <v>26.963908614000001</v>
      </c>
      <c r="AP69" s="213">
        <v>48.764723496000002</v>
      </c>
      <c r="AQ69" s="213">
        <v>147.39661218000001</v>
      </c>
      <c r="AR69" s="213">
        <v>270.32150568999998</v>
      </c>
      <c r="AS69" s="213">
        <v>392.71305257</v>
      </c>
      <c r="AT69" s="213">
        <v>358.45397257000002</v>
      </c>
      <c r="AU69" s="213">
        <v>200.13420912999999</v>
      </c>
      <c r="AV69" s="213">
        <v>55.301713894000002</v>
      </c>
      <c r="AW69" s="213">
        <v>23.197040182999999</v>
      </c>
      <c r="AX69" s="213">
        <v>10.794894255000001</v>
      </c>
      <c r="AY69" s="213">
        <v>16.873321578999999</v>
      </c>
      <c r="AZ69" s="213">
        <v>19.908079733000001</v>
      </c>
      <c r="BA69" s="213">
        <v>31.819997266000001</v>
      </c>
      <c r="BB69" s="213">
        <v>44.230854358999999</v>
      </c>
      <c r="BC69" s="213">
        <v>107.61442685999999</v>
      </c>
      <c r="BD69" s="244">
        <v>234.62144137999999</v>
      </c>
      <c r="BE69" s="244">
        <v>393.72805226999998</v>
      </c>
      <c r="BF69" s="244">
        <v>362.42292065999999</v>
      </c>
      <c r="BG69" s="244">
        <v>203.92631908000001</v>
      </c>
      <c r="BH69" s="244">
        <v>70.880516858999997</v>
      </c>
      <c r="BI69" s="244">
        <v>21.242140345999999</v>
      </c>
      <c r="BJ69" s="244">
        <v>11.502683486</v>
      </c>
      <c r="BK69" s="244">
        <v>11.087453976999999</v>
      </c>
      <c r="BL69" s="244">
        <v>12.595423083</v>
      </c>
      <c r="BM69" s="244">
        <v>26.216516332000001</v>
      </c>
      <c r="BN69" s="244">
        <v>43.975747071000001</v>
      </c>
      <c r="BO69" s="244">
        <v>131.98868676999999</v>
      </c>
      <c r="BP69" s="244">
        <v>268.13111135999998</v>
      </c>
      <c r="BQ69" s="244">
        <v>396.88241412000002</v>
      </c>
      <c r="BR69" s="244">
        <v>365.38488784999998</v>
      </c>
      <c r="BS69" s="244">
        <v>205.75506141</v>
      </c>
      <c r="BT69" s="244">
        <v>71.629209478999996</v>
      </c>
      <c r="BU69" s="244">
        <v>21.482072239000001</v>
      </c>
      <c r="BV69" s="244">
        <v>11.627784962</v>
      </c>
    </row>
    <row r="70" spans="1:74" s="318" customFormat="1" ht="12" customHeight="1" x14ac:dyDescent="0.2">
      <c r="A70" s="317"/>
      <c r="B70" s="625" t="s">
        <v>791</v>
      </c>
      <c r="C70" s="648"/>
      <c r="D70" s="648"/>
      <c r="E70" s="648"/>
      <c r="F70" s="648"/>
      <c r="G70" s="648"/>
      <c r="H70" s="648"/>
      <c r="I70" s="648"/>
      <c r="J70" s="648"/>
      <c r="K70" s="648"/>
      <c r="L70" s="648"/>
      <c r="M70" s="648"/>
      <c r="N70" s="648"/>
      <c r="O70" s="648"/>
      <c r="P70" s="648"/>
      <c r="Q70" s="627"/>
      <c r="AY70" s="369"/>
      <c r="AZ70" s="369"/>
      <c r="BA70" s="369"/>
      <c r="BB70" s="369"/>
      <c r="BC70" s="369"/>
      <c r="BD70" s="453"/>
      <c r="BE70" s="453"/>
      <c r="BF70" s="453"/>
      <c r="BG70" s="369"/>
      <c r="BH70" s="369"/>
      <c r="BI70" s="369"/>
      <c r="BJ70" s="369"/>
    </row>
    <row r="71" spans="1:74" s="318" customFormat="1" ht="12" customHeight="1" x14ac:dyDescent="0.2">
      <c r="A71" s="317"/>
      <c r="B71" s="625" t="s">
        <v>792</v>
      </c>
      <c r="C71" s="626"/>
      <c r="D71" s="626"/>
      <c r="E71" s="626"/>
      <c r="F71" s="626"/>
      <c r="G71" s="626"/>
      <c r="H71" s="626"/>
      <c r="I71" s="626"/>
      <c r="J71" s="626"/>
      <c r="K71" s="626"/>
      <c r="L71" s="626"/>
      <c r="M71" s="626"/>
      <c r="N71" s="626"/>
      <c r="O71" s="626"/>
      <c r="P71" s="626"/>
      <c r="Q71" s="627"/>
      <c r="AY71" s="369"/>
      <c r="AZ71" s="369"/>
      <c r="BA71" s="369"/>
      <c r="BB71" s="369"/>
      <c r="BC71" s="369"/>
      <c r="BD71" s="453"/>
      <c r="BE71" s="453"/>
      <c r="BF71" s="453"/>
      <c r="BG71" s="369"/>
      <c r="BH71" s="369"/>
      <c r="BI71" s="369"/>
      <c r="BJ71" s="369"/>
    </row>
    <row r="72" spans="1:74" s="318" customFormat="1" ht="12" customHeight="1" x14ac:dyDescent="0.2">
      <c r="A72" s="317"/>
      <c r="B72" s="625" t="s">
        <v>793</v>
      </c>
      <c r="C72" s="626"/>
      <c r="D72" s="626"/>
      <c r="E72" s="626"/>
      <c r="F72" s="626"/>
      <c r="G72" s="626"/>
      <c r="H72" s="626"/>
      <c r="I72" s="626"/>
      <c r="J72" s="626"/>
      <c r="K72" s="626"/>
      <c r="L72" s="626"/>
      <c r="M72" s="626"/>
      <c r="N72" s="626"/>
      <c r="O72" s="626"/>
      <c r="P72" s="626"/>
      <c r="Q72" s="627"/>
      <c r="AY72" s="369"/>
      <c r="AZ72" s="369"/>
      <c r="BA72" s="369"/>
      <c r="BB72" s="369"/>
      <c r="BC72" s="369"/>
      <c r="BD72" s="453"/>
      <c r="BE72" s="453"/>
      <c r="BF72" s="453"/>
      <c r="BG72" s="369"/>
      <c r="BH72" s="369"/>
      <c r="BI72" s="369"/>
      <c r="BJ72" s="369"/>
    </row>
    <row r="73" spans="1:74" s="318" customFormat="1" ht="12" customHeight="1" x14ac:dyDescent="0.2">
      <c r="A73" s="317"/>
      <c r="B73" s="625" t="s">
        <v>804</v>
      </c>
      <c r="C73" s="627"/>
      <c r="D73" s="627"/>
      <c r="E73" s="627"/>
      <c r="F73" s="627"/>
      <c r="G73" s="627"/>
      <c r="H73" s="627"/>
      <c r="I73" s="627"/>
      <c r="J73" s="627"/>
      <c r="K73" s="627"/>
      <c r="L73" s="627"/>
      <c r="M73" s="627"/>
      <c r="N73" s="627"/>
      <c r="O73" s="627"/>
      <c r="P73" s="627"/>
      <c r="Q73" s="627"/>
      <c r="AY73" s="369"/>
      <c r="AZ73" s="369"/>
      <c r="BA73" s="369"/>
      <c r="BB73" s="369"/>
      <c r="BC73" s="369"/>
      <c r="BD73" s="453"/>
      <c r="BE73" s="453"/>
      <c r="BF73" s="453"/>
      <c r="BG73" s="369"/>
      <c r="BH73" s="369"/>
      <c r="BI73" s="369"/>
      <c r="BJ73" s="369"/>
    </row>
    <row r="74" spans="1:74" s="318" customFormat="1" ht="12" customHeight="1" x14ac:dyDescent="0.2">
      <c r="A74" s="317"/>
      <c r="B74" s="625" t="s">
        <v>807</v>
      </c>
      <c r="C74" s="626"/>
      <c r="D74" s="626"/>
      <c r="E74" s="626"/>
      <c r="F74" s="626"/>
      <c r="G74" s="626"/>
      <c r="H74" s="626"/>
      <c r="I74" s="626"/>
      <c r="J74" s="626"/>
      <c r="K74" s="626"/>
      <c r="L74" s="626"/>
      <c r="M74" s="626"/>
      <c r="N74" s="626"/>
      <c r="O74" s="626"/>
      <c r="P74" s="626"/>
      <c r="Q74" s="627"/>
      <c r="AY74" s="369"/>
      <c r="AZ74" s="369"/>
      <c r="BA74" s="369"/>
      <c r="BB74" s="369"/>
      <c r="BC74" s="369"/>
      <c r="BD74" s="453"/>
      <c r="BE74" s="453"/>
      <c r="BF74" s="453"/>
      <c r="BG74" s="369"/>
      <c r="BH74" s="369"/>
      <c r="BI74" s="369"/>
      <c r="BJ74" s="369"/>
    </row>
    <row r="75" spans="1:74" s="318" customFormat="1" ht="12" customHeight="1" x14ac:dyDescent="0.2">
      <c r="A75" s="317"/>
      <c r="B75" s="628" t="s">
        <v>808</v>
      </c>
      <c r="C75" s="627"/>
      <c r="D75" s="627"/>
      <c r="E75" s="627"/>
      <c r="F75" s="627"/>
      <c r="G75" s="627"/>
      <c r="H75" s="627"/>
      <c r="I75" s="627"/>
      <c r="J75" s="627"/>
      <c r="K75" s="627"/>
      <c r="L75" s="627"/>
      <c r="M75" s="627"/>
      <c r="N75" s="627"/>
      <c r="O75" s="627"/>
      <c r="P75" s="627"/>
      <c r="Q75" s="627"/>
      <c r="AY75" s="369"/>
      <c r="AZ75" s="369"/>
      <c r="BA75" s="369"/>
      <c r="BB75" s="369"/>
      <c r="BC75" s="369"/>
      <c r="BD75" s="453"/>
      <c r="BE75" s="453"/>
      <c r="BF75" s="453"/>
      <c r="BG75" s="369"/>
      <c r="BH75" s="369"/>
      <c r="BI75" s="369"/>
      <c r="BJ75" s="369"/>
    </row>
    <row r="76" spans="1:74" s="318" customFormat="1" ht="12" customHeight="1" x14ac:dyDescent="0.2">
      <c r="A76" s="317"/>
      <c r="B76" s="629" t="s">
        <v>809</v>
      </c>
      <c r="C76" s="630"/>
      <c r="D76" s="630"/>
      <c r="E76" s="630"/>
      <c r="F76" s="630"/>
      <c r="G76" s="630"/>
      <c r="H76" s="630"/>
      <c r="I76" s="630"/>
      <c r="J76" s="630"/>
      <c r="K76" s="630"/>
      <c r="L76" s="630"/>
      <c r="M76" s="630"/>
      <c r="N76" s="630"/>
      <c r="O76" s="630"/>
      <c r="P76" s="630"/>
      <c r="Q76" s="624"/>
      <c r="AY76" s="369"/>
      <c r="AZ76" s="369"/>
      <c r="BA76" s="369"/>
      <c r="BB76" s="369"/>
      <c r="BC76" s="369"/>
      <c r="BD76" s="453"/>
      <c r="BE76" s="453"/>
      <c r="BF76" s="453"/>
      <c r="BG76" s="369"/>
      <c r="BH76" s="369"/>
      <c r="BI76" s="369"/>
      <c r="BJ76" s="369"/>
    </row>
    <row r="77" spans="1:74" s="318" customFormat="1" ht="12" customHeight="1" x14ac:dyDescent="0.2">
      <c r="A77" s="317"/>
      <c r="B77" s="645" t="s">
        <v>790</v>
      </c>
      <c r="C77" s="646"/>
      <c r="D77" s="646"/>
      <c r="E77" s="646"/>
      <c r="F77" s="646"/>
      <c r="G77" s="646"/>
      <c r="H77" s="646"/>
      <c r="I77" s="646"/>
      <c r="J77" s="646"/>
      <c r="K77" s="646"/>
      <c r="L77" s="646"/>
      <c r="M77" s="646"/>
      <c r="N77" s="646"/>
      <c r="O77" s="646"/>
      <c r="P77" s="646"/>
      <c r="Q77" s="646"/>
      <c r="AY77" s="369"/>
      <c r="AZ77" s="369"/>
      <c r="BA77" s="369"/>
      <c r="BB77" s="369"/>
      <c r="BC77" s="369"/>
      <c r="BD77" s="453"/>
      <c r="BE77" s="453"/>
      <c r="BF77" s="453"/>
      <c r="BG77" s="369"/>
      <c r="BH77" s="369"/>
      <c r="BI77" s="369"/>
      <c r="BJ77" s="369"/>
    </row>
    <row r="78" spans="1:74" s="318" customFormat="1" ht="12" customHeight="1" x14ac:dyDescent="0.2">
      <c r="A78" s="317"/>
      <c r="B78" s="636" t="str">
        <f>"Notes: "&amp;"EIA completed modeling and analysis for this report on " &amp;Dates!D2&amp;"."</f>
        <v>Notes: EIA completed modeling and analysis for this report on Monday June 5, 2023.</v>
      </c>
      <c r="C78" s="637"/>
      <c r="D78" s="637"/>
      <c r="E78" s="637"/>
      <c r="F78" s="637"/>
      <c r="G78" s="637"/>
      <c r="H78" s="637"/>
      <c r="I78" s="637"/>
      <c r="J78" s="637"/>
      <c r="K78" s="637"/>
      <c r="L78" s="637"/>
      <c r="M78" s="637"/>
      <c r="N78" s="637"/>
      <c r="O78" s="637"/>
      <c r="P78" s="637"/>
      <c r="Q78" s="637"/>
      <c r="AY78" s="369"/>
      <c r="AZ78" s="369"/>
      <c r="BA78" s="369"/>
      <c r="BB78" s="369"/>
      <c r="BC78" s="369"/>
      <c r="BD78" s="453"/>
      <c r="BE78" s="453"/>
      <c r="BF78" s="453"/>
      <c r="BG78" s="369"/>
      <c r="BH78" s="369"/>
      <c r="BI78" s="369"/>
      <c r="BJ78" s="369"/>
    </row>
    <row r="79" spans="1:74" s="318" customFormat="1" ht="12" customHeight="1" x14ac:dyDescent="0.2">
      <c r="A79" s="317"/>
      <c r="B79" s="638" t="s">
        <v>338</v>
      </c>
      <c r="C79" s="637"/>
      <c r="D79" s="637"/>
      <c r="E79" s="637"/>
      <c r="F79" s="637"/>
      <c r="G79" s="637"/>
      <c r="H79" s="637"/>
      <c r="I79" s="637"/>
      <c r="J79" s="637"/>
      <c r="K79" s="637"/>
      <c r="L79" s="637"/>
      <c r="M79" s="637"/>
      <c r="N79" s="637"/>
      <c r="O79" s="637"/>
      <c r="P79" s="637"/>
      <c r="Q79" s="637"/>
      <c r="AY79" s="369"/>
      <c r="AZ79" s="369"/>
      <c r="BA79" s="369"/>
      <c r="BB79" s="369"/>
      <c r="BC79" s="369"/>
      <c r="BD79" s="453"/>
      <c r="BE79" s="453"/>
      <c r="BF79" s="453"/>
      <c r="BG79" s="369"/>
      <c r="BH79" s="369"/>
      <c r="BI79" s="369"/>
      <c r="BJ79" s="369"/>
    </row>
    <row r="80" spans="1:74" s="318" customFormat="1" ht="12" customHeight="1" x14ac:dyDescent="0.2">
      <c r="A80" s="317"/>
      <c r="B80" s="647" t="s">
        <v>124</v>
      </c>
      <c r="C80" s="646"/>
      <c r="D80" s="646"/>
      <c r="E80" s="646"/>
      <c r="F80" s="646"/>
      <c r="G80" s="646"/>
      <c r="H80" s="646"/>
      <c r="I80" s="646"/>
      <c r="J80" s="646"/>
      <c r="K80" s="646"/>
      <c r="L80" s="646"/>
      <c r="M80" s="646"/>
      <c r="N80" s="646"/>
      <c r="O80" s="646"/>
      <c r="P80" s="646"/>
      <c r="Q80" s="646"/>
      <c r="AY80" s="369"/>
      <c r="AZ80" s="369"/>
      <c r="BA80" s="369"/>
      <c r="BB80" s="369"/>
      <c r="BC80" s="369"/>
      <c r="BD80" s="453"/>
      <c r="BE80" s="453"/>
      <c r="BF80" s="453"/>
      <c r="BG80" s="369"/>
      <c r="BH80" s="369"/>
      <c r="BI80" s="369"/>
      <c r="BJ80" s="369"/>
    </row>
    <row r="81" spans="1:74" s="318" customFormat="1" ht="12" customHeight="1" x14ac:dyDescent="0.2">
      <c r="A81" s="317"/>
      <c r="B81" s="631" t="s">
        <v>810</v>
      </c>
      <c r="C81" s="630"/>
      <c r="D81" s="630"/>
      <c r="E81" s="630"/>
      <c r="F81" s="630"/>
      <c r="G81" s="630"/>
      <c r="H81" s="630"/>
      <c r="I81" s="630"/>
      <c r="J81" s="630"/>
      <c r="K81" s="630"/>
      <c r="L81" s="630"/>
      <c r="M81" s="630"/>
      <c r="N81" s="630"/>
      <c r="O81" s="630"/>
      <c r="P81" s="630"/>
      <c r="Q81" s="624"/>
      <c r="AY81" s="369"/>
      <c r="AZ81" s="369"/>
      <c r="BA81" s="369"/>
      <c r="BB81" s="369"/>
      <c r="BC81" s="369"/>
      <c r="BD81" s="453"/>
      <c r="BE81" s="453"/>
      <c r="BF81" s="453"/>
      <c r="BG81" s="369"/>
      <c r="BH81" s="369"/>
      <c r="BI81" s="369"/>
      <c r="BJ81" s="369"/>
    </row>
    <row r="82" spans="1:74" s="318" customFormat="1" ht="12" customHeight="1" x14ac:dyDescent="0.2">
      <c r="A82" s="317"/>
      <c r="B82" s="632" t="s">
        <v>811</v>
      </c>
      <c r="C82" s="624"/>
      <c r="D82" s="624"/>
      <c r="E82" s="624"/>
      <c r="F82" s="624"/>
      <c r="G82" s="624"/>
      <c r="H82" s="624"/>
      <c r="I82" s="624"/>
      <c r="J82" s="624"/>
      <c r="K82" s="624"/>
      <c r="L82" s="624"/>
      <c r="M82" s="624"/>
      <c r="N82" s="624"/>
      <c r="O82" s="624"/>
      <c r="P82" s="624"/>
      <c r="Q82" s="624"/>
      <c r="AY82" s="369"/>
      <c r="AZ82" s="369"/>
      <c r="BA82" s="369"/>
      <c r="BB82" s="369"/>
      <c r="BC82" s="369"/>
      <c r="BD82" s="453"/>
      <c r="BE82" s="453"/>
      <c r="BF82" s="453"/>
      <c r="BG82" s="369"/>
      <c r="BH82" s="369"/>
      <c r="BI82" s="369"/>
      <c r="BJ82" s="369"/>
    </row>
    <row r="83" spans="1:74" s="318" customFormat="1" ht="12" customHeight="1" x14ac:dyDescent="0.2">
      <c r="A83" s="317"/>
      <c r="B83" s="632" t="s">
        <v>812</v>
      </c>
      <c r="C83" s="624"/>
      <c r="D83" s="624"/>
      <c r="E83" s="624"/>
      <c r="F83" s="624"/>
      <c r="G83" s="624"/>
      <c r="H83" s="624"/>
      <c r="I83" s="624"/>
      <c r="J83" s="624"/>
      <c r="K83" s="624"/>
      <c r="L83" s="624"/>
      <c r="M83" s="624"/>
      <c r="N83" s="624"/>
      <c r="O83" s="624"/>
      <c r="P83" s="624"/>
      <c r="Q83" s="624"/>
      <c r="AY83" s="369"/>
      <c r="AZ83" s="369"/>
      <c r="BA83" s="369"/>
      <c r="BB83" s="369"/>
      <c r="BC83" s="369"/>
      <c r="BD83" s="453"/>
      <c r="BE83" s="453"/>
      <c r="BF83" s="453"/>
      <c r="BG83" s="369"/>
      <c r="BH83" s="369"/>
      <c r="BI83" s="369"/>
      <c r="BJ83" s="369"/>
    </row>
    <row r="84" spans="1:74" s="318" customFormat="1" ht="12" customHeight="1" x14ac:dyDescent="0.2">
      <c r="A84" s="317"/>
      <c r="B84" s="639" t="s">
        <v>1427</v>
      </c>
      <c r="C84" s="624"/>
      <c r="D84" s="624"/>
      <c r="E84" s="624"/>
      <c r="F84" s="624"/>
      <c r="G84" s="624"/>
      <c r="H84" s="624"/>
      <c r="I84" s="624"/>
      <c r="J84" s="624"/>
      <c r="K84" s="624"/>
      <c r="L84" s="624"/>
      <c r="M84" s="624"/>
      <c r="N84" s="624"/>
      <c r="O84" s="624"/>
      <c r="P84" s="624"/>
      <c r="Q84" s="624"/>
      <c r="AY84" s="369"/>
      <c r="AZ84" s="369"/>
      <c r="BA84" s="369"/>
      <c r="BB84" s="369"/>
      <c r="BC84" s="369"/>
      <c r="BD84" s="453"/>
      <c r="BE84" s="453"/>
      <c r="BF84" s="453"/>
      <c r="BG84" s="369"/>
      <c r="BH84" s="369"/>
      <c r="BI84" s="369"/>
      <c r="BJ84" s="369"/>
    </row>
    <row r="85" spans="1:74" s="318" customFormat="1" ht="12" customHeight="1" x14ac:dyDescent="0.2">
      <c r="A85" s="317"/>
      <c r="B85" s="633" t="s">
        <v>813</v>
      </c>
      <c r="C85" s="634"/>
      <c r="D85" s="634"/>
      <c r="E85" s="634"/>
      <c r="F85" s="634"/>
      <c r="G85" s="634"/>
      <c r="H85" s="634"/>
      <c r="I85" s="634"/>
      <c r="J85" s="634"/>
      <c r="K85" s="634"/>
      <c r="L85" s="634"/>
      <c r="M85" s="634"/>
      <c r="N85" s="634"/>
      <c r="O85" s="634"/>
      <c r="P85" s="634"/>
      <c r="Q85" s="624"/>
      <c r="AY85" s="369"/>
      <c r="AZ85" s="369"/>
      <c r="BA85" s="369"/>
      <c r="BB85" s="369"/>
      <c r="BC85" s="369"/>
      <c r="BD85" s="453"/>
      <c r="BE85" s="453"/>
      <c r="BF85" s="453"/>
      <c r="BG85" s="369"/>
      <c r="BH85" s="369"/>
      <c r="BI85" s="369"/>
      <c r="BJ85" s="369"/>
    </row>
    <row r="86" spans="1:74" s="319" customFormat="1" ht="12" customHeight="1" x14ac:dyDescent="0.2">
      <c r="A86" s="317"/>
      <c r="B86" s="635" t="s">
        <v>1319</v>
      </c>
      <c r="C86" s="624"/>
      <c r="D86" s="624"/>
      <c r="E86" s="624"/>
      <c r="F86" s="624"/>
      <c r="G86" s="624"/>
      <c r="H86" s="624"/>
      <c r="I86" s="624"/>
      <c r="J86" s="624"/>
      <c r="K86" s="624"/>
      <c r="L86" s="624"/>
      <c r="M86" s="624"/>
      <c r="N86" s="624"/>
      <c r="O86" s="624"/>
      <c r="P86" s="624"/>
      <c r="Q86" s="624"/>
      <c r="AY86" s="370"/>
      <c r="AZ86" s="370"/>
      <c r="BA86" s="370"/>
      <c r="BB86" s="370"/>
      <c r="BC86" s="370"/>
      <c r="BD86" s="550"/>
      <c r="BE86" s="550"/>
      <c r="BF86" s="550"/>
      <c r="BG86" s="370"/>
      <c r="BH86" s="370"/>
      <c r="BI86" s="370"/>
      <c r="BJ86" s="370"/>
    </row>
    <row r="87" spans="1:74" s="319" customFormat="1" ht="12" customHeight="1" x14ac:dyDescent="0.2">
      <c r="A87" s="317"/>
      <c r="B87" s="623" t="s">
        <v>1431</v>
      </c>
      <c r="C87" s="624"/>
      <c r="D87" s="624"/>
      <c r="E87" s="624"/>
      <c r="F87" s="624"/>
      <c r="G87" s="624"/>
      <c r="H87" s="624"/>
      <c r="I87" s="624"/>
      <c r="J87" s="624"/>
      <c r="K87" s="624"/>
      <c r="L87" s="624"/>
      <c r="M87" s="624"/>
      <c r="N87" s="624"/>
      <c r="O87" s="624"/>
      <c r="P87" s="624"/>
      <c r="Q87" s="624"/>
      <c r="AY87" s="370"/>
      <c r="AZ87" s="370"/>
      <c r="BA87" s="370"/>
      <c r="BB87" s="370"/>
      <c r="BC87" s="370"/>
      <c r="BD87" s="550"/>
      <c r="BE87" s="550"/>
      <c r="BF87" s="550"/>
      <c r="BG87" s="370"/>
      <c r="BH87" s="370"/>
      <c r="BI87" s="370"/>
      <c r="BJ87" s="370"/>
    </row>
    <row r="88" spans="1:74" x14ac:dyDescent="0.2">
      <c r="A88" s="317"/>
      <c r="BK88" s="245"/>
      <c r="BL88" s="245"/>
      <c r="BM88" s="245"/>
      <c r="BN88" s="245"/>
      <c r="BO88" s="245"/>
      <c r="BP88" s="245"/>
      <c r="BQ88" s="245"/>
      <c r="BR88" s="245"/>
      <c r="BS88" s="245"/>
      <c r="BT88" s="245"/>
      <c r="BU88" s="245"/>
      <c r="BV88" s="245"/>
    </row>
    <row r="89" spans="1:74" x14ac:dyDescent="0.2">
      <c r="BK89" s="245"/>
      <c r="BL89" s="245"/>
      <c r="BM89" s="245"/>
      <c r="BN89" s="245"/>
      <c r="BO89" s="245"/>
      <c r="BP89" s="245"/>
      <c r="BQ89" s="245"/>
      <c r="BR89" s="245"/>
      <c r="BS89" s="245"/>
      <c r="BT89" s="245"/>
      <c r="BU89" s="245"/>
      <c r="BV89" s="245"/>
    </row>
    <row r="90" spans="1:74" x14ac:dyDescent="0.2">
      <c r="B90" s="583"/>
      <c r="BK90" s="245"/>
      <c r="BL90" s="245"/>
      <c r="BM90" s="245"/>
      <c r="BN90" s="245"/>
      <c r="BO90" s="245"/>
      <c r="BP90" s="245"/>
      <c r="BQ90" s="245"/>
      <c r="BR90" s="245"/>
      <c r="BS90" s="245"/>
      <c r="BT90" s="245"/>
      <c r="BU90" s="245"/>
      <c r="BV90" s="245"/>
    </row>
    <row r="91" spans="1:74" x14ac:dyDescent="0.2">
      <c r="BK91" s="245"/>
      <c r="BL91" s="245"/>
      <c r="BM91" s="245"/>
      <c r="BN91" s="245"/>
      <c r="BO91" s="245"/>
      <c r="BP91" s="245"/>
      <c r="BQ91" s="245"/>
      <c r="BR91" s="245"/>
      <c r="BS91" s="245"/>
      <c r="BT91" s="245"/>
      <c r="BU91" s="245"/>
      <c r="BV91" s="245"/>
    </row>
    <row r="92" spans="1:74" x14ac:dyDescent="0.2">
      <c r="BK92" s="245"/>
      <c r="BL92" s="245"/>
      <c r="BM92" s="245"/>
      <c r="BN92" s="245"/>
      <c r="BO92" s="245"/>
      <c r="BP92" s="245"/>
      <c r="BQ92" s="245"/>
      <c r="BR92" s="245"/>
      <c r="BS92" s="245"/>
      <c r="BT92" s="245"/>
      <c r="BU92" s="245"/>
      <c r="BV92" s="245"/>
    </row>
    <row r="93" spans="1:74" x14ac:dyDescent="0.2">
      <c r="BK93" s="245"/>
      <c r="BL93" s="245"/>
      <c r="BM93" s="245"/>
      <c r="BN93" s="245"/>
      <c r="BO93" s="245"/>
      <c r="BP93" s="245"/>
      <c r="BQ93" s="245"/>
      <c r="BR93" s="245"/>
      <c r="BS93" s="245"/>
      <c r="BT93" s="245"/>
      <c r="BU93" s="245"/>
      <c r="BV93" s="245"/>
    </row>
    <row r="94" spans="1:74" x14ac:dyDescent="0.2">
      <c r="BK94" s="245"/>
      <c r="BL94" s="245"/>
      <c r="BM94" s="245"/>
      <c r="BN94" s="245"/>
      <c r="BO94" s="245"/>
      <c r="BP94" s="245"/>
      <c r="BQ94" s="245"/>
      <c r="BR94" s="245"/>
      <c r="BS94" s="245"/>
      <c r="BT94" s="245"/>
      <c r="BU94" s="245"/>
      <c r="BV94" s="245"/>
    </row>
    <row r="95" spans="1:74" x14ac:dyDescent="0.2">
      <c r="BK95" s="245"/>
      <c r="BL95" s="245"/>
      <c r="BM95" s="245"/>
      <c r="BN95" s="245"/>
      <c r="BO95" s="245"/>
      <c r="BP95" s="245"/>
      <c r="BQ95" s="245"/>
      <c r="BR95" s="245"/>
      <c r="BS95" s="245"/>
      <c r="BT95" s="245"/>
      <c r="BU95" s="245"/>
      <c r="BV95" s="245"/>
    </row>
    <row r="96" spans="1:74" x14ac:dyDescent="0.2">
      <c r="BK96" s="245"/>
      <c r="BL96" s="245"/>
      <c r="BM96" s="245"/>
      <c r="BN96" s="245"/>
      <c r="BO96" s="245"/>
      <c r="BP96" s="245"/>
      <c r="BQ96" s="245"/>
      <c r="BR96" s="245"/>
      <c r="BS96" s="245"/>
      <c r="BT96" s="245"/>
      <c r="BU96" s="245"/>
      <c r="BV96" s="245"/>
    </row>
    <row r="97" spans="63:74" x14ac:dyDescent="0.2">
      <c r="BK97" s="245"/>
      <c r="BL97" s="245"/>
      <c r="BM97" s="245"/>
      <c r="BN97" s="245"/>
      <c r="BO97" s="245"/>
      <c r="BP97" s="245"/>
      <c r="BQ97" s="245"/>
      <c r="BR97" s="245"/>
      <c r="BS97" s="245"/>
      <c r="BT97" s="245"/>
      <c r="BU97" s="245"/>
      <c r="BV97" s="245"/>
    </row>
    <row r="98" spans="63:74" x14ac:dyDescent="0.2">
      <c r="BK98" s="245"/>
      <c r="BL98" s="245"/>
      <c r="BM98" s="245"/>
      <c r="BN98" s="245"/>
      <c r="BO98" s="245"/>
      <c r="BP98" s="245"/>
      <c r="BQ98" s="245"/>
      <c r="BR98" s="245"/>
      <c r="BS98" s="245"/>
      <c r="BT98" s="245"/>
      <c r="BU98" s="245"/>
      <c r="BV98" s="245"/>
    </row>
    <row r="99" spans="63:74" x14ac:dyDescent="0.2">
      <c r="BK99" s="245"/>
      <c r="BL99" s="245"/>
      <c r="BM99" s="245"/>
      <c r="BN99" s="245"/>
      <c r="BO99" s="245"/>
      <c r="BP99" s="245"/>
      <c r="BQ99" s="245"/>
      <c r="BR99" s="245"/>
      <c r="BS99" s="245"/>
      <c r="BT99" s="245"/>
      <c r="BU99" s="245"/>
      <c r="BV99" s="245"/>
    </row>
    <row r="100" spans="63:74" x14ac:dyDescent="0.2">
      <c r="BK100" s="245"/>
      <c r="BL100" s="245"/>
      <c r="BM100" s="245"/>
      <c r="BN100" s="245"/>
      <c r="BO100" s="245"/>
      <c r="BP100" s="245"/>
      <c r="BQ100" s="245"/>
      <c r="BR100" s="245"/>
      <c r="BS100" s="245"/>
      <c r="BT100" s="245"/>
      <c r="BU100" s="245"/>
      <c r="BV100" s="245"/>
    </row>
    <row r="101" spans="63:74" x14ac:dyDescent="0.2">
      <c r="BK101" s="245"/>
      <c r="BL101" s="245"/>
      <c r="BM101" s="245"/>
      <c r="BN101" s="245"/>
      <c r="BO101" s="245"/>
      <c r="BP101" s="245"/>
      <c r="BQ101" s="245"/>
      <c r="BR101" s="245"/>
      <c r="BS101" s="245"/>
      <c r="BT101" s="245"/>
      <c r="BU101" s="245"/>
      <c r="BV101" s="245"/>
    </row>
    <row r="102" spans="63:74" x14ac:dyDescent="0.2">
      <c r="BK102" s="245"/>
      <c r="BL102" s="245"/>
      <c r="BM102" s="245"/>
      <c r="BN102" s="245"/>
      <c r="BO102" s="245"/>
      <c r="BP102" s="245"/>
      <c r="BQ102" s="245"/>
      <c r="BR102" s="245"/>
      <c r="BS102" s="245"/>
      <c r="BT102" s="245"/>
      <c r="BU102" s="245"/>
      <c r="BV102" s="245"/>
    </row>
    <row r="103" spans="63:74" x14ac:dyDescent="0.2">
      <c r="BK103" s="245"/>
      <c r="BL103" s="245"/>
      <c r="BM103" s="245"/>
      <c r="BN103" s="245"/>
      <c r="BO103" s="245"/>
      <c r="BP103" s="245"/>
      <c r="BQ103" s="245"/>
      <c r="BR103" s="245"/>
      <c r="BS103" s="245"/>
      <c r="BT103" s="245"/>
      <c r="BU103" s="245"/>
      <c r="BV103" s="245"/>
    </row>
    <row r="104" spans="63:74" x14ac:dyDescent="0.2">
      <c r="BK104" s="245"/>
      <c r="BL104" s="245"/>
      <c r="BM104" s="245"/>
      <c r="BN104" s="245"/>
      <c r="BO104" s="245"/>
      <c r="BP104" s="245"/>
      <c r="BQ104" s="245"/>
      <c r="BR104" s="245"/>
      <c r="BS104" s="245"/>
      <c r="BT104" s="245"/>
      <c r="BU104" s="245"/>
      <c r="BV104" s="245"/>
    </row>
    <row r="105" spans="63:74" x14ac:dyDescent="0.2">
      <c r="BK105" s="245"/>
      <c r="BL105" s="245"/>
      <c r="BM105" s="245"/>
      <c r="BN105" s="245"/>
      <c r="BO105" s="245"/>
      <c r="BP105" s="245"/>
      <c r="BQ105" s="245"/>
      <c r="BR105" s="245"/>
      <c r="BS105" s="245"/>
      <c r="BT105" s="245"/>
      <c r="BU105" s="245"/>
      <c r="BV105" s="245"/>
    </row>
    <row r="106" spans="63:74" x14ac:dyDescent="0.2">
      <c r="BK106" s="245"/>
      <c r="BL106" s="245"/>
      <c r="BM106" s="245"/>
      <c r="BN106" s="245"/>
      <c r="BO106" s="245"/>
      <c r="BP106" s="245"/>
      <c r="BQ106" s="245"/>
      <c r="BR106" s="245"/>
      <c r="BS106" s="245"/>
      <c r="BT106" s="245"/>
      <c r="BU106" s="245"/>
      <c r="BV106" s="245"/>
    </row>
    <row r="107" spans="63:74" x14ac:dyDescent="0.2">
      <c r="BK107" s="245"/>
      <c r="BL107" s="245"/>
      <c r="BM107" s="245"/>
      <c r="BN107" s="245"/>
      <c r="BO107" s="245"/>
      <c r="BP107" s="245"/>
      <c r="BQ107" s="245"/>
      <c r="BR107" s="245"/>
      <c r="BS107" s="245"/>
      <c r="BT107" s="245"/>
      <c r="BU107" s="245"/>
      <c r="BV107" s="245"/>
    </row>
    <row r="108" spans="63:74" x14ac:dyDescent="0.2">
      <c r="BK108" s="245"/>
      <c r="BL108" s="245"/>
      <c r="BM108" s="245"/>
      <c r="BN108" s="245"/>
      <c r="BO108" s="245"/>
      <c r="BP108" s="245"/>
      <c r="BQ108" s="245"/>
      <c r="BR108" s="245"/>
      <c r="BS108" s="245"/>
      <c r="BT108" s="245"/>
      <c r="BU108" s="245"/>
      <c r="BV108" s="245"/>
    </row>
    <row r="109" spans="63:74" x14ac:dyDescent="0.2">
      <c r="BK109" s="245"/>
      <c r="BL109" s="245"/>
      <c r="BM109" s="245"/>
      <c r="BN109" s="245"/>
      <c r="BO109" s="245"/>
      <c r="BP109" s="245"/>
      <c r="BQ109" s="245"/>
      <c r="BR109" s="245"/>
      <c r="BS109" s="245"/>
      <c r="BT109" s="245"/>
      <c r="BU109" s="245"/>
      <c r="BV109" s="245"/>
    </row>
    <row r="110" spans="63:74" x14ac:dyDescent="0.2">
      <c r="BK110" s="245"/>
      <c r="BL110" s="245"/>
      <c r="BM110" s="245"/>
      <c r="BN110" s="245"/>
      <c r="BO110" s="245"/>
      <c r="BP110" s="245"/>
      <c r="BQ110" s="245"/>
      <c r="BR110" s="245"/>
      <c r="BS110" s="245"/>
      <c r="BT110" s="245"/>
      <c r="BU110" s="245"/>
      <c r="BV110" s="245"/>
    </row>
    <row r="111" spans="63:74" x14ac:dyDescent="0.2">
      <c r="BK111" s="245"/>
      <c r="BL111" s="245"/>
      <c r="BM111" s="245"/>
      <c r="BN111" s="245"/>
      <c r="BO111" s="245"/>
      <c r="BP111" s="245"/>
      <c r="BQ111" s="245"/>
      <c r="BR111" s="245"/>
      <c r="BS111" s="245"/>
      <c r="BT111" s="245"/>
      <c r="BU111" s="245"/>
      <c r="BV111" s="245"/>
    </row>
    <row r="112" spans="63:74" x14ac:dyDescent="0.2">
      <c r="BK112" s="245"/>
      <c r="BL112" s="245"/>
      <c r="BM112" s="245"/>
      <c r="BN112" s="245"/>
      <c r="BO112" s="245"/>
      <c r="BP112" s="245"/>
      <c r="BQ112" s="245"/>
      <c r="BR112" s="245"/>
      <c r="BS112" s="245"/>
      <c r="BT112" s="245"/>
      <c r="BU112" s="245"/>
      <c r="BV112" s="245"/>
    </row>
    <row r="113" spans="63:74" x14ac:dyDescent="0.2">
      <c r="BK113" s="245"/>
      <c r="BL113" s="245"/>
      <c r="BM113" s="245"/>
      <c r="BN113" s="245"/>
      <c r="BO113" s="245"/>
      <c r="BP113" s="245"/>
      <c r="BQ113" s="245"/>
      <c r="BR113" s="245"/>
      <c r="BS113" s="245"/>
      <c r="BT113" s="245"/>
      <c r="BU113" s="245"/>
      <c r="BV113" s="245"/>
    </row>
    <row r="114" spans="63:74" x14ac:dyDescent="0.2">
      <c r="BK114" s="245"/>
      <c r="BL114" s="245"/>
      <c r="BM114" s="245"/>
      <c r="BN114" s="245"/>
      <c r="BO114" s="245"/>
      <c r="BP114" s="245"/>
      <c r="BQ114" s="245"/>
      <c r="BR114" s="245"/>
      <c r="BS114" s="245"/>
      <c r="BT114" s="245"/>
      <c r="BU114" s="245"/>
      <c r="BV114" s="245"/>
    </row>
    <row r="115" spans="63:74" x14ac:dyDescent="0.2">
      <c r="BK115" s="245"/>
      <c r="BL115" s="245"/>
      <c r="BM115" s="245"/>
      <c r="BN115" s="245"/>
      <c r="BO115" s="245"/>
      <c r="BP115" s="245"/>
      <c r="BQ115" s="245"/>
      <c r="BR115" s="245"/>
      <c r="BS115" s="245"/>
      <c r="BT115" s="245"/>
      <c r="BU115" s="245"/>
      <c r="BV115" s="245"/>
    </row>
    <row r="116" spans="63:74" x14ac:dyDescent="0.2">
      <c r="BK116" s="245"/>
      <c r="BL116" s="245"/>
      <c r="BM116" s="245"/>
      <c r="BN116" s="245"/>
      <c r="BO116" s="245"/>
      <c r="BP116" s="245"/>
      <c r="BQ116" s="245"/>
      <c r="BR116" s="245"/>
      <c r="BS116" s="245"/>
      <c r="BT116" s="245"/>
      <c r="BU116" s="245"/>
      <c r="BV116" s="245"/>
    </row>
    <row r="117" spans="63:74" x14ac:dyDescent="0.2">
      <c r="BK117" s="245"/>
      <c r="BL117" s="245"/>
      <c r="BM117" s="245"/>
      <c r="BN117" s="245"/>
      <c r="BO117" s="245"/>
      <c r="BP117" s="245"/>
      <c r="BQ117" s="245"/>
      <c r="BR117" s="245"/>
      <c r="BS117" s="245"/>
      <c r="BT117" s="245"/>
      <c r="BU117" s="245"/>
      <c r="BV117" s="245"/>
    </row>
    <row r="118" spans="63:74" x14ac:dyDescent="0.2">
      <c r="BK118" s="245"/>
      <c r="BL118" s="245"/>
      <c r="BM118" s="245"/>
      <c r="BN118" s="245"/>
      <c r="BO118" s="245"/>
      <c r="BP118" s="245"/>
      <c r="BQ118" s="245"/>
      <c r="BR118" s="245"/>
      <c r="BS118" s="245"/>
      <c r="BT118" s="245"/>
      <c r="BU118" s="245"/>
      <c r="BV118" s="245"/>
    </row>
    <row r="119" spans="63:74" x14ac:dyDescent="0.2">
      <c r="BK119" s="245"/>
      <c r="BL119" s="245"/>
      <c r="BM119" s="245"/>
      <c r="BN119" s="245"/>
      <c r="BO119" s="245"/>
      <c r="BP119" s="245"/>
      <c r="BQ119" s="245"/>
      <c r="BR119" s="245"/>
      <c r="BS119" s="245"/>
      <c r="BT119" s="245"/>
      <c r="BU119" s="245"/>
      <c r="BV119" s="245"/>
    </row>
    <row r="120" spans="63:74" x14ac:dyDescent="0.2">
      <c r="BK120" s="245"/>
      <c r="BL120" s="245"/>
      <c r="BM120" s="245"/>
      <c r="BN120" s="245"/>
      <c r="BO120" s="245"/>
      <c r="BP120" s="245"/>
      <c r="BQ120" s="245"/>
      <c r="BR120" s="245"/>
      <c r="BS120" s="245"/>
      <c r="BT120" s="245"/>
      <c r="BU120" s="245"/>
      <c r="BV120" s="245"/>
    </row>
    <row r="121" spans="63:74" x14ac:dyDescent="0.2">
      <c r="BK121" s="245"/>
      <c r="BL121" s="245"/>
      <c r="BM121" s="245"/>
      <c r="BN121" s="245"/>
      <c r="BO121" s="245"/>
      <c r="BP121" s="245"/>
      <c r="BQ121" s="245"/>
      <c r="BR121" s="245"/>
      <c r="BS121" s="245"/>
      <c r="BT121" s="245"/>
      <c r="BU121" s="245"/>
      <c r="BV121" s="245"/>
    </row>
    <row r="122" spans="63:74" x14ac:dyDescent="0.2">
      <c r="BK122" s="245"/>
      <c r="BL122" s="245"/>
      <c r="BM122" s="245"/>
      <c r="BN122" s="245"/>
      <c r="BO122" s="245"/>
      <c r="BP122" s="245"/>
      <c r="BQ122" s="245"/>
      <c r="BR122" s="245"/>
      <c r="BS122" s="245"/>
      <c r="BT122" s="245"/>
      <c r="BU122" s="245"/>
      <c r="BV122" s="245"/>
    </row>
    <row r="123" spans="63:74" x14ac:dyDescent="0.2">
      <c r="BK123" s="245"/>
      <c r="BL123" s="245"/>
      <c r="BM123" s="245"/>
      <c r="BN123" s="245"/>
      <c r="BO123" s="245"/>
      <c r="BP123" s="245"/>
      <c r="BQ123" s="245"/>
      <c r="BR123" s="245"/>
      <c r="BS123" s="245"/>
      <c r="BT123" s="245"/>
      <c r="BU123" s="245"/>
      <c r="BV123" s="245"/>
    </row>
    <row r="124" spans="63:74" x14ac:dyDescent="0.2">
      <c r="BK124" s="245"/>
      <c r="BL124" s="245"/>
      <c r="BM124" s="245"/>
      <c r="BN124" s="245"/>
      <c r="BO124" s="245"/>
      <c r="BP124" s="245"/>
      <c r="BQ124" s="245"/>
      <c r="BR124" s="245"/>
      <c r="BS124" s="245"/>
      <c r="BT124" s="245"/>
      <c r="BU124" s="245"/>
      <c r="BV124" s="245"/>
    </row>
    <row r="125" spans="63:74" x14ac:dyDescent="0.2">
      <c r="BK125" s="245"/>
      <c r="BL125" s="245"/>
      <c r="BM125" s="245"/>
      <c r="BN125" s="245"/>
      <c r="BO125" s="245"/>
      <c r="BP125" s="245"/>
      <c r="BQ125" s="245"/>
      <c r="BR125" s="245"/>
      <c r="BS125" s="245"/>
      <c r="BT125" s="245"/>
      <c r="BU125" s="245"/>
      <c r="BV125" s="245"/>
    </row>
    <row r="126" spans="63:74" x14ac:dyDescent="0.2">
      <c r="BK126" s="245"/>
      <c r="BL126" s="245"/>
      <c r="BM126" s="245"/>
      <c r="BN126" s="245"/>
      <c r="BO126" s="245"/>
      <c r="BP126" s="245"/>
      <c r="BQ126" s="245"/>
      <c r="BR126" s="245"/>
      <c r="BS126" s="245"/>
      <c r="BT126" s="245"/>
      <c r="BU126" s="245"/>
      <c r="BV126" s="245"/>
    </row>
    <row r="127" spans="63:74" x14ac:dyDescent="0.2">
      <c r="BK127" s="245"/>
      <c r="BL127" s="245"/>
      <c r="BM127" s="245"/>
      <c r="BN127" s="245"/>
      <c r="BO127" s="245"/>
      <c r="BP127" s="245"/>
      <c r="BQ127" s="245"/>
      <c r="BR127" s="245"/>
      <c r="BS127" s="245"/>
      <c r="BT127" s="245"/>
      <c r="BU127" s="245"/>
      <c r="BV127" s="245"/>
    </row>
    <row r="128" spans="63:74" x14ac:dyDescent="0.2">
      <c r="BK128" s="245"/>
      <c r="BL128" s="245"/>
      <c r="BM128" s="245"/>
      <c r="BN128" s="245"/>
      <c r="BO128" s="245"/>
      <c r="BP128" s="245"/>
      <c r="BQ128" s="245"/>
      <c r="BR128" s="245"/>
      <c r="BS128" s="245"/>
      <c r="BT128" s="245"/>
      <c r="BU128" s="245"/>
      <c r="BV128" s="245"/>
    </row>
    <row r="129" spans="63:74" x14ac:dyDescent="0.2">
      <c r="BK129" s="245"/>
      <c r="BL129" s="245"/>
      <c r="BM129" s="245"/>
      <c r="BN129" s="245"/>
      <c r="BO129" s="245"/>
      <c r="BP129" s="245"/>
      <c r="BQ129" s="245"/>
      <c r="BR129" s="245"/>
      <c r="BS129" s="245"/>
      <c r="BT129" s="245"/>
      <c r="BU129" s="245"/>
      <c r="BV129" s="245"/>
    </row>
    <row r="130" spans="63:74" x14ac:dyDescent="0.2">
      <c r="BK130" s="245"/>
      <c r="BL130" s="245"/>
      <c r="BM130" s="245"/>
      <c r="BN130" s="245"/>
      <c r="BO130" s="245"/>
      <c r="BP130" s="245"/>
      <c r="BQ130" s="245"/>
      <c r="BR130" s="245"/>
      <c r="BS130" s="245"/>
      <c r="BT130" s="245"/>
      <c r="BU130" s="245"/>
      <c r="BV130" s="245"/>
    </row>
    <row r="131" spans="63:74" x14ac:dyDescent="0.2">
      <c r="BK131" s="245"/>
      <c r="BL131" s="245"/>
      <c r="BM131" s="245"/>
      <c r="BN131" s="245"/>
      <c r="BO131" s="245"/>
      <c r="BP131" s="245"/>
      <c r="BQ131" s="245"/>
      <c r="BR131" s="245"/>
      <c r="BS131" s="245"/>
      <c r="BT131" s="245"/>
      <c r="BU131" s="245"/>
      <c r="BV131" s="245"/>
    </row>
    <row r="132" spans="63:74" x14ac:dyDescent="0.2">
      <c r="BK132" s="245"/>
      <c r="BL132" s="245"/>
      <c r="BM132" s="245"/>
      <c r="BN132" s="245"/>
      <c r="BO132" s="245"/>
      <c r="BP132" s="245"/>
      <c r="BQ132" s="245"/>
      <c r="BR132" s="245"/>
      <c r="BS132" s="245"/>
      <c r="BT132" s="245"/>
      <c r="BU132" s="245"/>
      <c r="BV132" s="245"/>
    </row>
    <row r="133" spans="63:74" x14ac:dyDescent="0.2">
      <c r="BK133" s="245"/>
      <c r="BL133" s="245"/>
      <c r="BM133" s="245"/>
      <c r="BN133" s="245"/>
      <c r="BO133" s="245"/>
      <c r="BP133" s="245"/>
      <c r="BQ133" s="245"/>
      <c r="BR133" s="245"/>
      <c r="BS133" s="245"/>
      <c r="BT133" s="245"/>
      <c r="BU133" s="245"/>
      <c r="BV133" s="245"/>
    </row>
    <row r="134" spans="63:74" x14ac:dyDescent="0.2">
      <c r="BK134" s="245"/>
      <c r="BL134" s="245"/>
      <c r="BM134" s="245"/>
      <c r="BN134" s="245"/>
      <c r="BO134" s="245"/>
      <c r="BP134" s="245"/>
      <c r="BQ134" s="245"/>
      <c r="BR134" s="245"/>
      <c r="BS134" s="245"/>
      <c r="BT134" s="245"/>
      <c r="BU134" s="245"/>
      <c r="BV134" s="245"/>
    </row>
    <row r="135" spans="63:74" x14ac:dyDescent="0.2">
      <c r="BK135" s="245"/>
      <c r="BL135" s="245"/>
      <c r="BM135" s="245"/>
      <c r="BN135" s="245"/>
      <c r="BO135" s="245"/>
      <c r="BP135" s="245"/>
      <c r="BQ135" s="245"/>
      <c r="BR135" s="245"/>
      <c r="BS135" s="245"/>
      <c r="BT135" s="245"/>
      <c r="BU135" s="245"/>
      <c r="BV135" s="245"/>
    </row>
    <row r="136" spans="63:74" x14ac:dyDescent="0.2">
      <c r="BK136" s="245"/>
      <c r="BL136" s="245"/>
      <c r="BM136" s="245"/>
      <c r="BN136" s="245"/>
      <c r="BO136" s="245"/>
      <c r="BP136" s="245"/>
      <c r="BQ136" s="245"/>
      <c r="BR136" s="245"/>
      <c r="BS136" s="245"/>
      <c r="BT136" s="245"/>
      <c r="BU136" s="245"/>
      <c r="BV136" s="245"/>
    </row>
    <row r="137" spans="63:74" x14ac:dyDescent="0.2">
      <c r="BK137" s="245"/>
      <c r="BL137" s="245"/>
      <c r="BM137" s="245"/>
      <c r="BN137" s="245"/>
      <c r="BO137" s="245"/>
      <c r="BP137" s="245"/>
      <c r="BQ137" s="245"/>
      <c r="BR137" s="245"/>
      <c r="BS137" s="245"/>
      <c r="BT137" s="245"/>
      <c r="BU137" s="245"/>
      <c r="BV137" s="245"/>
    </row>
    <row r="138" spans="63:74" x14ac:dyDescent="0.2">
      <c r="BK138" s="245"/>
      <c r="BL138" s="245"/>
      <c r="BM138" s="245"/>
      <c r="BN138" s="245"/>
      <c r="BO138" s="245"/>
      <c r="BP138" s="245"/>
      <c r="BQ138" s="245"/>
      <c r="BR138" s="245"/>
      <c r="BS138" s="245"/>
      <c r="BT138" s="245"/>
      <c r="BU138" s="245"/>
      <c r="BV138" s="245"/>
    </row>
    <row r="139" spans="63:74" x14ac:dyDescent="0.2">
      <c r="BK139" s="245"/>
      <c r="BL139" s="245"/>
      <c r="BM139" s="245"/>
      <c r="BN139" s="245"/>
      <c r="BO139" s="245"/>
      <c r="BP139" s="245"/>
      <c r="BQ139" s="245"/>
      <c r="BR139" s="245"/>
      <c r="BS139" s="245"/>
      <c r="BT139" s="245"/>
      <c r="BU139" s="245"/>
      <c r="BV139" s="245"/>
    </row>
    <row r="140" spans="63:74" x14ac:dyDescent="0.2">
      <c r="BK140" s="245"/>
      <c r="BL140" s="245"/>
      <c r="BM140" s="245"/>
      <c r="BN140" s="245"/>
      <c r="BO140" s="245"/>
      <c r="BP140" s="245"/>
      <c r="BQ140" s="245"/>
      <c r="BR140" s="245"/>
      <c r="BS140" s="245"/>
      <c r="BT140" s="245"/>
      <c r="BU140" s="245"/>
      <c r="BV140" s="245"/>
    </row>
    <row r="141" spans="63:74" x14ac:dyDescent="0.2">
      <c r="BK141" s="245"/>
      <c r="BL141" s="245"/>
      <c r="BM141" s="245"/>
      <c r="BN141" s="245"/>
      <c r="BO141" s="245"/>
      <c r="BP141" s="245"/>
      <c r="BQ141" s="245"/>
      <c r="BR141" s="245"/>
      <c r="BS141" s="245"/>
      <c r="BT141" s="245"/>
      <c r="BU141" s="245"/>
      <c r="BV141" s="245"/>
    </row>
    <row r="142" spans="63:74" x14ac:dyDescent="0.2">
      <c r="BK142" s="245"/>
      <c r="BL142" s="245"/>
      <c r="BM142" s="245"/>
      <c r="BN142" s="245"/>
      <c r="BO142" s="245"/>
      <c r="BP142" s="245"/>
      <c r="BQ142" s="245"/>
      <c r="BR142" s="245"/>
      <c r="BS142" s="245"/>
      <c r="BT142" s="245"/>
      <c r="BU142" s="245"/>
      <c r="BV142" s="245"/>
    </row>
    <row r="143" spans="63:74" x14ac:dyDescent="0.2">
      <c r="BK143" s="245"/>
      <c r="BL143" s="245"/>
      <c r="BM143" s="245"/>
      <c r="BN143" s="245"/>
      <c r="BO143" s="245"/>
      <c r="BP143" s="245"/>
      <c r="BQ143" s="245"/>
      <c r="BR143" s="245"/>
      <c r="BS143" s="245"/>
      <c r="BT143" s="245"/>
      <c r="BU143" s="245"/>
      <c r="BV143" s="245"/>
    </row>
    <row r="144" spans="63:74" x14ac:dyDescent="0.2">
      <c r="BK144" s="245"/>
      <c r="BL144" s="245"/>
      <c r="BM144" s="245"/>
      <c r="BN144" s="245"/>
      <c r="BO144" s="245"/>
      <c r="BP144" s="245"/>
      <c r="BQ144" s="245"/>
      <c r="BR144" s="245"/>
      <c r="BS144" s="245"/>
      <c r="BT144" s="245"/>
      <c r="BU144" s="245"/>
      <c r="BV144" s="245"/>
    </row>
    <row r="145" spans="63:74" x14ac:dyDescent="0.2">
      <c r="BK145" s="245"/>
      <c r="BL145" s="245"/>
      <c r="BM145" s="245"/>
      <c r="BN145" s="245"/>
      <c r="BO145" s="245"/>
      <c r="BP145" s="245"/>
      <c r="BQ145" s="245"/>
      <c r="BR145" s="245"/>
      <c r="BS145" s="245"/>
      <c r="BT145" s="245"/>
      <c r="BU145" s="245"/>
      <c r="BV145" s="245"/>
    </row>
  </sheetData>
  <mergeCells count="26">
    <mergeCell ref="A1:A2"/>
    <mergeCell ref="B1:AL1"/>
    <mergeCell ref="C3:N3"/>
    <mergeCell ref="O3:Z3"/>
    <mergeCell ref="AA3:AL3"/>
    <mergeCell ref="AY3:BJ3"/>
    <mergeCell ref="BK3:BV3"/>
    <mergeCell ref="B77:Q77"/>
    <mergeCell ref="B80:Q80"/>
    <mergeCell ref="B70:Q70"/>
    <mergeCell ref="AM3:AX3"/>
    <mergeCell ref="B71:Q71"/>
    <mergeCell ref="B87:Q87"/>
    <mergeCell ref="B72:Q72"/>
    <mergeCell ref="B73:Q73"/>
    <mergeCell ref="B74:Q74"/>
    <mergeCell ref="B75:Q75"/>
    <mergeCell ref="B76:Q76"/>
    <mergeCell ref="B81:Q81"/>
    <mergeCell ref="B82:Q82"/>
    <mergeCell ref="B83:Q83"/>
    <mergeCell ref="B85:Q85"/>
    <mergeCell ref="B86:Q86"/>
    <mergeCell ref="B78:Q78"/>
    <mergeCell ref="B79:Q79"/>
    <mergeCell ref="B84:Q84"/>
  </mergeCells>
  <hyperlinks>
    <hyperlink ref="A1:A2" location="Contents!A1" display="Table of Contents" xr:uid="{00000000-0004-0000-0200-000000000000}"/>
  </hyperlinks>
  <pageMargins left="0.25" right="0.25" top="0.25" bottom="0.25" header="0.54" footer="0.5"/>
  <pageSetup scale="38"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ransitionEntry="1" codeName="Sheet1">
    <pageSetUpPr fitToPage="1"/>
  </sheetPr>
  <dimension ref="A1:BV142"/>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8.5703125" style="10" customWidth="1"/>
    <col min="2" max="2" width="40.140625" style="10" customWidth="1"/>
    <col min="3" max="3" width="8.5703125" style="10" bestFit="1" customWidth="1"/>
    <col min="4" max="50" width="6.5703125" style="10" customWidth="1"/>
    <col min="51" max="55" width="6.5703125" style="302" customWidth="1"/>
    <col min="56" max="58" width="6.5703125" style="486" customWidth="1"/>
    <col min="59" max="62" width="6.5703125" style="302" customWidth="1"/>
    <col min="63" max="74" width="6.5703125" style="10" customWidth="1"/>
    <col min="75" max="16384" width="9.5703125" style="10"/>
  </cols>
  <sheetData>
    <row r="1" spans="1:74" ht="13.35" customHeight="1" x14ac:dyDescent="0.2">
      <c r="A1" s="649" t="s">
        <v>774</v>
      </c>
      <c r="B1" s="656" t="s">
        <v>961</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ht="12.75" x14ac:dyDescent="0.2">
      <c r="A2" s="650"/>
      <c r="B2" s="402" t="str">
        <f>"U.S. Energy Information Administration  |  Short-Term Energy Outlook  - "&amp;Dates!D1</f>
        <v>U.S. Energy Information Administration  |  Short-Term Energy Outlook  - June 2023</v>
      </c>
      <c r="C2" s="404"/>
      <c r="D2" s="404"/>
      <c r="E2" s="404"/>
      <c r="F2" s="404"/>
      <c r="G2" s="404"/>
      <c r="H2" s="404"/>
      <c r="I2" s="404"/>
      <c r="J2" s="404"/>
      <c r="K2" s="404"/>
      <c r="L2" s="404"/>
      <c r="M2" s="404"/>
      <c r="N2" s="404"/>
      <c r="O2" s="404"/>
      <c r="P2" s="404"/>
      <c r="Q2" s="404"/>
      <c r="R2" s="404"/>
      <c r="S2" s="404"/>
      <c r="T2" s="404"/>
      <c r="U2" s="404"/>
      <c r="V2" s="404"/>
      <c r="W2" s="404"/>
      <c r="X2" s="404"/>
      <c r="Y2" s="404"/>
      <c r="Z2" s="404"/>
      <c r="AA2" s="404"/>
      <c r="AB2" s="404"/>
      <c r="AC2" s="404"/>
      <c r="AD2" s="404"/>
      <c r="AE2" s="404"/>
      <c r="AF2" s="404"/>
      <c r="AG2" s="404"/>
      <c r="AH2" s="404"/>
      <c r="AI2" s="404"/>
      <c r="AJ2" s="404"/>
      <c r="AK2" s="404"/>
      <c r="AL2" s="404"/>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37"/>
      <c r="B5" s="38" t="s">
        <v>102</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487"/>
      <c r="BE5" s="487"/>
      <c r="BF5" s="487"/>
      <c r="BG5" s="487"/>
      <c r="BH5" s="487"/>
      <c r="BI5" s="487"/>
      <c r="BJ5" s="39"/>
      <c r="BK5" s="39"/>
      <c r="BL5" s="39"/>
      <c r="BM5" s="39"/>
      <c r="BN5" s="39"/>
      <c r="BO5" s="39"/>
      <c r="BP5" s="39"/>
      <c r="BQ5" s="39"/>
      <c r="BR5" s="39"/>
      <c r="BS5" s="39"/>
      <c r="BT5" s="39"/>
      <c r="BU5" s="39"/>
      <c r="BV5" s="39"/>
    </row>
    <row r="6" spans="1:74" ht="11.1" customHeight="1" x14ac:dyDescent="0.2">
      <c r="A6" s="40" t="s">
        <v>501</v>
      </c>
      <c r="B6" s="119" t="s">
        <v>451</v>
      </c>
      <c r="C6" s="170">
        <v>51.375999999999998</v>
      </c>
      <c r="D6" s="170">
        <v>54.954000000000001</v>
      </c>
      <c r="E6" s="170">
        <v>58.151000000000003</v>
      </c>
      <c r="F6" s="170">
        <v>63.862000000000002</v>
      </c>
      <c r="G6" s="170">
        <v>60.826999999999998</v>
      </c>
      <c r="H6" s="170">
        <v>54.656999999999996</v>
      </c>
      <c r="I6" s="170">
        <v>57.353999999999999</v>
      </c>
      <c r="J6" s="170">
        <v>54.805</v>
      </c>
      <c r="K6" s="170">
        <v>56.947000000000003</v>
      </c>
      <c r="L6" s="170">
        <v>53.963000000000001</v>
      </c>
      <c r="M6" s="170">
        <v>57.027000000000001</v>
      </c>
      <c r="N6" s="170">
        <v>59.877000000000002</v>
      </c>
      <c r="O6" s="170">
        <v>57.52</v>
      </c>
      <c r="P6" s="170">
        <v>50.54</v>
      </c>
      <c r="Q6" s="170">
        <v>29.21</v>
      </c>
      <c r="R6" s="170">
        <v>16.55</v>
      </c>
      <c r="S6" s="170">
        <v>28.56</v>
      </c>
      <c r="T6" s="170">
        <v>38.31</v>
      </c>
      <c r="U6" s="170">
        <v>40.71</v>
      </c>
      <c r="V6" s="170">
        <v>42.34</v>
      </c>
      <c r="W6" s="170">
        <v>39.630000000000003</v>
      </c>
      <c r="X6" s="170">
        <v>39.4</v>
      </c>
      <c r="Y6" s="170">
        <v>40.94</v>
      </c>
      <c r="Z6" s="170">
        <v>47.02</v>
      </c>
      <c r="AA6" s="170">
        <v>52</v>
      </c>
      <c r="AB6" s="170">
        <v>59.04</v>
      </c>
      <c r="AC6" s="170">
        <v>62.33</v>
      </c>
      <c r="AD6" s="170">
        <v>61.72</v>
      </c>
      <c r="AE6" s="170">
        <v>65.17</v>
      </c>
      <c r="AF6" s="170">
        <v>71.38</v>
      </c>
      <c r="AG6" s="170">
        <v>72.489999999999995</v>
      </c>
      <c r="AH6" s="170">
        <v>67.73</v>
      </c>
      <c r="AI6" s="170">
        <v>71.650000000000006</v>
      </c>
      <c r="AJ6" s="170">
        <v>81.48</v>
      </c>
      <c r="AK6" s="170">
        <v>79.150000000000006</v>
      </c>
      <c r="AL6" s="170">
        <v>71.709999999999994</v>
      </c>
      <c r="AM6" s="170">
        <v>83.22</v>
      </c>
      <c r="AN6" s="170">
        <v>91.64</v>
      </c>
      <c r="AO6" s="170">
        <v>108.5</v>
      </c>
      <c r="AP6" s="170">
        <v>101.78</v>
      </c>
      <c r="AQ6" s="170">
        <v>109.55</v>
      </c>
      <c r="AR6" s="170">
        <v>114.84</v>
      </c>
      <c r="AS6" s="170">
        <v>101.62</v>
      </c>
      <c r="AT6" s="170">
        <v>93.67</v>
      </c>
      <c r="AU6" s="170">
        <v>84.26</v>
      </c>
      <c r="AV6" s="170">
        <v>87.55</v>
      </c>
      <c r="AW6" s="170">
        <v>84.37</v>
      </c>
      <c r="AX6" s="170">
        <v>76.44</v>
      </c>
      <c r="AY6" s="170">
        <v>78.12</v>
      </c>
      <c r="AZ6" s="170">
        <v>76.83</v>
      </c>
      <c r="BA6" s="170">
        <v>73.28</v>
      </c>
      <c r="BB6" s="170">
        <v>79.45</v>
      </c>
      <c r="BC6" s="170">
        <v>71.739999999999995</v>
      </c>
      <c r="BD6" s="236">
        <v>72</v>
      </c>
      <c r="BE6" s="236">
        <v>73</v>
      </c>
      <c r="BF6" s="236">
        <v>73</v>
      </c>
      <c r="BG6" s="236">
        <v>74</v>
      </c>
      <c r="BH6" s="236">
        <v>74</v>
      </c>
      <c r="BI6" s="236">
        <v>75</v>
      </c>
      <c r="BJ6" s="236">
        <v>76</v>
      </c>
      <c r="BK6" s="236">
        <v>76</v>
      </c>
      <c r="BL6" s="236">
        <v>77</v>
      </c>
      <c r="BM6" s="236">
        <v>78</v>
      </c>
      <c r="BN6" s="236">
        <v>78</v>
      </c>
      <c r="BO6" s="236">
        <v>78</v>
      </c>
      <c r="BP6" s="236">
        <v>78</v>
      </c>
      <c r="BQ6" s="236">
        <v>79</v>
      </c>
      <c r="BR6" s="236">
        <v>79</v>
      </c>
      <c r="BS6" s="236">
        <v>79</v>
      </c>
      <c r="BT6" s="236">
        <v>80</v>
      </c>
      <c r="BU6" s="236">
        <v>80</v>
      </c>
      <c r="BV6" s="236">
        <v>80</v>
      </c>
    </row>
    <row r="7" spans="1:74" ht="11.1" customHeight="1" x14ac:dyDescent="0.2">
      <c r="A7" s="40" t="s">
        <v>91</v>
      </c>
      <c r="B7" s="119" t="s">
        <v>90</v>
      </c>
      <c r="C7" s="170">
        <v>59.41</v>
      </c>
      <c r="D7" s="170">
        <v>63.960999999999999</v>
      </c>
      <c r="E7" s="170">
        <v>66.138999999999996</v>
      </c>
      <c r="F7" s="170">
        <v>71.233000000000004</v>
      </c>
      <c r="G7" s="170">
        <v>71.317999999999998</v>
      </c>
      <c r="H7" s="170">
        <v>64.221000000000004</v>
      </c>
      <c r="I7" s="170">
        <v>63.918999999999997</v>
      </c>
      <c r="J7" s="170">
        <v>59.042000000000002</v>
      </c>
      <c r="K7" s="170">
        <v>62.826999999999998</v>
      </c>
      <c r="L7" s="170">
        <v>59.713000000000001</v>
      </c>
      <c r="M7" s="170">
        <v>63.212000000000003</v>
      </c>
      <c r="N7" s="170">
        <v>67.31</v>
      </c>
      <c r="O7" s="170">
        <v>63.65</v>
      </c>
      <c r="P7" s="170">
        <v>55.66</v>
      </c>
      <c r="Q7" s="170">
        <v>32.01</v>
      </c>
      <c r="R7" s="170">
        <v>18.38</v>
      </c>
      <c r="S7" s="170">
        <v>29.38</v>
      </c>
      <c r="T7" s="170">
        <v>40.270000000000003</v>
      </c>
      <c r="U7" s="170">
        <v>43.24</v>
      </c>
      <c r="V7" s="170">
        <v>44.74</v>
      </c>
      <c r="W7" s="170">
        <v>40.909999999999997</v>
      </c>
      <c r="X7" s="170">
        <v>40.19</v>
      </c>
      <c r="Y7" s="170">
        <v>42.69</v>
      </c>
      <c r="Z7" s="170">
        <v>49.99</v>
      </c>
      <c r="AA7" s="170">
        <v>54.77</v>
      </c>
      <c r="AB7" s="170">
        <v>62.28</v>
      </c>
      <c r="AC7" s="170">
        <v>65.41</v>
      </c>
      <c r="AD7" s="170">
        <v>64.81</v>
      </c>
      <c r="AE7" s="170">
        <v>68.53</v>
      </c>
      <c r="AF7" s="170">
        <v>73.16</v>
      </c>
      <c r="AG7" s="170">
        <v>75.17</v>
      </c>
      <c r="AH7" s="170">
        <v>70.75</v>
      </c>
      <c r="AI7" s="170">
        <v>74.489999999999995</v>
      </c>
      <c r="AJ7" s="170">
        <v>83.54</v>
      </c>
      <c r="AK7" s="170">
        <v>81.05</v>
      </c>
      <c r="AL7" s="170">
        <v>74.17</v>
      </c>
      <c r="AM7" s="170">
        <v>86.51</v>
      </c>
      <c r="AN7" s="170">
        <v>97.13</v>
      </c>
      <c r="AO7" s="170">
        <v>117.25</v>
      </c>
      <c r="AP7" s="170">
        <v>104.58</v>
      </c>
      <c r="AQ7" s="170">
        <v>113.38</v>
      </c>
      <c r="AR7" s="170">
        <v>122.71</v>
      </c>
      <c r="AS7" s="170">
        <v>111.93</v>
      </c>
      <c r="AT7" s="170">
        <v>100.45</v>
      </c>
      <c r="AU7" s="170">
        <v>89.76</v>
      </c>
      <c r="AV7" s="170">
        <v>93.33</v>
      </c>
      <c r="AW7" s="170">
        <v>91.42</v>
      </c>
      <c r="AX7" s="170">
        <v>80.92</v>
      </c>
      <c r="AY7" s="170">
        <v>82.5</v>
      </c>
      <c r="AZ7" s="170">
        <v>82.59</v>
      </c>
      <c r="BA7" s="170">
        <v>78.430000000000007</v>
      </c>
      <c r="BB7" s="170">
        <v>84.64</v>
      </c>
      <c r="BC7" s="170">
        <v>75.650000000000006</v>
      </c>
      <c r="BD7" s="236">
        <v>77</v>
      </c>
      <c r="BE7" s="236">
        <v>78</v>
      </c>
      <c r="BF7" s="236">
        <v>78</v>
      </c>
      <c r="BG7" s="236">
        <v>79</v>
      </c>
      <c r="BH7" s="236">
        <v>79</v>
      </c>
      <c r="BI7" s="236">
        <v>80</v>
      </c>
      <c r="BJ7" s="236">
        <v>81</v>
      </c>
      <c r="BK7" s="236">
        <v>81</v>
      </c>
      <c r="BL7" s="236">
        <v>82</v>
      </c>
      <c r="BM7" s="236">
        <v>83</v>
      </c>
      <c r="BN7" s="236">
        <v>83</v>
      </c>
      <c r="BO7" s="236">
        <v>83</v>
      </c>
      <c r="BP7" s="236">
        <v>83</v>
      </c>
      <c r="BQ7" s="236">
        <v>84</v>
      </c>
      <c r="BR7" s="236">
        <v>84</v>
      </c>
      <c r="BS7" s="236">
        <v>84</v>
      </c>
      <c r="BT7" s="236">
        <v>85</v>
      </c>
      <c r="BU7" s="236">
        <v>85</v>
      </c>
      <c r="BV7" s="236">
        <v>85</v>
      </c>
    </row>
    <row r="8" spans="1:74" ht="11.1" customHeight="1" x14ac:dyDescent="0.2">
      <c r="A8" s="40" t="s">
        <v>500</v>
      </c>
      <c r="B8" s="483" t="s">
        <v>963</v>
      </c>
      <c r="C8" s="170">
        <v>49.71</v>
      </c>
      <c r="D8" s="170">
        <v>56.66</v>
      </c>
      <c r="E8" s="170">
        <v>61.14</v>
      </c>
      <c r="F8" s="170">
        <v>65.42</v>
      </c>
      <c r="G8" s="170">
        <v>65.03</v>
      </c>
      <c r="H8" s="170">
        <v>58.16</v>
      </c>
      <c r="I8" s="170">
        <v>59.18</v>
      </c>
      <c r="J8" s="170">
        <v>55.41</v>
      </c>
      <c r="K8" s="170">
        <v>57.31</v>
      </c>
      <c r="L8" s="170">
        <v>54.44</v>
      </c>
      <c r="M8" s="170">
        <v>55.27</v>
      </c>
      <c r="N8" s="170">
        <v>56.85</v>
      </c>
      <c r="O8" s="170">
        <v>53.87</v>
      </c>
      <c r="P8" s="170">
        <v>47.39</v>
      </c>
      <c r="Q8" s="170">
        <v>28.5</v>
      </c>
      <c r="R8" s="170">
        <v>16.739999999999998</v>
      </c>
      <c r="S8" s="170">
        <v>22.56</v>
      </c>
      <c r="T8" s="170">
        <v>36.14</v>
      </c>
      <c r="U8" s="170">
        <v>39.33</v>
      </c>
      <c r="V8" s="170">
        <v>41.72</v>
      </c>
      <c r="W8" s="170">
        <v>38.729999999999997</v>
      </c>
      <c r="X8" s="170">
        <v>37.81</v>
      </c>
      <c r="Y8" s="170">
        <v>39.15</v>
      </c>
      <c r="Z8" s="170">
        <v>45.34</v>
      </c>
      <c r="AA8" s="170">
        <v>49.6</v>
      </c>
      <c r="AB8" s="170">
        <v>55.71</v>
      </c>
      <c r="AC8" s="170">
        <v>59.84</v>
      </c>
      <c r="AD8" s="170">
        <v>60.88</v>
      </c>
      <c r="AE8" s="170">
        <v>63.81</v>
      </c>
      <c r="AF8" s="170">
        <v>68.86</v>
      </c>
      <c r="AG8" s="170">
        <v>69.91</v>
      </c>
      <c r="AH8" s="170">
        <v>65.72</v>
      </c>
      <c r="AI8" s="170">
        <v>69.27</v>
      </c>
      <c r="AJ8" s="170">
        <v>75.94</v>
      </c>
      <c r="AK8" s="170">
        <v>76.61</v>
      </c>
      <c r="AL8" s="170">
        <v>68.22</v>
      </c>
      <c r="AM8" s="170">
        <v>76.930000000000007</v>
      </c>
      <c r="AN8" s="170">
        <v>87.48</v>
      </c>
      <c r="AO8" s="170">
        <v>104.48</v>
      </c>
      <c r="AP8" s="170">
        <v>102.62</v>
      </c>
      <c r="AQ8" s="170">
        <v>106.79</v>
      </c>
      <c r="AR8" s="170">
        <v>112.13</v>
      </c>
      <c r="AS8" s="170">
        <v>99.67</v>
      </c>
      <c r="AT8" s="170">
        <v>92.21</v>
      </c>
      <c r="AU8" s="170">
        <v>83.3</v>
      </c>
      <c r="AV8" s="170">
        <v>84.26</v>
      </c>
      <c r="AW8" s="170">
        <v>79.31</v>
      </c>
      <c r="AX8" s="170">
        <v>70.89</v>
      </c>
      <c r="AY8" s="170">
        <v>70.23</v>
      </c>
      <c r="AZ8" s="170">
        <v>69.349999999999994</v>
      </c>
      <c r="BA8" s="170">
        <v>67.34</v>
      </c>
      <c r="BB8" s="170">
        <v>76.7</v>
      </c>
      <c r="BC8" s="170">
        <v>68.989999999999995</v>
      </c>
      <c r="BD8" s="236">
        <v>69.25</v>
      </c>
      <c r="BE8" s="236">
        <v>70.25</v>
      </c>
      <c r="BF8" s="236">
        <v>70.25</v>
      </c>
      <c r="BG8" s="236">
        <v>71.25</v>
      </c>
      <c r="BH8" s="236">
        <v>71.25</v>
      </c>
      <c r="BI8" s="236">
        <v>72.25</v>
      </c>
      <c r="BJ8" s="236">
        <v>73.25</v>
      </c>
      <c r="BK8" s="236">
        <v>73.25</v>
      </c>
      <c r="BL8" s="236">
        <v>74.25</v>
      </c>
      <c r="BM8" s="236">
        <v>75.25</v>
      </c>
      <c r="BN8" s="236">
        <v>75.25</v>
      </c>
      <c r="BO8" s="236">
        <v>75.25</v>
      </c>
      <c r="BP8" s="236">
        <v>75.25</v>
      </c>
      <c r="BQ8" s="236">
        <v>76.25</v>
      </c>
      <c r="BR8" s="236">
        <v>76.25</v>
      </c>
      <c r="BS8" s="236">
        <v>76.25</v>
      </c>
      <c r="BT8" s="236">
        <v>77.25</v>
      </c>
      <c r="BU8" s="236">
        <v>77.25</v>
      </c>
      <c r="BV8" s="236">
        <v>77.25</v>
      </c>
    </row>
    <row r="9" spans="1:74" ht="11.1" customHeight="1" x14ac:dyDescent="0.2">
      <c r="A9" s="40" t="s">
        <v>762</v>
      </c>
      <c r="B9" s="483" t="s">
        <v>962</v>
      </c>
      <c r="C9" s="170">
        <v>52.29</v>
      </c>
      <c r="D9" s="170">
        <v>57.62</v>
      </c>
      <c r="E9" s="170">
        <v>61.64</v>
      </c>
      <c r="F9" s="170">
        <v>66.510000000000005</v>
      </c>
      <c r="G9" s="170">
        <v>65.11</v>
      </c>
      <c r="H9" s="170">
        <v>59.16</v>
      </c>
      <c r="I9" s="170">
        <v>60.53</v>
      </c>
      <c r="J9" s="170">
        <v>56.9</v>
      </c>
      <c r="K9" s="170">
        <v>58.6</v>
      </c>
      <c r="L9" s="170">
        <v>55.85</v>
      </c>
      <c r="M9" s="170">
        <v>57.88</v>
      </c>
      <c r="N9" s="170">
        <v>60.27</v>
      </c>
      <c r="O9" s="170">
        <v>57.92</v>
      </c>
      <c r="P9" s="170">
        <v>51.37</v>
      </c>
      <c r="Q9" s="170">
        <v>32.549999999999997</v>
      </c>
      <c r="R9" s="170">
        <v>19.32</v>
      </c>
      <c r="S9" s="170">
        <v>23.55</v>
      </c>
      <c r="T9" s="170">
        <v>36.799999999999997</v>
      </c>
      <c r="U9" s="170">
        <v>40.08</v>
      </c>
      <c r="V9" s="170">
        <v>42.42</v>
      </c>
      <c r="W9" s="170">
        <v>39.81</v>
      </c>
      <c r="X9" s="170">
        <v>39.21</v>
      </c>
      <c r="Y9" s="170">
        <v>40.68</v>
      </c>
      <c r="Z9" s="170">
        <v>46.2</v>
      </c>
      <c r="AA9" s="170">
        <v>51.39</v>
      </c>
      <c r="AB9" s="170">
        <v>58.41</v>
      </c>
      <c r="AC9" s="170">
        <v>61.97</v>
      </c>
      <c r="AD9" s="170">
        <v>62.4</v>
      </c>
      <c r="AE9" s="170">
        <v>65.150000000000006</v>
      </c>
      <c r="AF9" s="170">
        <v>70.55</v>
      </c>
      <c r="AG9" s="170">
        <v>71.98</v>
      </c>
      <c r="AH9" s="170">
        <v>67.89</v>
      </c>
      <c r="AI9" s="170">
        <v>71.099999999999994</v>
      </c>
      <c r="AJ9" s="170">
        <v>78.83</v>
      </c>
      <c r="AK9" s="170">
        <v>78.47</v>
      </c>
      <c r="AL9" s="170">
        <v>71.98</v>
      </c>
      <c r="AM9" s="170">
        <v>80.19</v>
      </c>
      <c r="AN9" s="170">
        <v>90.12</v>
      </c>
      <c r="AO9" s="170">
        <v>106.96</v>
      </c>
      <c r="AP9" s="170">
        <v>105.12</v>
      </c>
      <c r="AQ9" s="170">
        <v>109.76</v>
      </c>
      <c r="AR9" s="170">
        <v>114.45</v>
      </c>
      <c r="AS9" s="170">
        <v>102.82</v>
      </c>
      <c r="AT9" s="170">
        <v>95.8</v>
      </c>
      <c r="AU9" s="170">
        <v>86.57</v>
      </c>
      <c r="AV9" s="170">
        <v>88.02</v>
      </c>
      <c r="AW9" s="170">
        <v>84.57</v>
      </c>
      <c r="AX9" s="170">
        <v>76.56</v>
      </c>
      <c r="AY9" s="170">
        <v>75.63</v>
      </c>
      <c r="AZ9" s="170">
        <v>74.72</v>
      </c>
      <c r="BA9" s="170">
        <v>72.44</v>
      </c>
      <c r="BB9" s="170">
        <v>78.95</v>
      </c>
      <c r="BC9" s="170">
        <v>71.239999999999995</v>
      </c>
      <c r="BD9" s="236">
        <v>71.5</v>
      </c>
      <c r="BE9" s="236">
        <v>72.5</v>
      </c>
      <c r="BF9" s="236">
        <v>72.5</v>
      </c>
      <c r="BG9" s="236">
        <v>73.5</v>
      </c>
      <c r="BH9" s="236">
        <v>73.5</v>
      </c>
      <c r="BI9" s="236">
        <v>74.5</v>
      </c>
      <c r="BJ9" s="236">
        <v>75.5</v>
      </c>
      <c r="BK9" s="236">
        <v>75.5</v>
      </c>
      <c r="BL9" s="236">
        <v>76.5</v>
      </c>
      <c r="BM9" s="236">
        <v>77.5</v>
      </c>
      <c r="BN9" s="236">
        <v>77.5</v>
      </c>
      <c r="BO9" s="236">
        <v>77.5</v>
      </c>
      <c r="BP9" s="236">
        <v>77.5</v>
      </c>
      <c r="BQ9" s="236">
        <v>78.5</v>
      </c>
      <c r="BR9" s="236">
        <v>78.5</v>
      </c>
      <c r="BS9" s="236">
        <v>78.5</v>
      </c>
      <c r="BT9" s="236">
        <v>79.5</v>
      </c>
      <c r="BU9" s="236">
        <v>79.5</v>
      </c>
      <c r="BV9" s="236">
        <v>79.5</v>
      </c>
    </row>
    <row r="10" spans="1:74" ht="11.1" customHeight="1" x14ac:dyDescent="0.2">
      <c r="A10" s="37"/>
      <c r="B10" s="38" t="s">
        <v>964</v>
      </c>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598"/>
      <c r="BE10" s="598"/>
      <c r="BF10" s="598"/>
      <c r="BG10" s="598"/>
      <c r="BH10" s="598"/>
      <c r="BI10" s="598"/>
      <c r="BJ10" s="300"/>
      <c r="BK10" s="300"/>
      <c r="BL10" s="300"/>
      <c r="BM10" s="300"/>
      <c r="BN10" s="300"/>
      <c r="BO10" s="300"/>
      <c r="BP10" s="300"/>
      <c r="BQ10" s="300"/>
      <c r="BR10" s="300"/>
      <c r="BS10" s="300"/>
      <c r="BT10" s="300"/>
      <c r="BU10" s="300"/>
      <c r="BV10" s="300"/>
    </row>
    <row r="11" spans="1:74" ht="11.1" customHeight="1" x14ac:dyDescent="0.2">
      <c r="A11" s="37"/>
      <c r="B11" s="38" t="s">
        <v>528</v>
      </c>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300"/>
      <c r="BE11" s="300"/>
      <c r="BF11" s="300"/>
      <c r="BG11" s="300"/>
      <c r="BH11" s="300"/>
      <c r="BI11" s="300"/>
      <c r="BJ11" s="300"/>
      <c r="BK11" s="300"/>
      <c r="BL11" s="300"/>
      <c r="BM11" s="300"/>
      <c r="BN11" s="300"/>
      <c r="BO11" s="300"/>
      <c r="BP11" s="300"/>
      <c r="BQ11" s="300"/>
      <c r="BR11" s="300"/>
      <c r="BS11" s="300"/>
      <c r="BT11" s="300"/>
      <c r="BU11" s="300"/>
      <c r="BV11" s="300"/>
    </row>
    <row r="12" spans="1:74" ht="11.1" customHeight="1" x14ac:dyDescent="0.2">
      <c r="A12" s="40" t="s">
        <v>747</v>
      </c>
      <c r="B12" s="119" t="s">
        <v>529</v>
      </c>
      <c r="C12" s="190">
        <v>148.30000000000001</v>
      </c>
      <c r="D12" s="190">
        <v>162.4</v>
      </c>
      <c r="E12" s="190">
        <v>188.1</v>
      </c>
      <c r="F12" s="190">
        <v>213.8</v>
      </c>
      <c r="G12" s="190">
        <v>211</v>
      </c>
      <c r="H12" s="190">
        <v>190.9</v>
      </c>
      <c r="I12" s="190">
        <v>198.4</v>
      </c>
      <c r="J12" s="190">
        <v>182</v>
      </c>
      <c r="K12" s="190">
        <v>185.4</v>
      </c>
      <c r="L12" s="190">
        <v>187.1</v>
      </c>
      <c r="M12" s="190">
        <v>181.9</v>
      </c>
      <c r="N12" s="190">
        <v>175.7</v>
      </c>
      <c r="O12" s="190">
        <v>174.3</v>
      </c>
      <c r="P12" s="190">
        <v>166.9</v>
      </c>
      <c r="Q12" s="190">
        <v>112.7</v>
      </c>
      <c r="R12" s="190">
        <v>64.5</v>
      </c>
      <c r="S12" s="190">
        <v>104.9</v>
      </c>
      <c r="T12" s="190">
        <v>131.1</v>
      </c>
      <c r="U12" s="190">
        <v>138</v>
      </c>
      <c r="V12" s="190">
        <v>138.9</v>
      </c>
      <c r="W12" s="190">
        <v>135.4</v>
      </c>
      <c r="X12" s="190">
        <v>131.19999999999999</v>
      </c>
      <c r="Y12" s="190">
        <v>128.69999999999999</v>
      </c>
      <c r="Z12" s="190">
        <v>139.4</v>
      </c>
      <c r="AA12" s="190">
        <v>157.5</v>
      </c>
      <c r="AB12" s="190">
        <v>178.4</v>
      </c>
      <c r="AC12" s="190">
        <v>201.1</v>
      </c>
      <c r="AD12" s="190">
        <v>205.5</v>
      </c>
      <c r="AE12" s="190">
        <v>218.1</v>
      </c>
      <c r="AF12" s="190">
        <v>225.2</v>
      </c>
      <c r="AG12" s="190">
        <v>233.7</v>
      </c>
      <c r="AH12" s="190">
        <v>230.2</v>
      </c>
      <c r="AI12" s="190">
        <v>231</v>
      </c>
      <c r="AJ12" s="190">
        <v>249.4</v>
      </c>
      <c r="AK12" s="190">
        <v>248.4</v>
      </c>
      <c r="AL12" s="190">
        <v>230.4</v>
      </c>
      <c r="AM12" s="190">
        <v>242.3</v>
      </c>
      <c r="AN12" s="190">
        <v>263.89999999999998</v>
      </c>
      <c r="AO12" s="190">
        <v>323.2</v>
      </c>
      <c r="AP12" s="190">
        <v>325.95240000000001</v>
      </c>
      <c r="AQ12" s="190">
        <v>386.60239999999999</v>
      </c>
      <c r="AR12" s="190">
        <v>412.33839999999998</v>
      </c>
      <c r="AS12" s="190">
        <v>337.64400000000001</v>
      </c>
      <c r="AT12" s="190">
        <v>305.18360000000001</v>
      </c>
      <c r="AU12" s="190">
        <v>290.3245</v>
      </c>
      <c r="AV12" s="190">
        <v>300.13810000000001</v>
      </c>
      <c r="AW12" s="190">
        <v>270.36649999999997</v>
      </c>
      <c r="AX12" s="190">
        <v>229.08250000000001</v>
      </c>
      <c r="AY12" s="190">
        <v>261.60230000000001</v>
      </c>
      <c r="AZ12" s="190">
        <v>260.42570000000001</v>
      </c>
      <c r="BA12" s="190">
        <v>262.83999999999997</v>
      </c>
      <c r="BB12" s="190">
        <v>274.41460000000001</v>
      </c>
      <c r="BC12" s="190">
        <v>258.20350000000002</v>
      </c>
      <c r="BD12" s="242">
        <v>264.79340000000002</v>
      </c>
      <c r="BE12" s="242">
        <v>258.04509999999999</v>
      </c>
      <c r="BF12" s="242">
        <v>249.36170000000001</v>
      </c>
      <c r="BG12" s="242">
        <v>239.55680000000001</v>
      </c>
      <c r="BH12" s="242">
        <v>228.12100000000001</v>
      </c>
      <c r="BI12" s="242">
        <v>223.6148</v>
      </c>
      <c r="BJ12" s="242">
        <v>222.8366</v>
      </c>
      <c r="BK12" s="242">
        <v>228.66319999999999</v>
      </c>
      <c r="BL12" s="242">
        <v>233.44450000000001</v>
      </c>
      <c r="BM12" s="242">
        <v>248.66210000000001</v>
      </c>
      <c r="BN12" s="242">
        <v>254.13329999999999</v>
      </c>
      <c r="BO12" s="242">
        <v>257.02730000000003</v>
      </c>
      <c r="BP12" s="242">
        <v>256.2688</v>
      </c>
      <c r="BQ12" s="242">
        <v>255.9008</v>
      </c>
      <c r="BR12" s="242">
        <v>253.80350000000001</v>
      </c>
      <c r="BS12" s="242">
        <v>249.24850000000001</v>
      </c>
      <c r="BT12" s="242">
        <v>244.19399999999999</v>
      </c>
      <c r="BU12" s="242">
        <v>236.53649999999999</v>
      </c>
      <c r="BV12" s="242">
        <v>227.81530000000001</v>
      </c>
    </row>
    <row r="13" spans="1:74" ht="11.1" customHeight="1" x14ac:dyDescent="0.2">
      <c r="A13" s="37" t="s">
        <v>763</v>
      </c>
      <c r="B13" s="119" t="s">
        <v>534</v>
      </c>
      <c r="C13" s="190">
        <v>178.9</v>
      </c>
      <c r="D13" s="190">
        <v>195</v>
      </c>
      <c r="E13" s="190">
        <v>202</v>
      </c>
      <c r="F13" s="190">
        <v>210</v>
      </c>
      <c r="G13" s="190">
        <v>210.6</v>
      </c>
      <c r="H13" s="190">
        <v>187.4</v>
      </c>
      <c r="I13" s="190">
        <v>193.8</v>
      </c>
      <c r="J13" s="190">
        <v>186.5</v>
      </c>
      <c r="K13" s="190">
        <v>195.5</v>
      </c>
      <c r="L13" s="190">
        <v>198.4</v>
      </c>
      <c r="M13" s="190">
        <v>197.4</v>
      </c>
      <c r="N13" s="190">
        <v>194.3</v>
      </c>
      <c r="O13" s="190">
        <v>185.8</v>
      </c>
      <c r="P13" s="190">
        <v>167.1</v>
      </c>
      <c r="Q13" s="190">
        <v>127.8</v>
      </c>
      <c r="R13" s="190">
        <v>90.8</v>
      </c>
      <c r="S13" s="190">
        <v>87.8</v>
      </c>
      <c r="T13" s="190">
        <v>113.5</v>
      </c>
      <c r="U13" s="190">
        <v>125.4</v>
      </c>
      <c r="V13" s="190">
        <v>127.5</v>
      </c>
      <c r="W13" s="190">
        <v>119.5</v>
      </c>
      <c r="X13" s="190">
        <v>121.5</v>
      </c>
      <c r="Y13" s="190">
        <v>131.5</v>
      </c>
      <c r="Z13" s="190">
        <v>147.5</v>
      </c>
      <c r="AA13" s="190">
        <v>158</v>
      </c>
      <c r="AB13" s="190">
        <v>180.6</v>
      </c>
      <c r="AC13" s="190">
        <v>195.6</v>
      </c>
      <c r="AD13" s="190">
        <v>191.1</v>
      </c>
      <c r="AE13" s="190">
        <v>207.2</v>
      </c>
      <c r="AF13" s="190">
        <v>214.7</v>
      </c>
      <c r="AG13" s="190">
        <v>218.2</v>
      </c>
      <c r="AH13" s="190">
        <v>214.6</v>
      </c>
      <c r="AI13" s="190">
        <v>224</v>
      </c>
      <c r="AJ13" s="190">
        <v>250.4</v>
      </c>
      <c r="AK13" s="190">
        <v>245.4</v>
      </c>
      <c r="AL13" s="190">
        <v>227.3</v>
      </c>
      <c r="AM13" s="190">
        <v>255</v>
      </c>
      <c r="AN13" s="190">
        <v>283</v>
      </c>
      <c r="AO13" s="190">
        <v>358.2</v>
      </c>
      <c r="AP13" s="190">
        <v>395.21679999999998</v>
      </c>
      <c r="AQ13" s="190">
        <v>423.03039999999999</v>
      </c>
      <c r="AR13" s="190">
        <v>435.41809999999998</v>
      </c>
      <c r="AS13" s="190">
        <v>368.70389999999998</v>
      </c>
      <c r="AT13" s="190">
        <v>356.71660000000003</v>
      </c>
      <c r="AU13" s="190">
        <v>345.30250000000001</v>
      </c>
      <c r="AV13" s="190">
        <v>413.77859999999998</v>
      </c>
      <c r="AW13" s="190">
        <v>362.411</v>
      </c>
      <c r="AX13" s="190">
        <v>305.2208</v>
      </c>
      <c r="AY13" s="190">
        <v>325.91489999999999</v>
      </c>
      <c r="AZ13" s="190">
        <v>285.02640000000002</v>
      </c>
      <c r="BA13" s="190">
        <v>272.35039999999998</v>
      </c>
      <c r="BB13" s="190">
        <v>257.44630000000001</v>
      </c>
      <c r="BC13" s="190">
        <v>237.48140000000001</v>
      </c>
      <c r="BD13" s="242">
        <v>238.17400000000001</v>
      </c>
      <c r="BE13" s="242">
        <v>239.95060000000001</v>
      </c>
      <c r="BF13" s="242">
        <v>235.43719999999999</v>
      </c>
      <c r="BG13" s="242">
        <v>246.6499</v>
      </c>
      <c r="BH13" s="242">
        <v>259.07850000000002</v>
      </c>
      <c r="BI13" s="242">
        <v>258.75779999999997</v>
      </c>
      <c r="BJ13" s="242">
        <v>253.25960000000001</v>
      </c>
      <c r="BK13" s="242">
        <v>254.27350000000001</v>
      </c>
      <c r="BL13" s="242">
        <v>256.86930000000001</v>
      </c>
      <c r="BM13" s="242">
        <v>260.53930000000003</v>
      </c>
      <c r="BN13" s="242">
        <v>256.3297</v>
      </c>
      <c r="BO13" s="242">
        <v>249.59710000000001</v>
      </c>
      <c r="BP13" s="242">
        <v>247.24870000000001</v>
      </c>
      <c r="BQ13" s="242">
        <v>247.25299999999999</v>
      </c>
      <c r="BR13" s="242">
        <v>252.70439999999999</v>
      </c>
      <c r="BS13" s="242">
        <v>254.3477</v>
      </c>
      <c r="BT13" s="242">
        <v>259.0308</v>
      </c>
      <c r="BU13" s="242">
        <v>276.26650000000001</v>
      </c>
      <c r="BV13" s="242">
        <v>270.90539999999999</v>
      </c>
    </row>
    <row r="14" spans="1:74" ht="11.1" customHeight="1" x14ac:dyDescent="0.2">
      <c r="A14" s="40" t="s">
        <v>504</v>
      </c>
      <c r="B14" s="483" t="s">
        <v>1275</v>
      </c>
      <c r="C14" s="190">
        <v>181.3</v>
      </c>
      <c r="D14" s="190">
        <v>190.7</v>
      </c>
      <c r="E14" s="190">
        <v>195.8</v>
      </c>
      <c r="F14" s="190">
        <v>199.3</v>
      </c>
      <c r="G14" s="190">
        <v>198.9</v>
      </c>
      <c r="H14" s="190">
        <v>182.4</v>
      </c>
      <c r="I14" s="190">
        <v>184.7</v>
      </c>
      <c r="J14" s="190">
        <v>179.5</v>
      </c>
      <c r="K14" s="190">
        <v>190.1</v>
      </c>
      <c r="L14" s="190">
        <v>192.6</v>
      </c>
      <c r="M14" s="190">
        <v>188.4</v>
      </c>
      <c r="N14" s="190">
        <v>191.9</v>
      </c>
      <c r="O14" s="190">
        <v>186.3</v>
      </c>
      <c r="P14" s="190">
        <v>162.69999999999999</v>
      </c>
      <c r="Q14" s="190">
        <v>123.8</v>
      </c>
      <c r="R14" s="190">
        <v>87.2</v>
      </c>
      <c r="S14" s="190">
        <v>79.5</v>
      </c>
      <c r="T14" s="190">
        <v>100.2</v>
      </c>
      <c r="U14" s="190">
        <v>115.2</v>
      </c>
      <c r="V14" s="190">
        <v>117.9</v>
      </c>
      <c r="W14" s="190">
        <v>109.1</v>
      </c>
      <c r="X14" s="190">
        <v>108.9</v>
      </c>
      <c r="Y14" s="190">
        <v>115.6</v>
      </c>
      <c r="Z14" s="190">
        <v>134.1</v>
      </c>
      <c r="AA14" s="190">
        <v>148.1</v>
      </c>
      <c r="AB14" s="190">
        <v>166.7</v>
      </c>
      <c r="AC14" s="190">
        <v>172.6</v>
      </c>
      <c r="AD14" s="190">
        <v>170</v>
      </c>
      <c r="AE14" s="190">
        <v>180.6</v>
      </c>
      <c r="AF14" s="190">
        <v>192.7</v>
      </c>
      <c r="AG14" s="190">
        <v>193.1</v>
      </c>
      <c r="AH14" s="190">
        <v>188.5</v>
      </c>
      <c r="AI14" s="190">
        <v>204.1</v>
      </c>
      <c r="AJ14" s="190">
        <v>235.6</v>
      </c>
      <c r="AK14" s="190">
        <v>226.7</v>
      </c>
      <c r="AL14" s="190">
        <v>211.1</v>
      </c>
      <c r="AM14" s="190">
        <v>243.8</v>
      </c>
      <c r="AN14" s="190">
        <v>274.2</v>
      </c>
      <c r="AO14" s="190">
        <v>347.9</v>
      </c>
      <c r="AP14" s="190">
        <v>386.47829999999999</v>
      </c>
      <c r="AQ14" s="190">
        <v>449.47539999999998</v>
      </c>
      <c r="AR14" s="190">
        <v>418.53199999999998</v>
      </c>
      <c r="AS14" s="190">
        <v>359.15440000000001</v>
      </c>
      <c r="AT14" s="190">
        <v>341.27120000000002</v>
      </c>
      <c r="AU14" s="190">
        <v>334.15410000000003</v>
      </c>
      <c r="AV14" s="190">
        <v>421.14420000000001</v>
      </c>
      <c r="AW14" s="190">
        <v>382.6814</v>
      </c>
      <c r="AX14" s="190">
        <v>295.77319999999997</v>
      </c>
      <c r="AY14" s="190">
        <v>307.88</v>
      </c>
      <c r="AZ14" s="190">
        <v>265.42219999999998</v>
      </c>
      <c r="BA14" s="190">
        <v>257.12459999999999</v>
      </c>
      <c r="BB14" s="190">
        <v>243.67269999999999</v>
      </c>
      <c r="BC14" s="190">
        <v>219.11789999999999</v>
      </c>
      <c r="BD14" s="242">
        <v>221.2861</v>
      </c>
      <c r="BE14" s="242">
        <v>218.48240000000001</v>
      </c>
      <c r="BF14" s="242">
        <v>215.34710000000001</v>
      </c>
      <c r="BG14" s="242">
        <v>230.86539999999999</v>
      </c>
      <c r="BH14" s="242">
        <v>253.02430000000001</v>
      </c>
      <c r="BI14" s="242">
        <v>261.12240000000003</v>
      </c>
      <c r="BJ14" s="242">
        <v>252.4211</v>
      </c>
      <c r="BK14" s="242">
        <v>246.7413</v>
      </c>
      <c r="BL14" s="242">
        <v>245.42920000000001</v>
      </c>
      <c r="BM14" s="242">
        <v>248.9419</v>
      </c>
      <c r="BN14" s="242">
        <v>241.18219999999999</v>
      </c>
      <c r="BO14" s="242">
        <v>237.291</v>
      </c>
      <c r="BP14" s="242">
        <v>228.0257</v>
      </c>
      <c r="BQ14" s="242">
        <v>226.82740000000001</v>
      </c>
      <c r="BR14" s="242">
        <v>233.93510000000001</v>
      </c>
      <c r="BS14" s="242">
        <v>235.36279999999999</v>
      </c>
      <c r="BT14" s="242">
        <v>246.72819999999999</v>
      </c>
      <c r="BU14" s="242">
        <v>262.59769999999997</v>
      </c>
      <c r="BV14" s="242">
        <v>261.41160000000002</v>
      </c>
    </row>
    <row r="15" spans="1:74" ht="11.1" customHeight="1" x14ac:dyDescent="0.2">
      <c r="A15" s="37"/>
      <c r="B15" s="38" t="s">
        <v>10</v>
      </c>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300"/>
      <c r="BE15" s="300"/>
      <c r="BF15" s="300"/>
      <c r="BG15" s="300"/>
      <c r="BH15" s="300"/>
      <c r="BI15" s="300"/>
      <c r="BJ15" s="300"/>
      <c r="BK15" s="300"/>
      <c r="BL15" s="300"/>
      <c r="BM15" s="300"/>
      <c r="BN15" s="300"/>
      <c r="BO15" s="300"/>
      <c r="BP15" s="300"/>
      <c r="BQ15" s="300"/>
      <c r="BR15" s="300"/>
      <c r="BS15" s="300"/>
      <c r="BT15" s="300"/>
      <c r="BU15" s="300"/>
      <c r="BV15" s="300"/>
    </row>
    <row r="16" spans="1:74" ht="11.1" customHeight="1" x14ac:dyDescent="0.2">
      <c r="A16" s="40" t="s">
        <v>764</v>
      </c>
      <c r="B16" s="119" t="s">
        <v>371</v>
      </c>
      <c r="C16" s="190">
        <v>182.7</v>
      </c>
      <c r="D16" s="190">
        <v>195.6</v>
      </c>
      <c r="E16" s="190">
        <v>200.5</v>
      </c>
      <c r="F16" s="190">
        <v>206.3</v>
      </c>
      <c r="G16" s="190">
        <v>214.1</v>
      </c>
      <c r="H16" s="190">
        <v>190.7</v>
      </c>
      <c r="I16" s="190">
        <v>197.3</v>
      </c>
      <c r="J16" s="190">
        <v>190.1</v>
      </c>
      <c r="K16" s="190">
        <v>193.7</v>
      </c>
      <c r="L16" s="190">
        <v>196.5</v>
      </c>
      <c r="M16" s="190">
        <v>197.9</v>
      </c>
      <c r="N16" s="190">
        <v>197.9</v>
      </c>
      <c r="O16" s="190">
        <v>195.8</v>
      </c>
      <c r="P16" s="190">
        <v>166.7</v>
      </c>
      <c r="Q16" s="190">
        <v>125.7</v>
      </c>
      <c r="R16" s="190">
        <v>74</v>
      </c>
      <c r="S16" s="190">
        <v>72.8</v>
      </c>
      <c r="T16" s="190">
        <v>104.6</v>
      </c>
      <c r="U16" s="190">
        <v>117.5</v>
      </c>
      <c r="V16" s="190">
        <v>118.8</v>
      </c>
      <c r="W16" s="190">
        <v>111</v>
      </c>
      <c r="X16" s="190">
        <v>113.4</v>
      </c>
      <c r="Y16" s="190">
        <v>121.6</v>
      </c>
      <c r="Z16" s="190">
        <v>139.5</v>
      </c>
      <c r="AA16" s="190">
        <v>148.5</v>
      </c>
      <c r="AB16" s="190">
        <v>164.2</v>
      </c>
      <c r="AC16" s="190">
        <v>176.3</v>
      </c>
      <c r="AD16" s="190">
        <v>172.4</v>
      </c>
      <c r="AE16" s="190">
        <v>182.2</v>
      </c>
      <c r="AF16" s="190">
        <v>190.6</v>
      </c>
      <c r="AG16" s="190">
        <v>198.1</v>
      </c>
      <c r="AH16" s="190">
        <v>196.5</v>
      </c>
      <c r="AI16" s="190">
        <v>203.2</v>
      </c>
      <c r="AJ16" s="190">
        <v>230.3</v>
      </c>
      <c r="AK16" s="190">
        <v>230.9</v>
      </c>
      <c r="AL16" s="190">
        <v>216.8</v>
      </c>
      <c r="AM16" s="190">
        <v>245.1</v>
      </c>
      <c r="AN16" s="190">
        <v>265.3</v>
      </c>
      <c r="AO16" s="190">
        <v>332.6</v>
      </c>
      <c r="AP16" s="190">
        <v>393.27229999999997</v>
      </c>
      <c r="AQ16" s="190">
        <v>395.19990000000001</v>
      </c>
      <c r="AR16" s="190">
        <v>411.08569999999997</v>
      </c>
      <c r="AS16" s="190">
        <v>351.45839999999998</v>
      </c>
      <c r="AT16" s="190">
        <v>337.36919999999998</v>
      </c>
      <c r="AU16" s="190">
        <v>331.51240000000001</v>
      </c>
      <c r="AV16" s="190">
        <v>379.1592</v>
      </c>
      <c r="AW16" s="190">
        <v>322.42169999999999</v>
      </c>
      <c r="AX16" s="190">
        <v>295.16000000000003</v>
      </c>
      <c r="AY16" s="190">
        <v>358.27190000000002</v>
      </c>
      <c r="AZ16" s="190">
        <v>283.7045</v>
      </c>
      <c r="BA16" s="190">
        <v>273.22370000000001</v>
      </c>
      <c r="BB16" s="190">
        <v>243.86089999999999</v>
      </c>
      <c r="BC16" s="190">
        <v>224.6208</v>
      </c>
      <c r="BD16" s="242">
        <v>227.24270000000001</v>
      </c>
      <c r="BE16" s="242">
        <v>222.5247</v>
      </c>
      <c r="BF16" s="242">
        <v>222.59719999999999</v>
      </c>
      <c r="BG16" s="242">
        <v>230.0094</v>
      </c>
      <c r="BH16" s="242">
        <v>236.51929999999999</v>
      </c>
      <c r="BI16" s="242">
        <v>234.7201</v>
      </c>
      <c r="BJ16" s="242">
        <v>235.5984</v>
      </c>
      <c r="BK16" s="242">
        <v>238.64510000000001</v>
      </c>
      <c r="BL16" s="242">
        <v>244.07919999999999</v>
      </c>
      <c r="BM16" s="242">
        <v>257.11509999999998</v>
      </c>
      <c r="BN16" s="242">
        <v>253.928</v>
      </c>
      <c r="BO16" s="242">
        <v>244.75540000000001</v>
      </c>
      <c r="BP16" s="242">
        <v>235.1378</v>
      </c>
      <c r="BQ16" s="242">
        <v>236.5428</v>
      </c>
      <c r="BR16" s="242">
        <v>240.9956</v>
      </c>
      <c r="BS16" s="242">
        <v>242.71459999999999</v>
      </c>
      <c r="BT16" s="242">
        <v>242.3914</v>
      </c>
      <c r="BU16" s="242">
        <v>250.29130000000001</v>
      </c>
      <c r="BV16" s="242">
        <v>251.83670000000001</v>
      </c>
    </row>
    <row r="17" spans="1:74" ht="11.1" customHeight="1" x14ac:dyDescent="0.2">
      <c r="A17" s="40" t="s">
        <v>505</v>
      </c>
      <c r="B17" s="119" t="s">
        <v>104</v>
      </c>
      <c r="C17" s="190">
        <v>142.5</v>
      </c>
      <c r="D17" s="190">
        <v>156.80000000000001</v>
      </c>
      <c r="E17" s="190">
        <v>163.9</v>
      </c>
      <c r="F17" s="190">
        <v>168.5</v>
      </c>
      <c r="G17" s="190">
        <v>163.5</v>
      </c>
      <c r="H17" s="190">
        <v>160.1</v>
      </c>
      <c r="I17" s="190">
        <v>162.5</v>
      </c>
      <c r="J17" s="190">
        <v>146.6</v>
      </c>
      <c r="K17" s="190">
        <v>156</v>
      </c>
      <c r="L17" s="190">
        <v>154.30000000000001</v>
      </c>
      <c r="M17" s="190">
        <v>159.4</v>
      </c>
      <c r="N17" s="190">
        <v>174.5</v>
      </c>
      <c r="O17" s="190">
        <v>193.9</v>
      </c>
      <c r="P17" s="190">
        <v>173.5</v>
      </c>
      <c r="Q17" s="190">
        <v>137.1</v>
      </c>
      <c r="R17" s="190">
        <v>97.6</v>
      </c>
      <c r="S17" s="190">
        <v>81.7</v>
      </c>
      <c r="T17" s="190">
        <v>94.9</v>
      </c>
      <c r="U17" s="190">
        <v>107.1</v>
      </c>
      <c r="V17" s="190">
        <v>122.4</v>
      </c>
      <c r="W17" s="190">
        <v>120</v>
      </c>
      <c r="X17" s="190">
        <v>115.1</v>
      </c>
      <c r="Y17" s="190">
        <v>114.5</v>
      </c>
      <c r="Z17" s="190">
        <v>129</v>
      </c>
      <c r="AA17" s="190">
        <v>146.19999999999999</v>
      </c>
      <c r="AB17" s="190">
        <v>161.69999999999999</v>
      </c>
      <c r="AC17" s="190">
        <v>176.6</v>
      </c>
      <c r="AD17" s="190">
        <v>175.6</v>
      </c>
      <c r="AE17" s="190">
        <v>176</v>
      </c>
      <c r="AF17" s="190">
        <v>186.7</v>
      </c>
      <c r="AG17" s="190">
        <v>196.9</v>
      </c>
      <c r="AH17" s="190">
        <v>190.1</v>
      </c>
      <c r="AI17" s="190">
        <v>195</v>
      </c>
      <c r="AJ17" s="190">
        <v>209.1</v>
      </c>
      <c r="AK17" s="190">
        <v>214.1</v>
      </c>
      <c r="AL17" s="190">
        <v>209</v>
      </c>
      <c r="AM17" s="190">
        <v>216</v>
      </c>
      <c r="AN17" s="190">
        <v>243.2</v>
      </c>
      <c r="AO17" s="190">
        <v>286.7</v>
      </c>
      <c r="AP17" s="190">
        <v>255.48990000000001</v>
      </c>
      <c r="AQ17" s="190">
        <v>255.93199999999999</v>
      </c>
      <c r="AR17" s="190">
        <v>263.69850000000002</v>
      </c>
      <c r="AS17" s="190">
        <v>244.7123</v>
      </c>
      <c r="AT17" s="190">
        <v>233.08619999999999</v>
      </c>
      <c r="AU17" s="190">
        <v>211.9957</v>
      </c>
      <c r="AV17" s="190">
        <v>206.94929999999999</v>
      </c>
      <c r="AW17" s="190">
        <v>203.86680000000001</v>
      </c>
      <c r="AX17" s="190">
        <v>190.6498</v>
      </c>
      <c r="AY17" s="190">
        <v>197.58250000000001</v>
      </c>
      <c r="AZ17" s="190">
        <v>199.2182</v>
      </c>
      <c r="BA17" s="190">
        <v>191.6078</v>
      </c>
      <c r="BB17" s="190">
        <v>195.50800000000001</v>
      </c>
      <c r="BC17" s="190">
        <v>188.9237</v>
      </c>
      <c r="BD17" s="242">
        <v>186.87569999999999</v>
      </c>
      <c r="BE17" s="242">
        <v>185.40809999999999</v>
      </c>
      <c r="BF17" s="242">
        <v>189.2533</v>
      </c>
      <c r="BG17" s="242">
        <v>189.4546</v>
      </c>
      <c r="BH17" s="242">
        <v>187.99420000000001</v>
      </c>
      <c r="BI17" s="242">
        <v>192.411</v>
      </c>
      <c r="BJ17" s="242">
        <v>194.90520000000001</v>
      </c>
      <c r="BK17" s="242">
        <v>196.4956</v>
      </c>
      <c r="BL17" s="242">
        <v>199.2756</v>
      </c>
      <c r="BM17" s="242">
        <v>198.32210000000001</v>
      </c>
      <c r="BN17" s="242">
        <v>196.30029999999999</v>
      </c>
      <c r="BO17" s="242">
        <v>198.13939999999999</v>
      </c>
      <c r="BP17" s="242">
        <v>199.36510000000001</v>
      </c>
      <c r="BQ17" s="242">
        <v>199.04910000000001</v>
      </c>
      <c r="BR17" s="242">
        <v>203.3075</v>
      </c>
      <c r="BS17" s="242">
        <v>202.2139</v>
      </c>
      <c r="BT17" s="242">
        <v>201.6446</v>
      </c>
      <c r="BU17" s="242">
        <v>205.018</v>
      </c>
      <c r="BV17" s="242">
        <v>205.60669999999999</v>
      </c>
    </row>
    <row r="18" spans="1:74" ht="11.1" customHeight="1" x14ac:dyDescent="0.2">
      <c r="A18" s="40"/>
      <c r="B18" s="41" t="s">
        <v>223</v>
      </c>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71"/>
      <c r="BD18" s="237"/>
      <c r="BE18" s="237"/>
      <c r="BF18" s="237"/>
      <c r="BG18" s="237"/>
      <c r="BH18" s="237"/>
      <c r="BI18" s="237"/>
      <c r="BJ18" s="237"/>
      <c r="BK18" s="237"/>
      <c r="BL18" s="237"/>
      <c r="BM18" s="237"/>
      <c r="BN18" s="237"/>
      <c r="BO18" s="237"/>
      <c r="BP18" s="237"/>
      <c r="BQ18" s="237"/>
      <c r="BR18" s="237"/>
      <c r="BS18" s="237"/>
      <c r="BT18" s="237"/>
      <c r="BU18" s="237"/>
      <c r="BV18" s="237"/>
    </row>
    <row r="19" spans="1:74" ht="11.1" customHeight="1" x14ac:dyDescent="0.2">
      <c r="A19" s="40" t="s">
        <v>479</v>
      </c>
      <c r="B19" s="119" t="s">
        <v>224</v>
      </c>
      <c r="C19" s="190">
        <v>224.77500000000001</v>
      </c>
      <c r="D19" s="190">
        <v>230.92500000000001</v>
      </c>
      <c r="E19" s="190">
        <v>251.6</v>
      </c>
      <c r="F19" s="190">
        <v>279.83999999999997</v>
      </c>
      <c r="G19" s="190">
        <v>285.92500000000001</v>
      </c>
      <c r="H19" s="190">
        <v>271.57499999999999</v>
      </c>
      <c r="I19" s="190">
        <v>274</v>
      </c>
      <c r="J19" s="190">
        <v>262.10000000000002</v>
      </c>
      <c r="K19" s="190">
        <v>259.22000000000003</v>
      </c>
      <c r="L19" s="190">
        <v>262.7</v>
      </c>
      <c r="M19" s="190">
        <v>259.77499999999998</v>
      </c>
      <c r="N19" s="190">
        <v>255.5</v>
      </c>
      <c r="O19" s="190">
        <v>254.77500000000001</v>
      </c>
      <c r="P19" s="190">
        <v>244.2</v>
      </c>
      <c r="Q19" s="190">
        <v>223.42</v>
      </c>
      <c r="R19" s="190">
        <v>184.05</v>
      </c>
      <c r="S19" s="190">
        <v>186.95</v>
      </c>
      <c r="T19" s="190">
        <v>208.22</v>
      </c>
      <c r="U19" s="190">
        <v>218.32499999999999</v>
      </c>
      <c r="V19" s="190">
        <v>218.24</v>
      </c>
      <c r="W19" s="190">
        <v>218.27500000000001</v>
      </c>
      <c r="X19" s="190">
        <v>215.8</v>
      </c>
      <c r="Y19" s="190">
        <v>210.82</v>
      </c>
      <c r="Z19" s="190">
        <v>219.52500000000001</v>
      </c>
      <c r="AA19" s="190">
        <v>233.42500000000001</v>
      </c>
      <c r="AB19" s="190">
        <v>250.1</v>
      </c>
      <c r="AC19" s="190">
        <v>281.04000000000002</v>
      </c>
      <c r="AD19" s="190">
        <v>285.82499999999999</v>
      </c>
      <c r="AE19" s="190">
        <v>298.52</v>
      </c>
      <c r="AF19" s="190">
        <v>306.375</v>
      </c>
      <c r="AG19" s="190">
        <v>313.60000000000002</v>
      </c>
      <c r="AH19" s="190">
        <v>315.77999999999997</v>
      </c>
      <c r="AI19" s="190">
        <v>317.5</v>
      </c>
      <c r="AJ19" s="190">
        <v>329.05</v>
      </c>
      <c r="AK19" s="190">
        <v>339.48</v>
      </c>
      <c r="AL19" s="190">
        <v>330.65</v>
      </c>
      <c r="AM19" s="190">
        <v>331.46</v>
      </c>
      <c r="AN19" s="190">
        <v>351.72500000000002</v>
      </c>
      <c r="AO19" s="190">
        <v>422.17500000000001</v>
      </c>
      <c r="AP19" s="190">
        <v>410.85</v>
      </c>
      <c r="AQ19" s="190">
        <v>444.36</v>
      </c>
      <c r="AR19" s="190">
        <v>492.9</v>
      </c>
      <c r="AS19" s="190">
        <v>455.92500000000001</v>
      </c>
      <c r="AT19" s="190">
        <v>397.5</v>
      </c>
      <c r="AU19" s="190">
        <v>370.02499999999998</v>
      </c>
      <c r="AV19" s="190">
        <v>381.52</v>
      </c>
      <c r="AW19" s="190">
        <v>368.5</v>
      </c>
      <c r="AX19" s="190">
        <v>321</v>
      </c>
      <c r="AY19" s="190">
        <v>333.92</v>
      </c>
      <c r="AZ19" s="190">
        <v>338.875</v>
      </c>
      <c r="BA19" s="190">
        <v>342.2</v>
      </c>
      <c r="BB19" s="190">
        <v>360.3</v>
      </c>
      <c r="BC19" s="190">
        <v>355.48</v>
      </c>
      <c r="BD19" s="242">
        <v>363.54660000000001</v>
      </c>
      <c r="BE19" s="242">
        <v>354.41070000000002</v>
      </c>
      <c r="BF19" s="242">
        <v>340.54250000000002</v>
      </c>
      <c r="BG19" s="242">
        <v>328.16370000000001</v>
      </c>
      <c r="BH19" s="242">
        <v>314.34030000000001</v>
      </c>
      <c r="BI19" s="242">
        <v>315.59449999999998</v>
      </c>
      <c r="BJ19" s="242">
        <v>312.08120000000002</v>
      </c>
      <c r="BK19" s="242">
        <v>313.14600000000002</v>
      </c>
      <c r="BL19" s="242">
        <v>315.33159999999998</v>
      </c>
      <c r="BM19" s="242">
        <v>331.15280000000001</v>
      </c>
      <c r="BN19" s="242">
        <v>338.73329999999999</v>
      </c>
      <c r="BO19" s="242">
        <v>340.76960000000003</v>
      </c>
      <c r="BP19" s="242">
        <v>341.19299999999998</v>
      </c>
      <c r="BQ19" s="242">
        <v>339.24250000000001</v>
      </c>
      <c r="BR19" s="242">
        <v>339.9742</v>
      </c>
      <c r="BS19" s="242">
        <v>334.7226</v>
      </c>
      <c r="BT19" s="242">
        <v>326.83850000000001</v>
      </c>
      <c r="BU19" s="242">
        <v>322.37049999999999</v>
      </c>
      <c r="BV19" s="242">
        <v>315.10759999999999</v>
      </c>
    </row>
    <row r="20" spans="1:74" ht="11.1" customHeight="1" x14ac:dyDescent="0.2">
      <c r="A20" s="40" t="s">
        <v>502</v>
      </c>
      <c r="B20" s="119" t="s">
        <v>225</v>
      </c>
      <c r="C20" s="190">
        <v>233.75</v>
      </c>
      <c r="D20" s="190">
        <v>239.32499999999999</v>
      </c>
      <c r="E20" s="190">
        <v>259.42500000000001</v>
      </c>
      <c r="F20" s="190">
        <v>288.12</v>
      </c>
      <c r="G20" s="190">
        <v>294.625</v>
      </c>
      <c r="H20" s="190">
        <v>280.35000000000002</v>
      </c>
      <c r="I20" s="190">
        <v>282.32</v>
      </c>
      <c r="J20" s="190">
        <v>270.67500000000001</v>
      </c>
      <c r="K20" s="190">
        <v>268.14</v>
      </c>
      <c r="L20" s="190">
        <v>272.39999999999998</v>
      </c>
      <c r="M20" s="190">
        <v>269.32499999999999</v>
      </c>
      <c r="N20" s="190">
        <v>264.5</v>
      </c>
      <c r="O20" s="190">
        <v>263.55</v>
      </c>
      <c r="P20" s="190">
        <v>253.25</v>
      </c>
      <c r="Q20" s="190">
        <v>232.9</v>
      </c>
      <c r="R20" s="190">
        <v>193.82499999999999</v>
      </c>
      <c r="S20" s="190">
        <v>196.05</v>
      </c>
      <c r="T20" s="190">
        <v>216.96</v>
      </c>
      <c r="U20" s="190">
        <v>227.2</v>
      </c>
      <c r="V20" s="190">
        <v>227.22</v>
      </c>
      <c r="W20" s="190">
        <v>227.35</v>
      </c>
      <c r="X20" s="190">
        <v>224.82499999999999</v>
      </c>
      <c r="Y20" s="190">
        <v>219.98</v>
      </c>
      <c r="Z20" s="190">
        <v>228.35</v>
      </c>
      <c r="AA20" s="190">
        <v>242.02500000000001</v>
      </c>
      <c r="AB20" s="190">
        <v>258.7</v>
      </c>
      <c r="AC20" s="190">
        <v>289.76</v>
      </c>
      <c r="AD20" s="190">
        <v>294.77499999999998</v>
      </c>
      <c r="AE20" s="190">
        <v>307.62</v>
      </c>
      <c r="AF20" s="190">
        <v>315.67500000000001</v>
      </c>
      <c r="AG20" s="190">
        <v>323.05</v>
      </c>
      <c r="AH20" s="190">
        <v>325.54000000000002</v>
      </c>
      <c r="AI20" s="190">
        <v>327.14999999999998</v>
      </c>
      <c r="AJ20" s="190">
        <v>338.42500000000001</v>
      </c>
      <c r="AK20" s="190">
        <v>349.1</v>
      </c>
      <c r="AL20" s="190">
        <v>340.6</v>
      </c>
      <c r="AM20" s="190">
        <v>341.28</v>
      </c>
      <c r="AN20" s="190">
        <v>361.1</v>
      </c>
      <c r="AO20" s="190">
        <v>432.17500000000001</v>
      </c>
      <c r="AP20" s="190">
        <v>421.27499999999998</v>
      </c>
      <c r="AQ20" s="190">
        <v>454.5</v>
      </c>
      <c r="AR20" s="190">
        <v>503.22500000000002</v>
      </c>
      <c r="AS20" s="190">
        <v>466.8</v>
      </c>
      <c r="AT20" s="190">
        <v>408.74</v>
      </c>
      <c r="AU20" s="190">
        <v>381.67500000000001</v>
      </c>
      <c r="AV20" s="190">
        <v>393.54</v>
      </c>
      <c r="AW20" s="190">
        <v>379.92500000000001</v>
      </c>
      <c r="AX20" s="190">
        <v>332.35</v>
      </c>
      <c r="AY20" s="190">
        <v>344.52</v>
      </c>
      <c r="AZ20" s="190">
        <v>350.125</v>
      </c>
      <c r="BA20" s="190">
        <v>353.5</v>
      </c>
      <c r="BB20" s="190">
        <v>371.07499999999999</v>
      </c>
      <c r="BC20" s="190">
        <v>366.62</v>
      </c>
      <c r="BD20" s="242">
        <v>374.60329999999999</v>
      </c>
      <c r="BE20" s="242">
        <v>365.67630000000003</v>
      </c>
      <c r="BF20" s="242">
        <v>351.9314</v>
      </c>
      <c r="BG20" s="242">
        <v>339.73419999999999</v>
      </c>
      <c r="BH20" s="242">
        <v>326.15010000000001</v>
      </c>
      <c r="BI20" s="242">
        <v>327.52170000000001</v>
      </c>
      <c r="BJ20" s="242">
        <v>324.0761</v>
      </c>
      <c r="BK20" s="242">
        <v>324.46390000000002</v>
      </c>
      <c r="BL20" s="242">
        <v>326.45870000000002</v>
      </c>
      <c r="BM20" s="242">
        <v>342.16539999999998</v>
      </c>
      <c r="BN20" s="242">
        <v>349.91370000000001</v>
      </c>
      <c r="BO20" s="242">
        <v>351.24630000000002</v>
      </c>
      <c r="BP20" s="242">
        <v>351.58080000000001</v>
      </c>
      <c r="BQ20" s="242">
        <v>350.43579999999997</v>
      </c>
      <c r="BR20" s="242">
        <v>351.29160000000002</v>
      </c>
      <c r="BS20" s="242">
        <v>346.22399999999999</v>
      </c>
      <c r="BT20" s="242">
        <v>338.59289999999999</v>
      </c>
      <c r="BU20" s="242">
        <v>334.25619999999998</v>
      </c>
      <c r="BV20" s="242">
        <v>327.07330000000002</v>
      </c>
    </row>
    <row r="21" spans="1:74" ht="11.1" customHeight="1" x14ac:dyDescent="0.2">
      <c r="A21" s="40" t="s">
        <v>503</v>
      </c>
      <c r="B21" s="119" t="s">
        <v>785</v>
      </c>
      <c r="C21" s="190">
        <v>297.97500000000002</v>
      </c>
      <c r="D21" s="190">
        <v>299.64999999999998</v>
      </c>
      <c r="E21" s="190">
        <v>307.625</v>
      </c>
      <c r="F21" s="190">
        <v>312.10000000000002</v>
      </c>
      <c r="G21" s="190">
        <v>316.125</v>
      </c>
      <c r="H21" s="190">
        <v>308.85000000000002</v>
      </c>
      <c r="I21" s="190">
        <v>304.52</v>
      </c>
      <c r="J21" s="190">
        <v>300.5</v>
      </c>
      <c r="K21" s="190">
        <v>301.62</v>
      </c>
      <c r="L21" s="190">
        <v>305.3</v>
      </c>
      <c r="M21" s="190">
        <v>306.875</v>
      </c>
      <c r="N21" s="190">
        <v>305.5</v>
      </c>
      <c r="O21" s="190">
        <v>304.75</v>
      </c>
      <c r="P21" s="190">
        <v>290.95</v>
      </c>
      <c r="Q21" s="190">
        <v>272.86</v>
      </c>
      <c r="R21" s="190">
        <v>249.3</v>
      </c>
      <c r="S21" s="190">
        <v>239.22499999999999</v>
      </c>
      <c r="T21" s="190">
        <v>240.8</v>
      </c>
      <c r="U21" s="190">
        <v>243.375</v>
      </c>
      <c r="V21" s="190">
        <v>242.92</v>
      </c>
      <c r="W21" s="190">
        <v>241.375</v>
      </c>
      <c r="X21" s="190">
        <v>238.875</v>
      </c>
      <c r="Y21" s="190">
        <v>243.2</v>
      </c>
      <c r="Z21" s="190">
        <v>258.47500000000002</v>
      </c>
      <c r="AA21" s="190">
        <v>268.05</v>
      </c>
      <c r="AB21" s="190">
        <v>284.7</v>
      </c>
      <c r="AC21" s="190">
        <v>315.22000000000003</v>
      </c>
      <c r="AD21" s="190">
        <v>313.02499999999998</v>
      </c>
      <c r="AE21" s="190">
        <v>321.7</v>
      </c>
      <c r="AF21" s="190">
        <v>328.67500000000001</v>
      </c>
      <c r="AG21" s="190">
        <v>333.875</v>
      </c>
      <c r="AH21" s="190">
        <v>335</v>
      </c>
      <c r="AI21" s="190">
        <v>338.4</v>
      </c>
      <c r="AJ21" s="190">
        <v>361.17500000000001</v>
      </c>
      <c r="AK21" s="190">
        <v>372.7</v>
      </c>
      <c r="AL21" s="190">
        <v>364.1</v>
      </c>
      <c r="AM21" s="190">
        <v>372.42</v>
      </c>
      <c r="AN21" s="190">
        <v>403.22500000000002</v>
      </c>
      <c r="AO21" s="190">
        <v>510.45</v>
      </c>
      <c r="AP21" s="190">
        <v>511.95</v>
      </c>
      <c r="AQ21" s="190">
        <v>557.1</v>
      </c>
      <c r="AR21" s="190">
        <v>575.35</v>
      </c>
      <c r="AS21" s="190">
        <v>548.57500000000005</v>
      </c>
      <c r="AT21" s="190">
        <v>501.32</v>
      </c>
      <c r="AU21" s="190">
        <v>499.25</v>
      </c>
      <c r="AV21" s="190">
        <v>521.14</v>
      </c>
      <c r="AW21" s="190">
        <v>525.5</v>
      </c>
      <c r="AX21" s="190">
        <v>471.35</v>
      </c>
      <c r="AY21" s="190">
        <v>457.64</v>
      </c>
      <c r="AZ21" s="190">
        <v>441.32499999999999</v>
      </c>
      <c r="BA21" s="190">
        <v>421.05</v>
      </c>
      <c r="BB21" s="190">
        <v>409.9</v>
      </c>
      <c r="BC21" s="190">
        <v>391.5</v>
      </c>
      <c r="BD21" s="242">
        <v>370.88440000000003</v>
      </c>
      <c r="BE21" s="242">
        <v>373.1223</v>
      </c>
      <c r="BF21" s="242">
        <v>358.30520000000001</v>
      </c>
      <c r="BG21" s="242">
        <v>362.9778</v>
      </c>
      <c r="BH21" s="242">
        <v>381.00790000000001</v>
      </c>
      <c r="BI21" s="242">
        <v>394.13909999999998</v>
      </c>
      <c r="BJ21" s="242">
        <v>391.72969999999998</v>
      </c>
      <c r="BK21" s="242">
        <v>388.35840000000002</v>
      </c>
      <c r="BL21" s="242">
        <v>385.08440000000002</v>
      </c>
      <c r="BM21" s="242">
        <v>391.60559999999998</v>
      </c>
      <c r="BN21" s="242">
        <v>386.50450000000001</v>
      </c>
      <c r="BO21" s="242">
        <v>377.52719999999999</v>
      </c>
      <c r="BP21" s="242">
        <v>371.01510000000002</v>
      </c>
      <c r="BQ21" s="242">
        <v>369.12650000000002</v>
      </c>
      <c r="BR21" s="242">
        <v>373.38319999999999</v>
      </c>
      <c r="BS21" s="242">
        <v>378.10169999999999</v>
      </c>
      <c r="BT21" s="242">
        <v>378.32139999999998</v>
      </c>
      <c r="BU21" s="242">
        <v>394.6814</v>
      </c>
      <c r="BV21" s="242">
        <v>399.25330000000002</v>
      </c>
    </row>
    <row r="22" spans="1:74" ht="11.1" customHeight="1" x14ac:dyDescent="0.2">
      <c r="A22" s="40" t="s">
        <v>465</v>
      </c>
      <c r="B22" s="119" t="s">
        <v>530</v>
      </c>
      <c r="C22" s="190">
        <v>293.39999999999998</v>
      </c>
      <c r="D22" s="190">
        <v>303</v>
      </c>
      <c r="E22" s="190">
        <v>305</v>
      </c>
      <c r="F22" s="190">
        <v>310.3</v>
      </c>
      <c r="G22" s="190">
        <v>303</v>
      </c>
      <c r="H22" s="190">
        <v>294.60000000000002</v>
      </c>
      <c r="I22" s="190">
        <v>293.2</v>
      </c>
      <c r="J22" s="190">
        <v>287</v>
      </c>
      <c r="K22" s="190">
        <v>289.39999999999998</v>
      </c>
      <c r="L22" s="190">
        <v>300.8</v>
      </c>
      <c r="M22" s="190">
        <v>298.39999999999998</v>
      </c>
      <c r="N22" s="190">
        <v>303.5</v>
      </c>
      <c r="O22" s="190">
        <v>305.2</v>
      </c>
      <c r="P22" s="190">
        <v>281.2</v>
      </c>
      <c r="Q22" s="190">
        <v>240.5</v>
      </c>
      <c r="R22" s="190">
        <v>204.4</v>
      </c>
      <c r="S22" s="190">
        <v>190.5</v>
      </c>
      <c r="T22" s="190">
        <v>205.7</v>
      </c>
      <c r="U22" s="190">
        <v>213.4</v>
      </c>
      <c r="V22" s="190">
        <v>216.1</v>
      </c>
      <c r="W22" s="190">
        <v>212.3</v>
      </c>
      <c r="X22" s="190">
        <v>213.9</v>
      </c>
      <c r="Y22" s="190">
        <v>220.8</v>
      </c>
      <c r="Z22" s="190">
        <v>241.9</v>
      </c>
      <c r="AA22" s="190">
        <v>254.9</v>
      </c>
      <c r="AB22" s="190">
        <v>279</v>
      </c>
      <c r="AC22" s="190">
        <v>287.3</v>
      </c>
      <c r="AD22" s="190">
        <v>278.5</v>
      </c>
      <c r="AE22" s="190">
        <v>282.5</v>
      </c>
      <c r="AF22" s="190">
        <v>295.2</v>
      </c>
      <c r="AG22" s="190">
        <v>298</v>
      </c>
      <c r="AH22" s="190">
        <v>293.2</v>
      </c>
      <c r="AI22" s="190">
        <v>299.89999999999998</v>
      </c>
      <c r="AJ22" s="190">
        <v>342.2</v>
      </c>
      <c r="AK22" s="190">
        <v>351.2</v>
      </c>
      <c r="AL22" s="190">
        <v>344.3</v>
      </c>
      <c r="AM22" s="190">
        <v>377.6</v>
      </c>
      <c r="AN22" s="190">
        <v>405.8</v>
      </c>
      <c r="AO22" s="190">
        <v>492.8</v>
      </c>
      <c r="AP22" s="190">
        <v>514.29999999999995</v>
      </c>
      <c r="AQ22" s="190">
        <v>597.29999999999995</v>
      </c>
      <c r="AR22" s="190">
        <v>586.29999999999995</v>
      </c>
      <c r="AS22" s="190">
        <v>525.6</v>
      </c>
      <c r="AT22" s="190">
        <v>495.3</v>
      </c>
      <c r="AU22" s="190">
        <v>481.5</v>
      </c>
      <c r="AV22" s="190">
        <v>578.6</v>
      </c>
      <c r="AW22" s="190">
        <v>524</v>
      </c>
      <c r="AX22" s="190">
        <v>434.4</v>
      </c>
      <c r="AY22" s="190">
        <v>431.3</v>
      </c>
      <c r="AZ22" s="190">
        <v>398.8</v>
      </c>
      <c r="BA22" s="190">
        <v>386.6</v>
      </c>
      <c r="BB22" s="190">
        <v>370.9</v>
      </c>
      <c r="BC22" s="190">
        <v>345.12869999999998</v>
      </c>
      <c r="BD22" s="242">
        <v>340.11779999999999</v>
      </c>
      <c r="BE22" s="242">
        <v>330.62009999999998</v>
      </c>
      <c r="BF22" s="242">
        <v>325.8725</v>
      </c>
      <c r="BG22" s="242">
        <v>332.30950000000001</v>
      </c>
      <c r="BH22" s="242">
        <v>362.43340000000001</v>
      </c>
      <c r="BI22" s="242">
        <v>373.67079999999999</v>
      </c>
      <c r="BJ22" s="242">
        <v>367.68360000000001</v>
      </c>
      <c r="BK22" s="242">
        <v>364.78050000000002</v>
      </c>
      <c r="BL22" s="242">
        <v>364.29719999999998</v>
      </c>
      <c r="BM22" s="242">
        <v>363.18709999999999</v>
      </c>
      <c r="BN22" s="242">
        <v>351.3451</v>
      </c>
      <c r="BO22" s="242">
        <v>345.94150000000002</v>
      </c>
      <c r="BP22" s="242">
        <v>337.24209999999999</v>
      </c>
      <c r="BQ22" s="242">
        <v>332.67500000000001</v>
      </c>
      <c r="BR22" s="242">
        <v>335.84010000000001</v>
      </c>
      <c r="BS22" s="242">
        <v>336.82080000000002</v>
      </c>
      <c r="BT22" s="242">
        <v>364.68049999999999</v>
      </c>
      <c r="BU22" s="242">
        <v>385.79660000000001</v>
      </c>
      <c r="BV22" s="242">
        <v>381.01850000000002</v>
      </c>
    </row>
    <row r="23" spans="1:74" ht="11.1" customHeight="1" x14ac:dyDescent="0.2">
      <c r="A23" s="37"/>
      <c r="B23" s="42" t="s">
        <v>127</v>
      </c>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301"/>
      <c r="BE23" s="301"/>
      <c r="BF23" s="301"/>
      <c r="BG23" s="301"/>
      <c r="BH23" s="301"/>
      <c r="BI23" s="301"/>
      <c r="BJ23" s="301"/>
      <c r="BK23" s="576"/>
      <c r="BL23" s="301"/>
      <c r="BM23" s="301"/>
      <c r="BN23" s="301"/>
      <c r="BO23" s="301"/>
      <c r="BP23" s="301"/>
      <c r="BQ23" s="301"/>
      <c r="BR23" s="301"/>
      <c r="BS23" s="301"/>
      <c r="BT23" s="301"/>
      <c r="BU23" s="301"/>
      <c r="BV23" s="301"/>
    </row>
    <row r="24" spans="1:74" ht="11.1" customHeight="1" x14ac:dyDescent="0.2">
      <c r="A24" s="40" t="s">
        <v>713</v>
      </c>
      <c r="B24" s="119" t="s">
        <v>126</v>
      </c>
      <c r="C24" s="170">
        <v>3.2333599999999998</v>
      </c>
      <c r="D24" s="170">
        <v>2.7986399999999998</v>
      </c>
      <c r="E24" s="170">
        <v>3.0659200000000002</v>
      </c>
      <c r="F24" s="170">
        <v>2.7528800000000002</v>
      </c>
      <c r="G24" s="170">
        <v>2.7435200000000002</v>
      </c>
      <c r="H24" s="170">
        <v>2.4949599999999998</v>
      </c>
      <c r="I24" s="170">
        <v>2.4606400000000002</v>
      </c>
      <c r="J24" s="170">
        <v>2.3098399999999999</v>
      </c>
      <c r="K24" s="170">
        <v>2.6613600000000002</v>
      </c>
      <c r="L24" s="170">
        <v>2.4242400000000002</v>
      </c>
      <c r="M24" s="170">
        <v>2.7591199999999998</v>
      </c>
      <c r="N24" s="170">
        <v>2.30776</v>
      </c>
      <c r="O24" s="170">
        <v>2.0987800000000001</v>
      </c>
      <c r="P24" s="170">
        <v>1.9844900000000001</v>
      </c>
      <c r="Q24" s="170">
        <v>1.85981</v>
      </c>
      <c r="R24" s="170">
        <v>1.80786</v>
      </c>
      <c r="S24" s="170">
        <v>1.8161719999999999</v>
      </c>
      <c r="T24" s="170">
        <v>1.694609</v>
      </c>
      <c r="U24" s="170">
        <v>1.8359129999999999</v>
      </c>
      <c r="V24" s="170">
        <v>2.3896999999999999</v>
      </c>
      <c r="W24" s="170">
        <v>1.996958</v>
      </c>
      <c r="X24" s="170">
        <v>2.4832100000000001</v>
      </c>
      <c r="Y24" s="170">
        <v>2.7117900000000001</v>
      </c>
      <c r="Z24" s="170">
        <v>2.6910099999999999</v>
      </c>
      <c r="AA24" s="170">
        <v>2.81569</v>
      </c>
      <c r="AB24" s="170">
        <v>5.5586500000000001</v>
      </c>
      <c r="AC24" s="170">
        <v>2.7221799999999998</v>
      </c>
      <c r="AD24" s="170">
        <v>2.7668569999999999</v>
      </c>
      <c r="AE24" s="170">
        <v>3.0234899999999998</v>
      </c>
      <c r="AF24" s="170">
        <v>3.38714</v>
      </c>
      <c r="AG24" s="170">
        <v>3.98976</v>
      </c>
      <c r="AH24" s="170">
        <v>4.2287299999999997</v>
      </c>
      <c r="AI24" s="170">
        <v>5.3612399999999996</v>
      </c>
      <c r="AJ24" s="170">
        <v>5.7248900000000003</v>
      </c>
      <c r="AK24" s="170">
        <v>5.24695</v>
      </c>
      <c r="AL24" s="170">
        <v>3.9066399999999999</v>
      </c>
      <c r="AM24" s="170">
        <v>4.5508199999999999</v>
      </c>
      <c r="AN24" s="170">
        <v>4.8729100000000001</v>
      </c>
      <c r="AO24" s="170">
        <v>5.0911</v>
      </c>
      <c r="AP24" s="170">
        <v>6.84701</v>
      </c>
      <c r="AQ24" s="170">
        <v>8.4574599999999993</v>
      </c>
      <c r="AR24" s="170">
        <v>8.0002999999999993</v>
      </c>
      <c r="AS24" s="170">
        <v>7.5680759999999996</v>
      </c>
      <c r="AT24" s="170">
        <v>9.1432000000000002</v>
      </c>
      <c r="AU24" s="170">
        <v>8.1873199999999997</v>
      </c>
      <c r="AV24" s="170">
        <v>5.8807400000000003</v>
      </c>
      <c r="AW24" s="170">
        <v>5.6625500000000004</v>
      </c>
      <c r="AX24" s="170">
        <v>5.7456699999999996</v>
      </c>
      <c r="AY24" s="170">
        <v>3.3975300000000002</v>
      </c>
      <c r="AZ24" s="170">
        <v>2.47282</v>
      </c>
      <c r="BA24" s="170">
        <v>2.4000900000000001</v>
      </c>
      <c r="BB24" s="170">
        <v>2.24424</v>
      </c>
      <c r="BC24" s="170">
        <v>2.2338499999999999</v>
      </c>
      <c r="BD24" s="236">
        <v>2.3884430000000001</v>
      </c>
      <c r="BE24" s="236">
        <v>2.5964109999999998</v>
      </c>
      <c r="BF24" s="236">
        <v>2.71271</v>
      </c>
      <c r="BG24" s="236">
        <v>2.8419110000000001</v>
      </c>
      <c r="BH24" s="236">
        <v>2.9222419999999998</v>
      </c>
      <c r="BI24" s="236">
        <v>3.2615500000000002</v>
      </c>
      <c r="BJ24" s="236">
        <v>3.641724</v>
      </c>
      <c r="BK24" s="236">
        <v>3.656603</v>
      </c>
      <c r="BL24" s="236">
        <v>3.5230130000000002</v>
      </c>
      <c r="BM24" s="236">
        <v>3.3943810000000001</v>
      </c>
      <c r="BN24" s="236">
        <v>3.157292</v>
      </c>
      <c r="BO24" s="236">
        <v>3.2194410000000002</v>
      </c>
      <c r="BP24" s="236">
        <v>3.2968280000000001</v>
      </c>
      <c r="BQ24" s="236">
        <v>3.5157949999999998</v>
      </c>
      <c r="BR24" s="236">
        <v>3.735754</v>
      </c>
      <c r="BS24" s="236">
        <v>3.8001119999999999</v>
      </c>
      <c r="BT24" s="236">
        <v>3.7022029999999999</v>
      </c>
      <c r="BU24" s="236">
        <v>3.7562329999999999</v>
      </c>
      <c r="BV24" s="236">
        <v>3.885094</v>
      </c>
    </row>
    <row r="25" spans="1:74" ht="11.1" customHeight="1" x14ac:dyDescent="0.2">
      <c r="A25" s="40" t="s">
        <v>128</v>
      </c>
      <c r="B25" s="119" t="s">
        <v>121</v>
      </c>
      <c r="C25" s="170">
        <v>3.109</v>
      </c>
      <c r="D25" s="170">
        <v>2.6909999999999998</v>
      </c>
      <c r="E25" s="170">
        <v>2.948</v>
      </c>
      <c r="F25" s="170">
        <v>2.6469999999999998</v>
      </c>
      <c r="G25" s="170">
        <v>2.6379999999999999</v>
      </c>
      <c r="H25" s="170">
        <v>2.399</v>
      </c>
      <c r="I25" s="170">
        <v>2.3660000000000001</v>
      </c>
      <c r="J25" s="170">
        <v>2.2210000000000001</v>
      </c>
      <c r="K25" s="170">
        <v>2.5590000000000002</v>
      </c>
      <c r="L25" s="170">
        <v>2.331</v>
      </c>
      <c r="M25" s="170">
        <v>2.653</v>
      </c>
      <c r="N25" s="170">
        <v>2.2189999999999999</v>
      </c>
      <c r="O25" s="170">
        <v>2.02</v>
      </c>
      <c r="P25" s="170">
        <v>1.91</v>
      </c>
      <c r="Q25" s="170">
        <v>1.79</v>
      </c>
      <c r="R25" s="170">
        <v>1.74</v>
      </c>
      <c r="S25" s="170">
        <v>1.748</v>
      </c>
      <c r="T25" s="170">
        <v>1.631</v>
      </c>
      <c r="U25" s="170">
        <v>1.7669999999999999</v>
      </c>
      <c r="V25" s="170">
        <v>2.2999999999999998</v>
      </c>
      <c r="W25" s="170">
        <v>1.9219999999999999</v>
      </c>
      <c r="X25" s="170">
        <v>2.39</v>
      </c>
      <c r="Y25" s="170">
        <v>2.61</v>
      </c>
      <c r="Z25" s="170">
        <v>2.59</v>
      </c>
      <c r="AA25" s="170">
        <v>2.71</v>
      </c>
      <c r="AB25" s="170">
        <v>5.35</v>
      </c>
      <c r="AC25" s="170">
        <v>2.62</v>
      </c>
      <c r="AD25" s="170">
        <v>2.6629999999999998</v>
      </c>
      <c r="AE25" s="170">
        <v>2.91</v>
      </c>
      <c r="AF25" s="170">
        <v>3.26</v>
      </c>
      <c r="AG25" s="170">
        <v>3.84</v>
      </c>
      <c r="AH25" s="170">
        <v>4.07</v>
      </c>
      <c r="AI25" s="170">
        <v>5.16</v>
      </c>
      <c r="AJ25" s="170">
        <v>5.51</v>
      </c>
      <c r="AK25" s="170">
        <v>5.05</v>
      </c>
      <c r="AL25" s="170">
        <v>3.76</v>
      </c>
      <c r="AM25" s="170">
        <v>4.38</v>
      </c>
      <c r="AN25" s="170">
        <v>4.6900000000000004</v>
      </c>
      <c r="AO25" s="170">
        <v>4.9000000000000004</v>
      </c>
      <c r="AP25" s="170">
        <v>6.59</v>
      </c>
      <c r="AQ25" s="170">
        <v>8.14</v>
      </c>
      <c r="AR25" s="170">
        <v>7.7</v>
      </c>
      <c r="AS25" s="170">
        <v>7.2839999999999998</v>
      </c>
      <c r="AT25" s="170">
        <v>8.8000000000000007</v>
      </c>
      <c r="AU25" s="170">
        <v>7.88</v>
      </c>
      <c r="AV25" s="170">
        <v>5.66</v>
      </c>
      <c r="AW25" s="170">
        <v>5.45</v>
      </c>
      <c r="AX25" s="170">
        <v>5.53</v>
      </c>
      <c r="AY25" s="170">
        <v>3.27</v>
      </c>
      <c r="AZ25" s="170">
        <v>2.38</v>
      </c>
      <c r="BA25" s="170">
        <v>2.31</v>
      </c>
      <c r="BB25" s="170">
        <v>2.16</v>
      </c>
      <c r="BC25" s="170">
        <v>2.15</v>
      </c>
      <c r="BD25" s="236">
        <v>2.2987899999999999</v>
      </c>
      <c r="BE25" s="236">
        <v>2.4989520000000001</v>
      </c>
      <c r="BF25" s="236">
        <v>2.6108859999999998</v>
      </c>
      <c r="BG25" s="236">
        <v>2.7352370000000001</v>
      </c>
      <c r="BH25" s="236">
        <v>2.8125529999999999</v>
      </c>
      <c r="BI25" s="236">
        <v>3.1391239999999998</v>
      </c>
      <c r="BJ25" s="236">
        <v>3.5050279999999998</v>
      </c>
      <c r="BK25" s="236">
        <v>3.5193479999999999</v>
      </c>
      <c r="BL25" s="236">
        <v>3.3907729999999998</v>
      </c>
      <c r="BM25" s="236">
        <v>3.266969</v>
      </c>
      <c r="BN25" s="236">
        <v>3.0387789999999999</v>
      </c>
      <c r="BO25" s="236">
        <v>3.098595</v>
      </c>
      <c r="BP25" s="236">
        <v>3.1730779999999998</v>
      </c>
      <c r="BQ25" s="236">
        <v>3.383826</v>
      </c>
      <c r="BR25" s="236">
        <v>3.5955279999999998</v>
      </c>
      <c r="BS25" s="236">
        <v>3.6574710000000001</v>
      </c>
      <c r="BT25" s="236">
        <v>3.563237</v>
      </c>
      <c r="BU25" s="236">
        <v>3.6152380000000002</v>
      </c>
      <c r="BV25" s="236">
        <v>3.7392629999999998</v>
      </c>
    </row>
    <row r="26" spans="1:74" ht="11.1" customHeight="1" x14ac:dyDescent="0.2">
      <c r="A26" s="40"/>
      <c r="B26" s="41" t="s">
        <v>985</v>
      </c>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239"/>
      <c r="BE26" s="239"/>
      <c r="BF26" s="239"/>
      <c r="BG26" s="239"/>
      <c r="BH26" s="239"/>
      <c r="BI26" s="239"/>
      <c r="BJ26" s="239"/>
      <c r="BK26" s="239"/>
      <c r="BL26" s="239"/>
      <c r="BM26" s="239"/>
      <c r="BN26" s="239"/>
      <c r="BO26" s="239"/>
      <c r="BP26" s="239"/>
      <c r="BQ26" s="239"/>
      <c r="BR26" s="239"/>
      <c r="BS26" s="239"/>
      <c r="BT26" s="239"/>
      <c r="BU26" s="239"/>
      <c r="BV26" s="239"/>
    </row>
    <row r="27" spans="1:74" ht="11.1" customHeight="1" x14ac:dyDescent="0.2">
      <c r="A27" s="40" t="s">
        <v>657</v>
      </c>
      <c r="B27" s="119" t="s">
        <v>372</v>
      </c>
      <c r="C27" s="170">
        <v>5.0199999999999996</v>
      </c>
      <c r="D27" s="170">
        <v>4.62</v>
      </c>
      <c r="E27" s="170">
        <v>4.3099999999999996</v>
      </c>
      <c r="F27" s="170">
        <v>3.99</v>
      </c>
      <c r="G27" s="170">
        <v>3.64</v>
      </c>
      <c r="H27" s="170">
        <v>3.55</v>
      </c>
      <c r="I27" s="170">
        <v>3.33</v>
      </c>
      <c r="J27" s="170">
        <v>3.18</v>
      </c>
      <c r="K27" s="170">
        <v>3.35</v>
      </c>
      <c r="L27" s="170">
        <v>3.43</v>
      </c>
      <c r="M27" s="170">
        <v>3.86</v>
      </c>
      <c r="N27" s="170">
        <v>3.84</v>
      </c>
      <c r="O27" s="170">
        <v>3.71</v>
      </c>
      <c r="P27" s="170">
        <v>3.58</v>
      </c>
      <c r="Q27" s="170">
        <v>3.39</v>
      </c>
      <c r="R27" s="170">
        <v>3</v>
      </c>
      <c r="S27" s="170">
        <v>2.91</v>
      </c>
      <c r="T27" s="170">
        <v>2.72</v>
      </c>
      <c r="U27" s="170">
        <v>2.58</v>
      </c>
      <c r="V27" s="170">
        <v>2.85</v>
      </c>
      <c r="W27" s="170">
        <v>3.3</v>
      </c>
      <c r="X27" s="170">
        <v>3.29</v>
      </c>
      <c r="Y27" s="170">
        <v>3.98</v>
      </c>
      <c r="Z27" s="170">
        <v>4.1100000000000003</v>
      </c>
      <c r="AA27" s="170">
        <v>4.08</v>
      </c>
      <c r="AB27" s="170">
        <v>9.41</v>
      </c>
      <c r="AC27" s="170">
        <v>4.43</v>
      </c>
      <c r="AD27" s="170">
        <v>4.03</v>
      </c>
      <c r="AE27" s="170">
        <v>4.1500000000000004</v>
      </c>
      <c r="AF27" s="170">
        <v>4.21</v>
      </c>
      <c r="AG27" s="170">
        <v>4.76</v>
      </c>
      <c r="AH27" s="170">
        <v>5.0199999999999996</v>
      </c>
      <c r="AI27" s="170">
        <v>5.48</v>
      </c>
      <c r="AJ27" s="170">
        <v>6.69</v>
      </c>
      <c r="AK27" s="170">
        <v>6.99</v>
      </c>
      <c r="AL27" s="170">
        <v>6.77</v>
      </c>
      <c r="AM27" s="170">
        <v>6.64</v>
      </c>
      <c r="AN27" s="170">
        <v>7.53</v>
      </c>
      <c r="AO27" s="170">
        <v>6.34</v>
      </c>
      <c r="AP27" s="170">
        <v>6.88</v>
      </c>
      <c r="AQ27" s="170">
        <v>8.3699999999999992</v>
      </c>
      <c r="AR27" s="170">
        <v>9.64</v>
      </c>
      <c r="AS27" s="170">
        <v>8.14</v>
      </c>
      <c r="AT27" s="170">
        <v>9.76</v>
      </c>
      <c r="AU27" s="170">
        <v>9.9499999999999993</v>
      </c>
      <c r="AV27" s="170">
        <v>7.38</v>
      </c>
      <c r="AW27" s="170">
        <v>6.92</v>
      </c>
      <c r="AX27" s="170">
        <v>8.23</v>
      </c>
      <c r="AY27" s="170">
        <v>7.4</v>
      </c>
      <c r="AZ27" s="170">
        <v>6.12</v>
      </c>
      <c r="BA27" s="170">
        <v>5.03</v>
      </c>
      <c r="BB27" s="170">
        <v>4.0245740000000003</v>
      </c>
      <c r="BC27" s="170">
        <v>3.6399379999999999</v>
      </c>
      <c r="BD27" s="236">
        <v>3.5729609999999998</v>
      </c>
      <c r="BE27" s="236">
        <v>3.654935</v>
      </c>
      <c r="BF27" s="236">
        <v>3.6914729999999998</v>
      </c>
      <c r="BG27" s="236">
        <v>3.7087150000000002</v>
      </c>
      <c r="BH27" s="236">
        <v>3.9322189999999999</v>
      </c>
      <c r="BI27" s="236">
        <v>4.3345609999999999</v>
      </c>
      <c r="BJ27" s="236">
        <v>5.0279939999999996</v>
      </c>
      <c r="BK27" s="236">
        <v>5.202178</v>
      </c>
      <c r="BL27" s="236">
        <v>5.3003830000000001</v>
      </c>
      <c r="BM27" s="236">
        <v>4.8118980000000002</v>
      </c>
      <c r="BN27" s="236">
        <v>4.3165050000000003</v>
      </c>
      <c r="BO27" s="236">
        <v>4.1974229999999997</v>
      </c>
      <c r="BP27" s="236">
        <v>4.2340239999999998</v>
      </c>
      <c r="BQ27" s="236">
        <v>4.3936989999999998</v>
      </c>
      <c r="BR27" s="236">
        <v>4.56717</v>
      </c>
      <c r="BS27" s="236">
        <v>4.5893079999999999</v>
      </c>
      <c r="BT27" s="236">
        <v>4.7034269999999996</v>
      </c>
      <c r="BU27" s="236">
        <v>4.9213469999999999</v>
      </c>
      <c r="BV27" s="236">
        <v>5.4355130000000003</v>
      </c>
    </row>
    <row r="28" spans="1:74" ht="11.1" customHeight="1" x14ac:dyDescent="0.2">
      <c r="A28" s="40" t="s">
        <v>647</v>
      </c>
      <c r="B28" s="119" t="s">
        <v>373</v>
      </c>
      <c r="C28" s="170">
        <v>7.67</v>
      </c>
      <c r="D28" s="170">
        <v>7.54</v>
      </c>
      <c r="E28" s="170">
        <v>7.4</v>
      </c>
      <c r="F28" s="170">
        <v>7.72</v>
      </c>
      <c r="G28" s="170">
        <v>8.06</v>
      </c>
      <c r="H28" s="170">
        <v>8.2899999999999991</v>
      </c>
      <c r="I28" s="170">
        <v>8.4700000000000006</v>
      </c>
      <c r="J28" s="170">
        <v>8.41</v>
      </c>
      <c r="K28" s="170">
        <v>8.34</v>
      </c>
      <c r="L28" s="170">
        <v>7.63</v>
      </c>
      <c r="M28" s="170">
        <v>6.98</v>
      </c>
      <c r="N28" s="170">
        <v>7.19</v>
      </c>
      <c r="O28" s="170">
        <v>7.24</v>
      </c>
      <c r="P28" s="170">
        <v>7.03</v>
      </c>
      <c r="Q28" s="170">
        <v>7.29</v>
      </c>
      <c r="R28" s="170">
        <v>7.24</v>
      </c>
      <c r="S28" s="170">
        <v>7.73</v>
      </c>
      <c r="T28" s="170">
        <v>8.24</v>
      </c>
      <c r="U28" s="170">
        <v>8.49</v>
      </c>
      <c r="V28" s="170">
        <v>8.48</v>
      </c>
      <c r="W28" s="170">
        <v>8.4499999999999993</v>
      </c>
      <c r="X28" s="170">
        <v>7.59</v>
      </c>
      <c r="Y28" s="170">
        <v>7.64</v>
      </c>
      <c r="Z28" s="170">
        <v>7.4</v>
      </c>
      <c r="AA28" s="170">
        <v>7.4</v>
      </c>
      <c r="AB28" s="170">
        <v>7.36</v>
      </c>
      <c r="AC28" s="170">
        <v>8</v>
      </c>
      <c r="AD28" s="170">
        <v>8.41</v>
      </c>
      <c r="AE28" s="170">
        <v>8.99</v>
      </c>
      <c r="AF28" s="170">
        <v>9.58</v>
      </c>
      <c r="AG28" s="170">
        <v>9.93</v>
      </c>
      <c r="AH28" s="170">
        <v>10.210000000000001</v>
      </c>
      <c r="AI28" s="170">
        <v>10.3</v>
      </c>
      <c r="AJ28" s="170">
        <v>10.47</v>
      </c>
      <c r="AK28" s="170">
        <v>10.050000000000001</v>
      </c>
      <c r="AL28" s="170">
        <v>10.36</v>
      </c>
      <c r="AM28" s="170">
        <v>9.81</v>
      </c>
      <c r="AN28" s="170">
        <v>10.039999999999999</v>
      </c>
      <c r="AO28" s="170">
        <v>10.23</v>
      </c>
      <c r="AP28" s="170">
        <v>10.63</v>
      </c>
      <c r="AQ28" s="170">
        <v>12.11</v>
      </c>
      <c r="AR28" s="170">
        <v>13.5</v>
      </c>
      <c r="AS28" s="170">
        <v>13.54</v>
      </c>
      <c r="AT28" s="170">
        <v>14.24</v>
      </c>
      <c r="AU28" s="170">
        <v>14.58</v>
      </c>
      <c r="AV28" s="170">
        <v>12.84</v>
      </c>
      <c r="AW28" s="170">
        <v>11.89</v>
      </c>
      <c r="AX28" s="170">
        <v>12.03</v>
      </c>
      <c r="AY28" s="170">
        <v>12.47</v>
      </c>
      <c r="AZ28" s="170">
        <v>12.26</v>
      </c>
      <c r="BA28" s="170">
        <v>10.85</v>
      </c>
      <c r="BB28" s="170">
        <v>10.366569999999999</v>
      </c>
      <c r="BC28" s="170">
        <v>10.32422</v>
      </c>
      <c r="BD28" s="236">
        <v>10.492000000000001</v>
      </c>
      <c r="BE28" s="236">
        <v>10.343299999999999</v>
      </c>
      <c r="BF28" s="236">
        <v>10.120559999999999</v>
      </c>
      <c r="BG28" s="236">
        <v>10.08245</v>
      </c>
      <c r="BH28" s="236">
        <v>9.0328250000000008</v>
      </c>
      <c r="BI28" s="236">
        <v>8.5583749999999998</v>
      </c>
      <c r="BJ28" s="236">
        <v>8.5296640000000004</v>
      </c>
      <c r="BK28" s="236">
        <v>8.4699290000000005</v>
      </c>
      <c r="BL28" s="236">
        <v>8.4467499999999998</v>
      </c>
      <c r="BM28" s="236">
        <v>8.6224430000000005</v>
      </c>
      <c r="BN28" s="236">
        <v>8.7624379999999995</v>
      </c>
      <c r="BO28" s="236">
        <v>9.3111429999999995</v>
      </c>
      <c r="BP28" s="236">
        <v>9.8107570000000006</v>
      </c>
      <c r="BQ28" s="236">
        <v>10.00952</v>
      </c>
      <c r="BR28" s="236">
        <v>10.049379999999999</v>
      </c>
      <c r="BS28" s="236">
        <v>10.23498</v>
      </c>
      <c r="BT28" s="236">
        <v>9.2842900000000004</v>
      </c>
      <c r="BU28" s="236">
        <v>8.8670220000000004</v>
      </c>
      <c r="BV28" s="236">
        <v>8.8183220000000002</v>
      </c>
    </row>
    <row r="29" spans="1:74" ht="11.1" customHeight="1" x14ac:dyDescent="0.2">
      <c r="A29" s="40" t="s">
        <v>509</v>
      </c>
      <c r="B29" s="119" t="s">
        <v>374</v>
      </c>
      <c r="C29" s="170">
        <v>9.36</v>
      </c>
      <c r="D29" s="170">
        <v>9.4</v>
      </c>
      <c r="E29" s="170">
        <v>9.42</v>
      </c>
      <c r="F29" s="170">
        <v>10.85</v>
      </c>
      <c r="G29" s="170">
        <v>12.76</v>
      </c>
      <c r="H29" s="170">
        <v>15.6</v>
      </c>
      <c r="I29" s="170">
        <v>17.739999999999998</v>
      </c>
      <c r="J29" s="170">
        <v>18.37</v>
      </c>
      <c r="K29" s="170">
        <v>17.61</v>
      </c>
      <c r="L29" s="170">
        <v>12.5</v>
      </c>
      <c r="M29" s="170">
        <v>9.33</v>
      </c>
      <c r="N29" s="170">
        <v>9.3000000000000007</v>
      </c>
      <c r="O29" s="170">
        <v>9.43</v>
      </c>
      <c r="P29" s="170">
        <v>9.19</v>
      </c>
      <c r="Q29" s="170">
        <v>9.8000000000000007</v>
      </c>
      <c r="R29" s="170">
        <v>10.42</v>
      </c>
      <c r="S29" s="170">
        <v>11.79</v>
      </c>
      <c r="T29" s="170">
        <v>15.33</v>
      </c>
      <c r="U29" s="170">
        <v>17.489999999999998</v>
      </c>
      <c r="V29" s="170">
        <v>18.27</v>
      </c>
      <c r="W29" s="170">
        <v>16.850000000000001</v>
      </c>
      <c r="X29" s="170">
        <v>12.26</v>
      </c>
      <c r="Y29" s="170">
        <v>10.99</v>
      </c>
      <c r="Z29" s="170">
        <v>9.75</v>
      </c>
      <c r="AA29" s="170">
        <v>9.6300000000000008</v>
      </c>
      <c r="AB29" s="170">
        <v>9.2899999999999991</v>
      </c>
      <c r="AC29" s="170">
        <v>10.48</v>
      </c>
      <c r="AD29" s="170">
        <v>12.21</v>
      </c>
      <c r="AE29" s="170">
        <v>14.08</v>
      </c>
      <c r="AF29" s="170">
        <v>17.64</v>
      </c>
      <c r="AG29" s="170">
        <v>19.829999999999998</v>
      </c>
      <c r="AH29" s="170">
        <v>20.88</v>
      </c>
      <c r="AI29" s="170">
        <v>20.149999999999999</v>
      </c>
      <c r="AJ29" s="170">
        <v>17.41</v>
      </c>
      <c r="AK29" s="170">
        <v>13.12</v>
      </c>
      <c r="AL29" s="170">
        <v>13.08</v>
      </c>
      <c r="AM29" s="170">
        <v>12.02</v>
      </c>
      <c r="AN29" s="170">
        <v>12.18</v>
      </c>
      <c r="AO29" s="170">
        <v>12.98</v>
      </c>
      <c r="AP29" s="170">
        <v>14.01</v>
      </c>
      <c r="AQ29" s="170">
        <v>17.760000000000002</v>
      </c>
      <c r="AR29" s="170">
        <v>22.69</v>
      </c>
      <c r="AS29" s="170">
        <v>24.73</v>
      </c>
      <c r="AT29" s="170">
        <v>25.52</v>
      </c>
      <c r="AU29" s="170">
        <v>24.65</v>
      </c>
      <c r="AV29" s="170">
        <v>18.72</v>
      </c>
      <c r="AW29" s="170">
        <v>15.63</v>
      </c>
      <c r="AX29" s="170">
        <v>14.74</v>
      </c>
      <c r="AY29" s="170">
        <v>15.28</v>
      </c>
      <c r="AZ29" s="170">
        <v>15.2</v>
      </c>
      <c r="BA29" s="170">
        <v>13.8</v>
      </c>
      <c r="BB29" s="170">
        <v>13.61964</v>
      </c>
      <c r="BC29" s="170">
        <v>15.22437</v>
      </c>
      <c r="BD29" s="236">
        <v>18.126049999999999</v>
      </c>
      <c r="BE29" s="236">
        <v>19.818660000000001</v>
      </c>
      <c r="BF29" s="236">
        <v>20.267499999999998</v>
      </c>
      <c r="BG29" s="236">
        <v>18.988700000000001</v>
      </c>
      <c r="BH29" s="236">
        <v>14.405950000000001</v>
      </c>
      <c r="BI29" s="236">
        <v>11.913169999999999</v>
      </c>
      <c r="BJ29" s="236">
        <v>11.29861</v>
      </c>
      <c r="BK29" s="236">
        <v>11.106</v>
      </c>
      <c r="BL29" s="236">
        <v>10.81887</v>
      </c>
      <c r="BM29" s="236">
        <v>11.48413</v>
      </c>
      <c r="BN29" s="236">
        <v>12.41807</v>
      </c>
      <c r="BO29" s="236">
        <v>14.64691</v>
      </c>
      <c r="BP29" s="236">
        <v>18.004169999999998</v>
      </c>
      <c r="BQ29" s="236">
        <v>20.148859999999999</v>
      </c>
      <c r="BR29" s="236">
        <v>20.957799999999999</v>
      </c>
      <c r="BS29" s="236">
        <v>19.84796</v>
      </c>
      <c r="BT29" s="236">
        <v>15.081810000000001</v>
      </c>
      <c r="BU29" s="236">
        <v>12.433020000000001</v>
      </c>
      <c r="BV29" s="236">
        <v>11.70086</v>
      </c>
    </row>
    <row r="30" spans="1:74" ht="11.1" customHeight="1" x14ac:dyDescent="0.2">
      <c r="A30" s="37"/>
      <c r="B30" s="42" t="s">
        <v>965</v>
      </c>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301"/>
      <c r="BE30" s="301"/>
      <c r="BF30" s="301"/>
      <c r="BG30" s="301"/>
      <c r="BH30" s="301"/>
      <c r="BI30" s="301"/>
      <c r="BJ30" s="301"/>
      <c r="BK30" s="301"/>
      <c r="BL30" s="301"/>
      <c r="BM30" s="301"/>
      <c r="BN30" s="301"/>
      <c r="BO30" s="301"/>
      <c r="BP30" s="301"/>
      <c r="BQ30" s="301"/>
      <c r="BR30" s="301"/>
      <c r="BS30" s="301"/>
      <c r="BT30" s="301"/>
      <c r="BU30" s="301"/>
      <c r="BV30" s="301"/>
    </row>
    <row r="31" spans="1:74" ht="11.1" customHeight="1" x14ac:dyDescent="0.2">
      <c r="A31" s="37"/>
      <c r="B31" s="43" t="s">
        <v>103</v>
      </c>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301"/>
      <c r="BE31" s="301"/>
      <c r="BF31" s="301"/>
      <c r="BG31" s="301"/>
      <c r="BH31" s="301"/>
      <c r="BI31" s="301"/>
      <c r="BJ31" s="301"/>
      <c r="BK31" s="301"/>
      <c r="BL31" s="301"/>
      <c r="BM31" s="301"/>
      <c r="BN31" s="301"/>
      <c r="BO31" s="301"/>
      <c r="BP31" s="301"/>
      <c r="BQ31" s="301"/>
      <c r="BR31" s="301"/>
      <c r="BS31" s="301"/>
      <c r="BT31" s="301"/>
      <c r="BU31" s="301"/>
      <c r="BV31" s="301"/>
    </row>
    <row r="32" spans="1:74" ht="11.1" customHeight="1" x14ac:dyDescent="0.2">
      <c r="A32" s="40" t="s">
        <v>506</v>
      </c>
      <c r="B32" s="119" t="s">
        <v>375</v>
      </c>
      <c r="C32" s="170">
        <v>2.1</v>
      </c>
      <c r="D32" s="170">
        <v>2.0699999999999998</v>
      </c>
      <c r="E32" s="170">
        <v>2.08</v>
      </c>
      <c r="F32" s="170">
        <v>2.0699999999999998</v>
      </c>
      <c r="G32" s="170">
        <v>2.0499999999999998</v>
      </c>
      <c r="H32" s="170">
        <v>2.0299999999999998</v>
      </c>
      <c r="I32" s="170">
        <v>2.02</v>
      </c>
      <c r="J32" s="170">
        <v>2</v>
      </c>
      <c r="K32" s="170">
        <v>1.96</v>
      </c>
      <c r="L32" s="170">
        <v>1.96</v>
      </c>
      <c r="M32" s="170">
        <v>1.96</v>
      </c>
      <c r="N32" s="170">
        <v>1.91</v>
      </c>
      <c r="O32" s="170">
        <v>1.94</v>
      </c>
      <c r="P32" s="170">
        <v>1.9</v>
      </c>
      <c r="Q32" s="170">
        <v>1.93</v>
      </c>
      <c r="R32" s="170">
        <v>1.92</v>
      </c>
      <c r="S32" s="170">
        <v>1.89</v>
      </c>
      <c r="T32" s="170">
        <v>1.9</v>
      </c>
      <c r="U32" s="170">
        <v>1.91</v>
      </c>
      <c r="V32" s="170">
        <v>1.94</v>
      </c>
      <c r="W32" s="170">
        <v>1.94</v>
      </c>
      <c r="X32" s="170">
        <v>1.91</v>
      </c>
      <c r="Y32" s="170">
        <v>1.91</v>
      </c>
      <c r="Z32" s="170">
        <v>1.92</v>
      </c>
      <c r="AA32" s="170">
        <v>1.9</v>
      </c>
      <c r="AB32" s="170">
        <v>1.93</v>
      </c>
      <c r="AC32" s="170">
        <v>1.89</v>
      </c>
      <c r="AD32" s="170">
        <v>1.9</v>
      </c>
      <c r="AE32" s="170">
        <v>1.89</v>
      </c>
      <c r="AF32" s="170">
        <v>1.95</v>
      </c>
      <c r="AG32" s="170">
        <v>2.0099999999999998</v>
      </c>
      <c r="AH32" s="170">
        <v>2.06</v>
      </c>
      <c r="AI32" s="170">
        <v>2.0099999999999998</v>
      </c>
      <c r="AJ32" s="170">
        <v>2.0299999999999998</v>
      </c>
      <c r="AK32" s="170">
        <v>2.04</v>
      </c>
      <c r="AL32" s="170">
        <v>2.0699999999999998</v>
      </c>
      <c r="AM32" s="170">
        <v>2.2000000000000002</v>
      </c>
      <c r="AN32" s="170">
        <v>2.1800000000000002</v>
      </c>
      <c r="AO32" s="170">
        <v>2.16</v>
      </c>
      <c r="AP32" s="170">
        <v>2.19</v>
      </c>
      <c r="AQ32" s="170">
        <v>2.2400000000000002</v>
      </c>
      <c r="AR32" s="170">
        <v>2.3199999999999998</v>
      </c>
      <c r="AS32" s="170">
        <v>2.48</v>
      </c>
      <c r="AT32" s="170">
        <v>2.5099999999999998</v>
      </c>
      <c r="AU32" s="170">
        <v>2.52</v>
      </c>
      <c r="AV32" s="170">
        <v>2.4700000000000002</v>
      </c>
      <c r="AW32" s="170">
        <v>2.4900000000000002</v>
      </c>
      <c r="AX32" s="170">
        <v>2.65</v>
      </c>
      <c r="AY32" s="170">
        <v>2.59</v>
      </c>
      <c r="AZ32" s="170">
        <v>2.5968732102000001</v>
      </c>
      <c r="BA32" s="170">
        <v>2.5071223353000001</v>
      </c>
      <c r="BB32" s="170">
        <v>2.5021680000000002</v>
      </c>
      <c r="BC32" s="170">
        <v>2.4901089999999999</v>
      </c>
      <c r="BD32" s="236">
        <v>2.4676309999999999</v>
      </c>
      <c r="BE32" s="236">
        <v>2.4660579999999999</v>
      </c>
      <c r="BF32" s="236">
        <v>2.4669919999999999</v>
      </c>
      <c r="BG32" s="236">
        <v>2.4422830000000002</v>
      </c>
      <c r="BH32" s="236">
        <v>2.411505</v>
      </c>
      <c r="BI32" s="236">
        <v>2.4039039999999998</v>
      </c>
      <c r="BJ32" s="236">
        <v>2.4003640000000002</v>
      </c>
      <c r="BK32" s="236">
        <v>2.4142709999999998</v>
      </c>
      <c r="BL32" s="236">
        <v>2.4035959999999998</v>
      </c>
      <c r="BM32" s="236">
        <v>2.4054920000000002</v>
      </c>
      <c r="BN32" s="236">
        <v>2.4091049999999998</v>
      </c>
      <c r="BO32" s="236">
        <v>2.4083079999999999</v>
      </c>
      <c r="BP32" s="236">
        <v>2.3972920000000002</v>
      </c>
      <c r="BQ32" s="236">
        <v>2.4049019999999999</v>
      </c>
      <c r="BR32" s="236">
        <v>2.4127879999999999</v>
      </c>
      <c r="BS32" s="236">
        <v>2.3938609999999998</v>
      </c>
      <c r="BT32" s="236">
        <v>2.3684319999999999</v>
      </c>
      <c r="BU32" s="236">
        <v>2.3654299999999999</v>
      </c>
      <c r="BV32" s="236">
        <v>2.3653240000000002</v>
      </c>
    </row>
    <row r="33" spans="1:74" ht="11.1" customHeight="1" x14ac:dyDescent="0.2">
      <c r="A33" s="40" t="s">
        <v>508</v>
      </c>
      <c r="B33" s="119" t="s">
        <v>376</v>
      </c>
      <c r="C33" s="170">
        <v>4</v>
      </c>
      <c r="D33" s="170">
        <v>3.63</v>
      </c>
      <c r="E33" s="170">
        <v>3.46</v>
      </c>
      <c r="F33" s="170">
        <v>2.89</v>
      </c>
      <c r="G33" s="170">
        <v>2.77</v>
      </c>
      <c r="H33" s="170">
        <v>2.58</v>
      </c>
      <c r="I33" s="170">
        <v>2.54</v>
      </c>
      <c r="J33" s="170">
        <v>2.42</v>
      </c>
      <c r="K33" s="170">
        <v>2.59</v>
      </c>
      <c r="L33" s="170">
        <v>2.4900000000000002</v>
      </c>
      <c r="M33" s="170">
        <v>2.96</v>
      </c>
      <c r="N33" s="170">
        <v>2.91</v>
      </c>
      <c r="O33" s="170">
        <v>2.62</v>
      </c>
      <c r="P33" s="170">
        <v>2.4</v>
      </c>
      <c r="Q33" s="170">
        <v>2.14</v>
      </c>
      <c r="R33" s="170">
        <v>2.1</v>
      </c>
      <c r="S33" s="170">
        <v>2.17</v>
      </c>
      <c r="T33" s="170">
        <v>2.0299999999999998</v>
      </c>
      <c r="U33" s="170">
        <v>2.06</v>
      </c>
      <c r="V33" s="170">
        <v>2.41</v>
      </c>
      <c r="W33" s="170">
        <v>2.42</v>
      </c>
      <c r="X33" s="170">
        <v>2.5</v>
      </c>
      <c r="Y33" s="170">
        <v>2.99</v>
      </c>
      <c r="Z33" s="170">
        <v>3.17</v>
      </c>
      <c r="AA33" s="170">
        <v>3.2</v>
      </c>
      <c r="AB33" s="170">
        <v>17.12</v>
      </c>
      <c r="AC33" s="170">
        <v>3.29</v>
      </c>
      <c r="AD33" s="170">
        <v>3.06</v>
      </c>
      <c r="AE33" s="170">
        <v>3.26</v>
      </c>
      <c r="AF33" s="170">
        <v>3.53</v>
      </c>
      <c r="AG33" s="170">
        <v>4.08</v>
      </c>
      <c r="AH33" s="170">
        <v>4.42</v>
      </c>
      <c r="AI33" s="170">
        <v>5.04</v>
      </c>
      <c r="AJ33" s="170">
        <v>5.69</v>
      </c>
      <c r="AK33" s="170">
        <v>5.77</v>
      </c>
      <c r="AL33" s="170">
        <v>5.64</v>
      </c>
      <c r="AM33" s="170">
        <v>6.57</v>
      </c>
      <c r="AN33" s="170">
        <v>6.03</v>
      </c>
      <c r="AO33" s="170">
        <v>5.1100000000000003</v>
      </c>
      <c r="AP33" s="170">
        <v>6.23</v>
      </c>
      <c r="AQ33" s="170">
        <v>7.56</v>
      </c>
      <c r="AR33" s="170">
        <v>8.01</v>
      </c>
      <c r="AS33" s="170">
        <v>7.49</v>
      </c>
      <c r="AT33" s="170">
        <v>9.02</v>
      </c>
      <c r="AU33" s="170">
        <v>8.1999999999999993</v>
      </c>
      <c r="AV33" s="170">
        <v>5.84</v>
      </c>
      <c r="AW33" s="170">
        <v>5.72</v>
      </c>
      <c r="AX33" s="170">
        <v>8.98</v>
      </c>
      <c r="AY33" s="170">
        <v>7.1</v>
      </c>
      <c r="AZ33" s="170">
        <v>4.3884962097000004</v>
      </c>
      <c r="BA33" s="170">
        <v>3.3494049221000002</v>
      </c>
      <c r="BB33" s="170">
        <v>2.741438</v>
      </c>
      <c r="BC33" s="170">
        <v>2.5259969999999998</v>
      </c>
      <c r="BD33" s="236">
        <v>2.5221469999999999</v>
      </c>
      <c r="BE33" s="236">
        <v>2.7312650000000001</v>
      </c>
      <c r="BF33" s="236">
        <v>2.7227269999999999</v>
      </c>
      <c r="BG33" s="236">
        <v>2.8239040000000002</v>
      </c>
      <c r="BH33" s="236">
        <v>3.0072269999999999</v>
      </c>
      <c r="BI33" s="236">
        <v>3.4295909999999998</v>
      </c>
      <c r="BJ33" s="236">
        <v>3.9769109999999999</v>
      </c>
      <c r="BK33" s="236">
        <v>4.1510509999999998</v>
      </c>
      <c r="BL33" s="236">
        <v>3.989436</v>
      </c>
      <c r="BM33" s="236">
        <v>3.6597900000000001</v>
      </c>
      <c r="BN33" s="236">
        <v>3.3523200000000002</v>
      </c>
      <c r="BO33" s="236">
        <v>3.3010830000000002</v>
      </c>
      <c r="BP33" s="236">
        <v>3.280748</v>
      </c>
      <c r="BQ33" s="236">
        <v>3.5086650000000001</v>
      </c>
      <c r="BR33" s="236">
        <v>3.716205</v>
      </c>
      <c r="BS33" s="236">
        <v>3.7729200000000001</v>
      </c>
      <c r="BT33" s="236">
        <v>3.7968630000000001</v>
      </c>
      <c r="BU33" s="236">
        <v>3.9266450000000002</v>
      </c>
      <c r="BV33" s="236">
        <v>4.2309099999999997</v>
      </c>
    </row>
    <row r="34" spans="1:74" ht="11.1" customHeight="1" x14ac:dyDescent="0.2">
      <c r="A34" s="40" t="s">
        <v>507</v>
      </c>
      <c r="B34" s="483" t="s">
        <v>966</v>
      </c>
      <c r="C34" s="170">
        <v>11.3</v>
      </c>
      <c r="D34" s="170">
        <v>12.28</v>
      </c>
      <c r="E34" s="170">
        <v>13.68</v>
      </c>
      <c r="F34" s="170">
        <v>13.89</v>
      </c>
      <c r="G34" s="170">
        <v>13.47</v>
      </c>
      <c r="H34" s="170">
        <v>12.92</v>
      </c>
      <c r="I34" s="170">
        <v>12.93</v>
      </c>
      <c r="J34" s="170">
        <v>13.72</v>
      </c>
      <c r="K34" s="170">
        <v>11.53</v>
      </c>
      <c r="L34" s="170">
        <v>12.65</v>
      </c>
      <c r="M34" s="170">
        <v>12.05</v>
      </c>
      <c r="N34" s="170">
        <v>12.85</v>
      </c>
      <c r="O34" s="170">
        <v>13.16</v>
      </c>
      <c r="P34" s="170">
        <v>12.68</v>
      </c>
      <c r="Q34" s="170">
        <v>10.29</v>
      </c>
      <c r="R34" s="170">
        <v>8.1999999999999993</v>
      </c>
      <c r="S34" s="170">
        <v>5.7</v>
      </c>
      <c r="T34" s="170">
        <v>6.26</v>
      </c>
      <c r="U34" s="170">
        <v>7.38</v>
      </c>
      <c r="V34" s="170">
        <v>9.67</v>
      </c>
      <c r="W34" s="170">
        <v>9.56</v>
      </c>
      <c r="X34" s="170">
        <v>8.68</v>
      </c>
      <c r="Y34" s="170">
        <v>8.86</v>
      </c>
      <c r="Z34" s="170">
        <v>9.2100000000000009</v>
      </c>
      <c r="AA34" s="170">
        <v>10.33</v>
      </c>
      <c r="AB34" s="170">
        <v>11.38</v>
      </c>
      <c r="AC34" s="170">
        <v>12.41</v>
      </c>
      <c r="AD34" s="170">
        <v>12.81</v>
      </c>
      <c r="AE34" s="170">
        <v>12.82</v>
      </c>
      <c r="AF34" s="170">
        <v>13.56</v>
      </c>
      <c r="AG34" s="170">
        <v>14.34</v>
      </c>
      <c r="AH34" s="170">
        <v>14.47</v>
      </c>
      <c r="AI34" s="170">
        <v>13.8</v>
      </c>
      <c r="AJ34" s="170">
        <v>15.05</v>
      </c>
      <c r="AK34" s="170">
        <v>17.02</v>
      </c>
      <c r="AL34" s="170">
        <v>16.350000000000001</v>
      </c>
      <c r="AM34" s="170">
        <v>15.63</v>
      </c>
      <c r="AN34" s="170">
        <v>16.59</v>
      </c>
      <c r="AO34" s="170">
        <v>20.61</v>
      </c>
      <c r="AP34" s="170">
        <v>25.37</v>
      </c>
      <c r="AQ34" s="170">
        <v>26.55</v>
      </c>
      <c r="AR34" s="170">
        <v>26.5</v>
      </c>
      <c r="AS34" s="170">
        <v>30.36</v>
      </c>
      <c r="AT34" s="170">
        <v>25.72</v>
      </c>
      <c r="AU34" s="170">
        <v>23.76</v>
      </c>
      <c r="AV34" s="170">
        <v>21.76</v>
      </c>
      <c r="AW34" s="170">
        <v>23.74</v>
      </c>
      <c r="AX34" s="170">
        <v>19.86</v>
      </c>
      <c r="AY34" s="170">
        <v>19.41</v>
      </c>
      <c r="AZ34" s="170">
        <v>18.605335245999999</v>
      </c>
      <c r="BA34" s="170">
        <v>19.919478621</v>
      </c>
      <c r="BB34" s="170">
        <v>17.76885</v>
      </c>
      <c r="BC34" s="170">
        <v>16.448429999999998</v>
      </c>
      <c r="BD34" s="236">
        <v>15.798679999999999</v>
      </c>
      <c r="BE34" s="236">
        <v>15.0228</v>
      </c>
      <c r="BF34" s="236">
        <v>14.49051</v>
      </c>
      <c r="BG34" s="236">
        <v>14.33629</v>
      </c>
      <c r="BH34" s="236">
        <v>14.5</v>
      </c>
      <c r="BI34" s="236">
        <v>14.59122</v>
      </c>
      <c r="BJ34" s="236">
        <v>15.10538</v>
      </c>
      <c r="BK34" s="236">
        <v>15.31485</v>
      </c>
      <c r="BL34" s="236">
        <v>15.072469999999999</v>
      </c>
      <c r="BM34" s="236">
        <v>15.5344</v>
      </c>
      <c r="BN34" s="236">
        <v>16.26595</v>
      </c>
      <c r="BO34" s="236">
        <v>15.792289999999999</v>
      </c>
      <c r="BP34" s="236">
        <v>16.11017</v>
      </c>
      <c r="BQ34" s="236">
        <v>15.617330000000001</v>
      </c>
      <c r="BR34" s="236">
        <v>15.330590000000001</v>
      </c>
      <c r="BS34" s="236">
        <v>15.17375</v>
      </c>
      <c r="BT34" s="236">
        <v>15.147270000000001</v>
      </c>
      <c r="BU34" s="236">
        <v>15.47132</v>
      </c>
      <c r="BV34" s="236">
        <v>16.023769999999999</v>
      </c>
    </row>
    <row r="35" spans="1:74" ht="11.1" customHeight="1" x14ac:dyDescent="0.2">
      <c r="A35" s="40" t="s">
        <v>16</v>
      </c>
      <c r="B35" s="119" t="s">
        <v>383</v>
      </c>
      <c r="C35" s="170">
        <v>14.12</v>
      </c>
      <c r="D35" s="170">
        <v>15.19</v>
      </c>
      <c r="E35" s="170">
        <v>15.7</v>
      </c>
      <c r="F35" s="170">
        <v>16.350000000000001</v>
      </c>
      <c r="G35" s="170">
        <v>16.190000000000001</v>
      </c>
      <c r="H35" s="170">
        <v>14.85</v>
      </c>
      <c r="I35" s="170">
        <v>15.1</v>
      </c>
      <c r="J35" s="170">
        <v>14.82</v>
      </c>
      <c r="K35" s="170">
        <v>15.04</v>
      </c>
      <c r="L35" s="170">
        <v>15.37</v>
      </c>
      <c r="M35" s="170">
        <v>15.28</v>
      </c>
      <c r="N35" s="170">
        <v>14.73</v>
      </c>
      <c r="O35" s="170">
        <v>14.62</v>
      </c>
      <c r="P35" s="170">
        <v>13.83</v>
      </c>
      <c r="Q35" s="170">
        <v>10.85</v>
      </c>
      <c r="R35" s="170">
        <v>8.83</v>
      </c>
      <c r="S35" s="170">
        <v>7.42</v>
      </c>
      <c r="T35" s="170">
        <v>9.14</v>
      </c>
      <c r="U35" s="170">
        <v>10.96</v>
      </c>
      <c r="V35" s="170">
        <v>10.7</v>
      </c>
      <c r="W35" s="170">
        <v>9.8699999999999992</v>
      </c>
      <c r="X35" s="170">
        <v>10.37</v>
      </c>
      <c r="Y35" s="170">
        <v>10.63</v>
      </c>
      <c r="Z35" s="170">
        <v>11.54</v>
      </c>
      <c r="AA35" s="170">
        <v>12.39</v>
      </c>
      <c r="AB35" s="170">
        <v>13.05</v>
      </c>
      <c r="AC35" s="170">
        <v>14.72</v>
      </c>
      <c r="AD35" s="170">
        <v>15.14</v>
      </c>
      <c r="AE35" s="170">
        <v>15.55</v>
      </c>
      <c r="AF35" s="170">
        <v>16.260000000000002</v>
      </c>
      <c r="AG35" s="170">
        <v>16.05</v>
      </c>
      <c r="AH35" s="170">
        <v>16.04</v>
      </c>
      <c r="AI35" s="170">
        <v>16.78</v>
      </c>
      <c r="AJ35" s="170">
        <v>18.100000000000001</v>
      </c>
      <c r="AK35" s="170">
        <v>18.46</v>
      </c>
      <c r="AL35" s="170">
        <v>17.87</v>
      </c>
      <c r="AM35" s="170">
        <v>19.989999999999998</v>
      </c>
      <c r="AN35" s="170">
        <v>20.74</v>
      </c>
      <c r="AO35" s="170">
        <v>25.69</v>
      </c>
      <c r="AP35" s="170">
        <v>28.38</v>
      </c>
      <c r="AQ35" s="170">
        <v>30.19</v>
      </c>
      <c r="AR35" s="170">
        <v>33</v>
      </c>
      <c r="AS35" s="170">
        <v>27.42</v>
      </c>
      <c r="AT35" s="170">
        <v>26.98</v>
      </c>
      <c r="AU35" s="170">
        <v>25.83</v>
      </c>
      <c r="AV35" s="170">
        <v>27.77</v>
      </c>
      <c r="AW35" s="170">
        <v>29.23</v>
      </c>
      <c r="AX35" s="170">
        <v>23.12</v>
      </c>
      <c r="AY35" s="170">
        <v>24.15</v>
      </c>
      <c r="AZ35" s="170">
        <v>22.913798219</v>
      </c>
      <c r="BA35" s="170">
        <v>21.399755760000001</v>
      </c>
      <c r="BB35" s="170">
        <v>20.11063</v>
      </c>
      <c r="BC35" s="170">
        <v>18.591999999999999</v>
      </c>
      <c r="BD35" s="236">
        <v>18.49305</v>
      </c>
      <c r="BE35" s="236">
        <v>18.654229999999998</v>
      </c>
      <c r="BF35" s="236">
        <v>18.063659999999999</v>
      </c>
      <c r="BG35" s="236">
        <v>18.521370000000001</v>
      </c>
      <c r="BH35" s="236">
        <v>19.43601</v>
      </c>
      <c r="BI35" s="236">
        <v>20.02356</v>
      </c>
      <c r="BJ35" s="236">
        <v>19.59507</v>
      </c>
      <c r="BK35" s="236">
        <v>19.542459999999998</v>
      </c>
      <c r="BL35" s="236">
        <v>19.742090000000001</v>
      </c>
      <c r="BM35" s="236">
        <v>20.183820000000001</v>
      </c>
      <c r="BN35" s="236">
        <v>19.78989</v>
      </c>
      <c r="BO35" s="236">
        <v>19.167249999999999</v>
      </c>
      <c r="BP35" s="236">
        <v>19.128430000000002</v>
      </c>
      <c r="BQ35" s="236">
        <v>19.197520000000001</v>
      </c>
      <c r="BR35" s="236">
        <v>19.161660000000001</v>
      </c>
      <c r="BS35" s="236">
        <v>19.200050000000001</v>
      </c>
      <c r="BT35" s="236">
        <v>19.56195</v>
      </c>
      <c r="BU35" s="236">
        <v>21.046520000000001</v>
      </c>
      <c r="BV35" s="236">
        <v>20.83541</v>
      </c>
    </row>
    <row r="36" spans="1:74" ht="11.1" customHeight="1" x14ac:dyDescent="0.2">
      <c r="A36" s="40"/>
      <c r="B36" s="43" t="s">
        <v>1320</v>
      </c>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239"/>
      <c r="BE36" s="239"/>
      <c r="BF36" s="239"/>
      <c r="BG36" s="239"/>
      <c r="BH36" s="239"/>
      <c r="BI36" s="239"/>
      <c r="BJ36" s="239"/>
      <c r="BK36" s="239"/>
      <c r="BL36" s="239"/>
      <c r="BM36" s="239"/>
      <c r="BN36" s="239"/>
      <c r="BO36" s="239"/>
      <c r="BP36" s="239"/>
      <c r="BQ36" s="239"/>
      <c r="BR36" s="239"/>
      <c r="BS36" s="239"/>
      <c r="BT36" s="239"/>
      <c r="BU36" s="239"/>
      <c r="BV36" s="239"/>
    </row>
    <row r="37" spans="1:74" ht="11.1" customHeight="1" x14ac:dyDescent="0.2">
      <c r="A37" s="40" t="s">
        <v>4</v>
      </c>
      <c r="B37" s="119" t="s">
        <v>372</v>
      </c>
      <c r="C37" s="170">
        <v>6.58</v>
      </c>
      <c r="D37" s="170">
        <v>6.69</v>
      </c>
      <c r="E37" s="170">
        <v>6.73</v>
      </c>
      <c r="F37" s="170">
        <v>6.51</v>
      </c>
      <c r="G37" s="170">
        <v>6.69</v>
      </c>
      <c r="H37" s="170">
        <v>6.87</v>
      </c>
      <c r="I37" s="170">
        <v>7.14</v>
      </c>
      <c r="J37" s="170">
        <v>7.4</v>
      </c>
      <c r="K37" s="170">
        <v>7.06</v>
      </c>
      <c r="L37" s="170">
        <v>6.84</v>
      </c>
      <c r="M37" s="170">
        <v>6.72</v>
      </c>
      <c r="N37" s="170">
        <v>6.38</v>
      </c>
      <c r="O37" s="170">
        <v>6.37</v>
      </c>
      <c r="P37" s="170">
        <v>6.44</v>
      </c>
      <c r="Q37" s="170">
        <v>6.39</v>
      </c>
      <c r="R37" s="170">
        <v>6.39</v>
      </c>
      <c r="S37" s="170">
        <v>6.54</v>
      </c>
      <c r="T37" s="170">
        <v>6.94</v>
      </c>
      <c r="U37" s="170">
        <v>7.16</v>
      </c>
      <c r="V37" s="170">
        <v>7.07</v>
      </c>
      <c r="W37" s="170">
        <v>7</v>
      </c>
      <c r="X37" s="170">
        <v>6.72</v>
      </c>
      <c r="Y37" s="170">
        <v>6.49</v>
      </c>
      <c r="Z37" s="170">
        <v>6.41</v>
      </c>
      <c r="AA37" s="170">
        <v>6.32</v>
      </c>
      <c r="AB37" s="170">
        <v>7.75</v>
      </c>
      <c r="AC37" s="170">
        <v>6.98</v>
      </c>
      <c r="AD37" s="170">
        <v>6.7</v>
      </c>
      <c r="AE37" s="170">
        <v>6.65</v>
      </c>
      <c r="AF37" s="170">
        <v>7.22</v>
      </c>
      <c r="AG37" s="170">
        <v>7.42</v>
      </c>
      <c r="AH37" s="170">
        <v>7.54</v>
      </c>
      <c r="AI37" s="170">
        <v>7.61</v>
      </c>
      <c r="AJ37" s="170">
        <v>7.44</v>
      </c>
      <c r="AK37" s="170">
        <v>7.37</v>
      </c>
      <c r="AL37" s="170">
        <v>7.06</v>
      </c>
      <c r="AM37" s="170">
        <v>7.3</v>
      </c>
      <c r="AN37" s="170">
        <v>7.47</v>
      </c>
      <c r="AO37" s="170">
        <v>7.5</v>
      </c>
      <c r="AP37" s="170">
        <v>7.84</v>
      </c>
      <c r="AQ37" s="170">
        <v>8.3699999999999992</v>
      </c>
      <c r="AR37" s="170">
        <v>8.9600000000000009</v>
      </c>
      <c r="AS37" s="170">
        <v>9.41</v>
      </c>
      <c r="AT37" s="170">
        <v>9.51</v>
      </c>
      <c r="AU37" s="170">
        <v>9.2200000000000006</v>
      </c>
      <c r="AV37" s="170">
        <v>8.61</v>
      </c>
      <c r="AW37" s="170">
        <v>8.31</v>
      </c>
      <c r="AX37" s="170">
        <v>8.6300000000000008</v>
      </c>
      <c r="AY37" s="170">
        <v>8.3000000000000007</v>
      </c>
      <c r="AZ37" s="170">
        <v>8.15</v>
      </c>
      <c r="BA37" s="170">
        <v>7.91</v>
      </c>
      <c r="BB37" s="170">
        <v>8.0348649999999999</v>
      </c>
      <c r="BC37" s="170">
        <v>8.2964400000000005</v>
      </c>
      <c r="BD37" s="236">
        <v>8.7766059999999992</v>
      </c>
      <c r="BE37" s="236">
        <v>9.2609019999999997</v>
      </c>
      <c r="BF37" s="236">
        <v>9.4550260000000002</v>
      </c>
      <c r="BG37" s="236">
        <v>8.9418570000000006</v>
      </c>
      <c r="BH37" s="236">
        <v>8.5097839999999998</v>
      </c>
      <c r="BI37" s="236">
        <v>8.222607</v>
      </c>
      <c r="BJ37" s="236">
        <v>8.4669840000000001</v>
      </c>
      <c r="BK37" s="236">
        <v>8.5486769999999996</v>
      </c>
      <c r="BL37" s="236">
        <v>8.4544969999999999</v>
      </c>
      <c r="BM37" s="236">
        <v>8.1549560000000003</v>
      </c>
      <c r="BN37" s="236">
        <v>8.192342</v>
      </c>
      <c r="BO37" s="236">
        <v>8.4672870000000007</v>
      </c>
      <c r="BP37" s="236">
        <v>8.9309360000000009</v>
      </c>
      <c r="BQ37" s="236">
        <v>9.3731109999999997</v>
      </c>
      <c r="BR37" s="236">
        <v>9.6047460000000004</v>
      </c>
      <c r="BS37" s="236">
        <v>9.1774529999999999</v>
      </c>
      <c r="BT37" s="236">
        <v>8.6875040000000006</v>
      </c>
      <c r="BU37" s="236">
        <v>8.4088530000000006</v>
      </c>
      <c r="BV37" s="236">
        <v>8.6829490000000007</v>
      </c>
    </row>
    <row r="38" spans="1:74" ht="11.1" customHeight="1" x14ac:dyDescent="0.2">
      <c r="A38" s="40" t="s">
        <v>5</v>
      </c>
      <c r="B38" s="119" t="s">
        <v>373</v>
      </c>
      <c r="C38" s="170">
        <v>10.3</v>
      </c>
      <c r="D38" s="170">
        <v>10.54</v>
      </c>
      <c r="E38" s="170">
        <v>10.46</v>
      </c>
      <c r="F38" s="170">
        <v>10.52</v>
      </c>
      <c r="G38" s="170">
        <v>10.54</v>
      </c>
      <c r="H38" s="170">
        <v>10.9</v>
      </c>
      <c r="I38" s="170">
        <v>11.02</v>
      </c>
      <c r="J38" s="170">
        <v>11.02</v>
      </c>
      <c r="K38" s="170">
        <v>10.96</v>
      </c>
      <c r="L38" s="170">
        <v>10.74</v>
      </c>
      <c r="M38" s="170">
        <v>10.57</v>
      </c>
      <c r="N38" s="170">
        <v>10.32</v>
      </c>
      <c r="O38" s="170">
        <v>10.18</v>
      </c>
      <c r="P38" s="170">
        <v>10.3</v>
      </c>
      <c r="Q38" s="170">
        <v>10.34</v>
      </c>
      <c r="R38" s="170">
        <v>10.37</v>
      </c>
      <c r="S38" s="170">
        <v>10.4</v>
      </c>
      <c r="T38" s="170">
        <v>10.89</v>
      </c>
      <c r="U38" s="170">
        <v>10.84</v>
      </c>
      <c r="V38" s="170">
        <v>10.9</v>
      </c>
      <c r="W38" s="170">
        <v>11.02</v>
      </c>
      <c r="X38" s="170">
        <v>10.72</v>
      </c>
      <c r="Y38" s="170">
        <v>10.53</v>
      </c>
      <c r="Z38" s="170">
        <v>10.41</v>
      </c>
      <c r="AA38" s="170">
        <v>10.27</v>
      </c>
      <c r="AB38" s="170">
        <v>11.36</v>
      </c>
      <c r="AC38" s="170">
        <v>11.08</v>
      </c>
      <c r="AD38" s="170">
        <v>10.87</v>
      </c>
      <c r="AE38" s="170">
        <v>10.86</v>
      </c>
      <c r="AF38" s="170">
        <v>11.33</v>
      </c>
      <c r="AG38" s="170">
        <v>11.46</v>
      </c>
      <c r="AH38" s="170">
        <v>11.52</v>
      </c>
      <c r="AI38" s="170">
        <v>11.65</v>
      </c>
      <c r="AJ38" s="170">
        <v>11.52</v>
      </c>
      <c r="AK38" s="170">
        <v>11.29</v>
      </c>
      <c r="AL38" s="170">
        <v>11.15</v>
      </c>
      <c r="AM38" s="170">
        <v>11.36</v>
      </c>
      <c r="AN38" s="170">
        <v>11.79</v>
      </c>
      <c r="AO38" s="170">
        <v>11.77</v>
      </c>
      <c r="AP38" s="170">
        <v>11.93</v>
      </c>
      <c r="AQ38" s="170">
        <v>12.15</v>
      </c>
      <c r="AR38" s="170">
        <v>12.9</v>
      </c>
      <c r="AS38" s="170">
        <v>13.15</v>
      </c>
      <c r="AT38" s="170">
        <v>13.53</v>
      </c>
      <c r="AU38" s="170">
        <v>13.45</v>
      </c>
      <c r="AV38" s="170">
        <v>13.05</v>
      </c>
      <c r="AW38" s="170">
        <v>12.5</v>
      </c>
      <c r="AX38" s="170">
        <v>12.42</v>
      </c>
      <c r="AY38" s="170">
        <v>12.79</v>
      </c>
      <c r="AZ38" s="170">
        <v>12.77</v>
      </c>
      <c r="BA38" s="170">
        <v>12.52</v>
      </c>
      <c r="BB38" s="170">
        <v>12.46993</v>
      </c>
      <c r="BC38" s="170">
        <v>12.49892</v>
      </c>
      <c r="BD38" s="236">
        <v>13.07067</v>
      </c>
      <c r="BE38" s="236">
        <v>13.109579999999999</v>
      </c>
      <c r="BF38" s="236">
        <v>13.313330000000001</v>
      </c>
      <c r="BG38" s="236">
        <v>13.10239</v>
      </c>
      <c r="BH38" s="236">
        <v>12.63491</v>
      </c>
      <c r="BI38" s="236">
        <v>11.953989999999999</v>
      </c>
      <c r="BJ38" s="236">
        <v>11.813129999999999</v>
      </c>
      <c r="BK38" s="236">
        <v>12.210520000000001</v>
      </c>
      <c r="BL38" s="236">
        <v>12.24554</v>
      </c>
      <c r="BM38" s="236">
        <v>12.13733</v>
      </c>
      <c r="BN38" s="236">
        <v>12.24714</v>
      </c>
      <c r="BO38" s="236">
        <v>12.386290000000001</v>
      </c>
      <c r="BP38" s="236">
        <v>13.06917</v>
      </c>
      <c r="BQ38" s="236">
        <v>13.25825</v>
      </c>
      <c r="BR38" s="236">
        <v>13.584530000000001</v>
      </c>
      <c r="BS38" s="236">
        <v>13.445449999999999</v>
      </c>
      <c r="BT38" s="236">
        <v>12.9528</v>
      </c>
      <c r="BU38" s="236">
        <v>12.252359999999999</v>
      </c>
      <c r="BV38" s="236">
        <v>12.06378</v>
      </c>
    </row>
    <row r="39" spans="1:74" ht="11.1" customHeight="1" x14ac:dyDescent="0.2">
      <c r="A39" s="40" t="s">
        <v>510</v>
      </c>
      <c r="B39" s="208" t="s">
        <v>374</v>
      </c>
      <c r="C39" s="361">
        <v>12.47</v>
      </c>
      <c r="D39" s="361">
        <v>12.72</v>
      </c>
      <c r="E39" s="361">
        <v>12.84</v>
      </c>
      <c r="F39" s="361">
        <v>13.25</v>
      </c>
      <c r="G39" s="361">
        <v>13.31</v>
      </c>
      <c r="H39" s="361">
        <v>13.32</v>
      </c>
      <c r="I39" s="361">
        <v>13.26</v>
      </c>
      <c r="J39" s="361">
        <v>13.3</v>
      </c>
      <c r="K39" s="361">
        <v>13.16</v>
      </c>
      <c r="L39" s="361">
        <v>12.81</v>
      </c>
      <c r="M39" s="361">
        <v>13.03</v>
      </c>
      <c r="N39" s="361">
        <v>12.68</v>
      </c>
      <c r="O39" s="361">
        <v>12.76</v>
      </c>
      <c r="P39" s="361">
        <v>12.82</v>
      </c>
      <c r="Q39" s="361">
        <v>13.04</v>
      </c>
      <c r="R39" s="361">
        <v>13.24</v>
      </c>
      <c r="S39" s="361">
        <v>13.1</v>
      </c>
      <c r="T39" s="361">
        <v>13.22</v>
      </c>
      <c r="U39" s="361">
        <v>13.21</v>
      </c>
      <c r="V39" s="361">
        <v>13.26</v>
      </c>
      <c r="W39" s="361">
        <v>13.49</v>
      </c>
      <c r="X39" s="361">
        <v>13.66</v>
      </c>
      <c r="Y39" s="361">
        <v>13.31</v>
      </c>
      <c r="Z39" s="361">
        <v>12.78</v>
      </c>
      <c r="AA39" s="361">
        <v>12.62</v>
      </c>
      <c r="AB39" s="361">
        <v>13.01</v>
      </c>
      <c r="AC39" s="361">
        <v>13.24</v>
      </c>
      <c r="AD39" s="361">
        <v>13.73</v>
      </c>
      <c r="AE39" s="361">
        <v>13.86</v>
      </c>
      <c r="AF39" s="361">
        <v>13.83</v>
      </c>
      <c r="AG39" s="361">
        <v>13.83</v>
      </c>
      <c r="AH39" s="361">
        <v>13.92</v>
      </c>
      <c r="AI39" s="361">
        <v>14.14</v>
      </c>
      <c r="AJ39" s="361">
        <v>14.06</v>
      </c>
      <c r="AK39" s="361">
        <v>14.07</v>
      </c>
      <c r="AL39" s="361">
        <v>13.72</v>
      </c>
      <c r="AM39" s="361">
        <v>13.72</v>
      </c>
      <c r="AN39" s="361">
        <v>13.83</v>
      </c>
      <c r="AO39" s="361">
        <v>14.48</v>
      </c>
      <c r="AP39" s="361">
        <v>14.71</v>
      </c>
      <c r="AQ39" s="361">
        <v>14.97</v>
      </c>
      <c r="AR39" s="361">
        <v>15.4</v>
      </c>
      <c r="AS39" s="361">
        <v>15.41</v>
      </c>
      <c r="AT39" s="361">
        <v>15.93</v>
      </c>
      <c r="AU39" s="361">
        <v>16.309999999999999</v>
      </c>
      <c r="AV39" s="361">
        <v>16.010000000000002</v>
      </c>
      <c r="AW39" s="361">
        <v>15.64</v>
      </c>
      <c r="AX39" s="361">
        <v>14.96</v>
      </c>
      <c r="AY39" s="361">
        <v>15.47</v>
      </c>
      <c r="AZ39" s="361">
        <v>15.96</v>
      </c>
      <c r="BA39" s="361">
        <v>15.85</v>
      </c>
      <c r="BB39" s="361">
        <v>15.84313</v>
      </c>
      <c r="BC39" s="361">
        <v>15.83944</v>
      </c>
      <c r="BD39" s="362">
        <v>15.99766</v>
      </c>
      <c r="BE39" s="362">
        <v>15.70429</v>
      </c>
      <c r="BF39" s="362">
        <v>15.929639999999999</v>
      </c>
      <c r="BG39" s="362">
        <v>16.132090000000002</v>
      </c>
      <c r="BH39" s="362">
        <v>15.741759999999999</v>
      </c>
      <c r="BI39" s="362">
        <v>15.4123</v>
      </c>
      <c r="BJ39" s="362">
        <v>14.68501</v>
      </c>
      <c r="BK39" s="362">
        <v>15.029780000000001</v>
      </c>
      <c r="BL39" s="362">
        <v>15.48901</v>
      </c>
      <c r="BM39" s="362">
        <v>15.54364</v>
      </c>
      <c r="BN39" s="362">
        <v>15.735239999999999</v>
      </c>
      <c r="BO39" s="362">
        <v>15.70105</v>
      </c>
      <c r="BP39" s="362">
        <v>15.89467</v>
      </c>
      <c r="BQ39" s="362">
        <v>15.69595</v>
      </c>
      <c r="BR39" s="362">
        <v>15.98968</v>
      </c>
      <c r="BS39" s="362">
        <v>16.23875</v>
      </c>
      <c r="BT39" s="362">
        <v>15.80599</v>
      </c>
      <c r="BU39" s="362">
        <v>15.56409</v>
      </c>
      <c r="BV39" s="362">
        <v>14.8704</v>
      </c>
    </row>
    <row r="40" spans="1:74" s="321" customFormat="1" ht="12" customHeight="1" x14ac:dyDescent="0.2">
      <c r="A40" s="320"/>
      <c r="B40" s="659" t="s">
        <v>814</v>
      </c>
      <c r="C40" s="630"/>
      <c r="D40" s="630"/>
      <c r="E40" s="630"/>
      <c r="F40" s="630"/>
      <c r="G40" s="630"/>
      <c r="H40" s="630"/>
      <c r="I40" s="630"/>
      <c r="J40" s="630"/>
      <c r="K40" s="630"/>
      <c r="L40" s="630"/>
      <c r="M40" s="630"/>
      <c r="N40" s="630"/>
      <c r="O40" s="630"/>
      <c r="P40" s="630"/>
      <c r="Q40" s="624"/>
      <c r="AY40" s="372"/>
      <c r="AZ40" s="372"/>
      <c r="BA40" s="372"/>
      <c r="BB40" s="372"/>
      <c r="BC40" s="372"/>
      <c r="BD40" s="488"/>
      <c r="BE40" s="488"/>
      <c r="BF40" s="488"/>
      <c r="BG40" s="372"/>
      <c r="BH40" s="372"/>
      <c r="BI40" s="372"/>
      <c r="BJ40" s="372"/>
    </row>
    <row r="41" spans="1:74" s="321" customFormat="1" ht="12" customHeight="1" x14ac:dyDescent="0.2">
      <c r="A41" s="320"/>
      <c r="B41" s="659" t="s">
        <v>815</v>
      </c>
      <c r="C41" s="630"/>
      <c r="D41" s="630"/>
      <c r="E41" s="630"/>
      <c r="F41" s="630"/>
      <c r="G41" s="630"/>
      <c r="H41" s="630"/>
      <c r="I41" s="630"/>
      <c r="J41" s="630"/>
      <c r="K41" s="630"/>
      <c r="L41" s="630"/>
      <c r="M41" s="630"/>
      <c r="N41" s="630"/>
      <c r="O41" s="630"/>
      <c r="P41" s="630"/>
      <c r="Q41" s="624"/>
      <c r="AY41" s="372"/>
      <c r="AZ41" s="372"/>
      <c r="BA41" s="372"/>
      <c r="BB41" s="372"/>
      <c r="BC41" s="372"/>
      <c r="BD41" s="488"/>
      <c r="BE41" s="488"/>
      <c r="BF41" s="488"/>
      <c r="BG41" s="372"/>
      <c r="BH41" s="372"/>
      <c r="BI41" s="372"/>
      <c r="BJ41" s="372"/>
    </row>
    <row r="42" spans="1:74" s="321" customFormat="1" ht="12" customHeight="1" x14ac:dyDescent="0.2">
      <c r="A42" s="320"/>
      <c r="B42" s="657" t="s">
        <v>967</v>
      </c>
      <c r="C42" s="630"/>
      <c r="D42" s="630"/>
      <c r="E42" s="630"/>
      <c r="F42" s="630"/>
      <c r="G42" s="630"/>
      <c r="H42" s="630"/>
      <c r="I42" s="630"/>
      <c r="J42" s="630"/>
      <c r="K42" s="630"/>
      <c r="L42" s="630"/>
      <c r="M42" s="630"/>
      <c r="N42" s="630"/>
      <c r="O42" s="630"/>
      <c r="P42" s="630"/>
      <c r="Q42" s="624"/>
      <c r="AY42" s="372"/>
      <c r="AZ42" s="372"/>
      <c r="BA42" s="372"/>
      <c r="BB42" s="372"/>
      <c r="BC42" s="372"/>
      <c r="BD42" s="488"/>
      <c r="BE42" s="488"/>
      <c r="BF42" s="488"/>
      <c r="BG42" s="372"/>
      <c r="BH42" s="372"/>
      <c r="BI42" s="372"/>
      <c r="BJ42" s="372"/>
    </row>
    <row r="43" spans="1:74" s="321" customFormat="1" ht="12" customHeight="1" x14ac:dyDescent="0.2">
      <c r="A43" s="320"/>
      <c r="B43" s="645" t="s">
        <v>790</v>
      </c>
      <c r="C43" s="646"/>
      <c r="D43" s="646"/>
      <c r="E43" s="646"/>
      <c r="F43" s="646"/>
      <c r="G43" s="646"/>
      <c r="H43" s="646"/>
      <c r="I43" s="646"/>
      <c r="J43" s="646"/>
      <c r="K43" s="646"/>
      <c r="L43" s="646"/>
      <c r="M43" s="646"/>
      <c r="N43" s="646"/>
      <c r="O43" s="646"/>
      <c r="P43" s="646"/>
      <c r="Q43" s="646"/>
      <c r="AY43" s="372"/>
      <c r="AZ43" s="372"/>
      <c r="BA43" s="372"/>
      <c r="BB43" s="372"/>
      <c r="BC43" s="372"/>
      <c r="BD43" s="488"/>
      <c r="BE43" s="488"/>
      <c r="BF43" s="488"/>
      <c r="BG43" s="372"/>
      <c r="BH43" s="372"/>
      <c r="BI43" s="372"/>
      <c r="BJ43" s="372"/>
    </row>
    <row r="44" spans="1:74" s="321" customFormat="1" ht="12" customHeight="1" x14ac:dyDescent="0.2">
      <c r="A44" s="320"/>
      <c r="B44" s="660" t="str">
        <f>"Notes: "&amp;"EIA completed modeling and analysis for this report on " &amp;Dates!D2&amp;"."</f>
        <v>Notes: EIA completed modeling and analysis for this report on Monday June 5, 2023.</v>
      </c>
      <c r="C44" s="637"/>
      <c r="D44" s="637"/>
      <c r="E44" s="637"/>
      <c r="F44" s="637"/>
      <c r="G44" s="637"/>
      <c r="H44" s="637"/>
      <c r="I44" s="637"/>
      <c r="J44" s="637"/>
      <c r="K44" s="637"/>
      <c r="L44" s="637"/>
      <c r="M44" s="637"/>
      <c r="N44" s="637"/>
      <c r="O44" s="637"/>
      <c r="P44" s="637"/>
      <c r="Q44" s="637"/>
      <c r="AY44" s="372"/>
      <c r="AZ44" s="372"/>
      <c r="BA44" s="372"/>
      <c r="BB44" s="372"/>
      <c r="BC44" s="372"/>
      <c r="BD44" s="488"/>
      <c r="BE44" s="488"/>
      <c r="BF44" s="488"/>
      <c r="BG44" s="372"/>
      <c r="BH44" s="372"/>
      <c r="BI44" s="372"/>
      <c r="BJ44" s="372"/>
    </row>
    <row r="45" spans="1:74" s="321" customFormat="1" ht="12" customHeight="1" x14ac:dyDescent="0.2">
      <c r="A45" s="320"/>
      <c r="B45" s="638" t="s">
        <v>338</v>
      </c>
      <c r="C45" s="637"/>
      <c r="D45" s="637"/>
      <c r="E45" s="637"/>
      <c r="F45" s="637"/>
      <c r="G45" s="637"/>
      <c r="H45" s="637"/>
      <c r="I45" s="637"/>
      <c r="J45" s="637"/>
      <c r="K45" s="637"/>
      <c r="L45" s="637"/>
      <c r="M45" s="637"/>
      <c r="N45" s="637"/>
      <c r="O45" s="637"/>
      <c r="P45" s="637"/>
      <c r="Q45" s="637"/>
      <c r="AY45" s="372"/>
      <c r="AZ45" s="372"/>
      <c r="BA45" s="372"/>
      <c r="BB45" s="372"/>
      <c r="BC45" s="372"/>
      <c r="BD45" s="488"/>
      <c r="BE45" s="488"/>
      <c r="BF45" s="488"/>
      <c r="BG45" s="372"/>
      <c r="BH45" s="372"/>
      <c r="BI45" s="372"/>
      <c r="BJ45" s="372"/>
    </row>
    <row r="46" spans="1:74" s="321" customFormat="1" ht="12" customHeight="1" x14ac:dyDescent="0.2">
      <c r="A46" s="320"/>
      <c r="B46" s="658" t="s">
        <v>1285</v>
      </c>
      <c r="C46" s="646"/>
      <c r="D46" s="646"/>
      <c r="E46" s="646"/>
      <c r="F46" s="646"/>
      <c r="G46" s="646"/>
      <c r="H46" s="646"/>
      <c r="I46" s="646"/>
      <c r="J46" s="646"/>
      <c r="K46" s="646"/>
      <c r="L46" s="646"/>
      <c r="M46" s="646"/>
      <c r="N46" s="646"/>
      <c r="O46" s="646"/>
      <c r="P46" s="646"/>
      <c r="Q46" s="646"/>
      <c r="AY46" s="372"/>
      <c r="AZ46" s="372"/>
      <c r="BA46" s="372"/>
      <c r="BB46" s="372"/>
      <c r="BC46" s="372"/>
      <c r="BD46" s="488"/>
      <c r="BE46" s="488"/>
      <c r="BF46" s="488"/>
      <c r="BG46" s="372"/>
      <c r="BH46" s="372"/>
      <c r="BI46" s="372"/>
      <c r="BJ46" s="372"/>
    </row>
    <row r="47" spans="1:74" s="321" customFormat="1" ht="12" customHeight="1" x14ac:dyDescent="0.2">
      <c r="A47" s="320"/>
      <c r="B47" s="631" t="s">
        <v>816</v>
      </c>
      <c r="C47" s="630"/>
      <c r="D47" s="630"/>
      <c r="E47" s="630"/>
      <c r="F47" s="630"/>
      <c r="G47" s="630"/>
      <c r="H47" s="630"/>
      <c r="I47" s="630"/>
      <c r="J47" s="630"/>
      <c r="K47" s="630"/>
      <c r="L47" s="630"/>
      <c r="M47" s="630"/>
      <c r="N47" s="630"/>
      <c r="O47" s="630"/>
      <c r="P47" s="630"/>
      <c r="Q47" s="624"/>
      <c r="AY47" s="372"/>
      <c r="AZ47" s="372"/>
      <c r="BA47" s="372"/>
      <c r="BB47" s="372"/>
      <c r="BC47" s="372"/>
      <c r="BD47" s="488"/>
      <c r="BE47" s="488"/>
      <c r="BF47" s="488"/>
      <c r="BG47" s="372"/>
      <c r="BH47" s="372"/>
      <c r="BI47" s="372"/>
      <c r="BJ47" s="372"/>
    </row>
    <row r="48" spans="1:74" s="321" customFormat="1" ht="12" customHeight="1" x14ac:dyDescent="0.2">
      <c r="A48" s="320"/>
      <c r="B48" s="655" t="s">
        <v>817</v>
      </c>
      <c r="C48" s="624"/>
      <c r="D48" s="624"/>
      <c r="E48" s="624"/>
      <c r="F48" s="624"/>
      <c r="G48" s="624"/>
      <c r="H48" s="624"/>
      <c r="I48" s="624"/>
      <c r="J48" s="624"/>
      <c r="K48" s="624"/>
      <c r="L48" s="624"/>
      <c r="M48" s="624"/>
      <c r="N48" s="624"/>
      <c r="O48" s="624"/>
      <c r="P48" s="624"/>
      <c r="Q48" s="624"/>
      <c r="AY48" s="372"/>
      <c r="AZ48" s="372"/>
      <c r="BA48" s="372"/>
      <c r="BB48" s="372"/>
      <c r="BC48" s="372"/>
      <c r="BD48" s="488"/>
      <c r="BE48" s="488"/>
      <c r="BF48" s="488"/>
      <c r="BG48" s="372"/>
      <c r="BH48" s="372"/>
      <c r="BI48" s="372"/>
      <c r="BJ48" s="372"/>
    </row>
    <row r="49" spans="1:74" s="321" customFormat="1" ht="12" customHeight="1" x14ac:dyDescent="0.2">
      <c r="A49" s="320"/>
      <c r="B49" s="639" t="s">
        <v>1426</v>
      </c>
      <c r="C49" s="624"/>
      <c r="D49" s="624"/>
      <c r="E49" s="624"/>
      <c r="F49" s="624"/>
      <c r="G49" s="624"/>
      <c r="H49" s="624"/>
      <c r="I49" s="624"/>
      <c r="J49" s="624"/>
      <c r="K49" s="624"/>
      <c r="L49" s="624"/>
      <c r="M49" s="624"/>
      <c r="N49" s="624"/>
      <c r="O49" s="624"/>
      <c r="P49" s="624"/>
      <c r="Q49" s="624"/>
      <c r="AY49" s="372"/>
      <c r="AZ49" s="372"/>
      <c r="BA49" s="372"/>
      <c r="BB49" s="372"/>
      <c r="BC49" s="372"/>
      <c r="BD49" s="488"/>
      <c r="BE49" s="488"/>
      <c r="BF49" s="488"/>
      <c r="BG49" s="372"/>
      <c r="BH49" s="372"/>
      <c r="BI49" s="372"/>
      <c r="BJ49" s="372"/>
    </row>
    <row r="50" spans="1:74" s="321" customFormat="1" ht="12" customHeight="1" x14ac:dyDescent="0.2">
      <c r="A50" s="320"/>
      <c r="B50" s="633" t="s">
        <v>813</v>
      </c>
      <c r="C50" s="634"/>
      <c r="D50" s="634"/>
      <c r="E50" s="634"/>
      <c r="F50" s="634"/>
      <c r="G50" s="634"/>
      <c r="H50" s="634"/>
      <c r="I50" s="634"/>
      <c r="J50" s="634"/>
      <c r="K50" s="634"/>
      <c r="L50" s="634"/>
      <c r="M50" s="634"/>
      <c r="N50" s="634"/>
      <c r="O50" s="634"/>
      <c r="P50" s="634"/>
      <c r="Q50" s="624"/>
      <c r="AY50" s="372"/>
      <c r="AZ50" s="372"/>
      <c r="BA50" s="372"/>
      <c r="BB50" s="372"/>
      <c r="BC50" s="372"/>
      <c r="BD50" s="488"/>
      <c r="BE50" s="488"/>
      <c r="BF50" s="488"/>
      <c r="BG50" s="372"/>
      <c r="BH50" s="372"/>
      <c r="BI50" s="372"/>
      <c r="BJ50" s="372"/>
    </row>
    <row r="51" spans="1:74" s="323" customFormat="1" ht="12" customHeight="1" x14ac:dyDescent="0.2">
      <c r="A51" s="322"/>
      <c r="B51" s="654" t="s">
        <v>1283</v>
      </c>
      <c r="C51" s="624"/>
      <c r="D51" s="624"/>
      <c r="E51" s="624"/>
      <c r="F51" s="624"/>
      <c r="G51" s="624"/>
      <c r="H51" s="624"/>
      <c r="I51" s="624"/>
      <c r="J51" s="624"/>
      <c r="K51" s="624"/>
      <c r="L51" s="624"/>
      <c r="M51" s="624"/>
      <c r="N51" s="624"/>
      <c r="O51" s="624"/>
      <c r="P51" s="624"/>
      <c r="Q51" s="624"/>
      <c r="AY51" s="373"/>
      <c r="AZ51" s="373"/>
      <c r="BA51" s="373"/>
      <c r="BB51" s="373"/>
      <c r="BC51" s="373"/>
      <c r="BD51" s="489"/>
      <c r="BE51" s="489"/>
      <c r="BF51" s="489"/>
      <c r="BG51" s="373"/>
      <c r="BH51" s="373"/>
      <c r="BI51" s="373"/>
      <c r="BJ51" s="373"/>
    </row>
    <row r="52" spans="1:74" x14ac:dyDescent="0.2">
      <c r="BK52" s="302"/>
      <c r="BL52" s="302"/>
      <c r="BM52" s="302"/>
      <c r="BN52" s="302"/>
      <c r="BO52" s="302"/>
      <c r="BP52" s="302"/>
      <c r="BQ52" s="302"/>
      <c r="BR52" s="302"/>
      <c r="BS52" s="302"/>
      <c r="BT52" s="302"/>
      <c r="BU52" s="302"/>
      <c r="BV52" s="302"/>
    </row>
    <row r="53" spans="1:74" x14ac:dyDescent="0.2">
      <c r="BK53" s="302"/>
      <c r="BL53" s="302"/>
      <c r="BM53" s="302"/>
      <c r="BN53" s="302"/>
      <c r="BO53" s="302"/>
      <c r="BP53" s="302"/>
      <c r="BQ53" s="302"/>
      <c r="BR53" s="302"/>
      <c r="BS53" s="302"/>
      <c r="BT53" s="302"/>
      <c r="BU53" s="302"/>
      <c r="BV53" s="302"/>
    </row>
    <row r="54" spans="1:74" x14ac:dyDescent="0.2">
      <c r="BK54" s="302"/>
      <c r="BL54" s="302"/>
      <c r="BM54" s="302"/>
      <c r="BN54" s="302"/>
      <c r="BO54" s="302"/>
      <c r="BP54" s="302"/>
      <c r="BQ54" s="302"/>
      <c r="BR54" s="302"/>
      <c r="BS54" s="302"/>
      <c r="BT54" s="302"/>
      <c r="BU54" s="302"/>
      <c r="BV54" s="302"/>
    </row>
    <row r="55" spans="1:74" x14ac:dyDescent="0.2">
      <c r="BK55" s="302"/>
      <c r="BL55" s="302"/>
      <c r="BM55" s="302"/>
      <c r="BN55" s="302"/>
      <c r="BO55" s="302"/>
      <c r="BP55" s="302"/>
      <c r="BQ55" s="302"/>
      <c r="BR55" s="302"/>
      <c r="BS55" s="302"/>
      <c r="BT55" s="302"/>
      <c r="BU55" s="302"/>
      <c r="BV55" s="302"/>
    </row>
    <row r="56" spans="1:74" x14ac:dyDescent="0.2">
      <c r="BK56" s="302"/>
      <c r="BL56" s="302"/>
      <c r="BM56" s="302"/>
      <c r="BN56" s="302"/>
      <c r="BO56" s="302"/>
      <c r="BP56" s="302"/>
      <c r="BQ56" s="302"/>
      <c r="BR56" s="302"/>
      <c r="BS56" s="302"/>
      <c r="BT56" s="302"/>
      <c r="BU56" s="302"/>
      <c r="BV56" s="302"/>
    </row>
    <row r="57" spans="1:74" x14ac:dyDescent="0.2">
      <c r="BK57" s="302"/>
      <c r="BL57" s="302"/>
      <c r="BM57" s="302"/>
      <c r="BN57" s="302"/>
      <c r="BO57" s="302"/>
      <c r="BP57" s="302"/>
      <c r="BQ57" s="302"/>
      <c r="BR57" s="302"/>
      <c r="BS57" s="302"/>
      <c r="BT57" s="302"/>
      <c r="BU57" s="302"/>
      <c r="BV57" s="302"/>
    </row>
    <row r="58" spans="1:74" x14ac:dyDescent="0.2">
      <c r="BK58" s="302"/>
      <c r="BL58" s="302"/>
      <c r="BM58" s="302"/>
      <c r="BN58" s="302"/>
      <c r="BO58" s="302"/>
      <c r="BP58" s="302"/>
      <c r="BQ58" s="302"/>
      <c r="BR58" s="302"/>
      <c r="BS58" s="302"/>
      <c r="BT58" s="302"/>
      <c r="BU58" s="302"/>
      <c r="BV58" s="302"/>
    </row>
    <row r="59" spans="1:74" x14ac:dyDescent="0.2">
      <c r="BK59" s="302"/>
      <c r="BL59" s="302"/>
      <c r="BM59" s="302"/>
      <c r="BN59" s="302"/>
      <c r="BO59" s="302"/>
      <c r="BP59" s="302"/>
      <c r="BQ59" s="302"/>
      <c r="BR59" s="302"/>
      <c r="BS59" s="302"/>
      <c r="BT59" s="302"/>
      <c r="BU59" s="302"/>
      <c r="BV59" s="302"/>
    </row>
    <row r="60" spans="1:74" x14ac:dyDescent="0.2">
      <c r="BK60" s="302"/>
      <c r="BL60" s="302"/>
      <c r="BM60" s="302"/>
      <c r="BN60" s="302"/>
      <c r="BO60" s="302"/>
      <c r="BP60" s="302"/>
      <c r="BQ60" s="302"/>
      <c r="BR60" s="302"/>
      <c r="BS60" s="302"/>
      <c r="BT60" s="302"/>
      <c r="BU60" s="302"/>
      <c r="BV60" s="302"/>
    </row>
    <row r="61" spans="1:74" x14ac:dyDescent="0.2">
      <c r="BK61" s="302"/>
      <c r="BL61" s="302"/>
      <c r="BM61" s="302"/>
      <c r="BN61" s="302"/>
      <c r="BO61" s="302"/>
      <c r="BP61" s="302"/>
      <c r="BQ61" s="302"/>
      <c r="BR61" s="302"/>
      <c r="BS61" s="302"/>
      <c r="BT61" s="302"/>
      <c r="BU61" s="302"/>
      <c r="BV61" s="302"/>
    </row>
    <row r="62" spans="1:74" x14ac:dyDescent="0.2">
      <c r="BK62" s="302"/>
      <c r="BL62" s="302"/>
      <c r="BM62" s="302"/>
      <c r="BN62" s="302"/>
      <c r="BO62" s="302"/>
      <c r="BP62" s="302"/>
      <c r="BQ62" s="302"/>
      <c r="BR62" s="302"/>
      <c r="BS62" s="302"/>
      <c r="BT62" s="302"/>
      <c r="BU62" s="302"/>
      <c r="BV62" s="302"/>
    </row>
    <row r="63" spans="1:74" x14ac:dyDescent="0.2">
      <c r="BK63" s="302"/>
      <c r="BL63" s="302"/>
      <c r="BM63" s="302"/>
      <c r="BN63" s="302"/>
      <c r="BO63" s="302"/>
      <c r="BP63" s="302"/>
      <c r="BQ63" s="302"/>
      <c r="BR63" s="302"/>
      <c r="BS63" s="302"/>
      <c r="BT63" s="302"/>
      <c r="BU63" s="302"/>
      <c r="BV63" s="302"/>
    </row>
    <row r="64" spans="1:74" x14ac:dyDescent="0.2">
      <c r="BK64" s="302"/>
      <c r="BL64" s="302"/>
      <c r="BM64" s="302"/>
      <c r="BN64" s="302"/>
      <c r="BO64" s="302"/>
      <c r="BP64" s="302"/>
      <c r="BQ64" s="302"/>
      <c r="BR64" s="302"/>
      <c r="BS64" s="302"/>
      <c r="BT64" s="302"/>
      <c r="BU64" s="302"/>
      <c r="BV64" s="302"/>
    </row>
    <row r="65" spans="63:74" x14ac:dyDescent="0.2">
      <c r="BK65" s="302"/>
      <c r="BL65" s="302"/>
      <c r="BM65" s="302"/>
      <c r="BN65" s="302"/>
      <c r="BO65" s="302"/>
      <c r="BP65" s="302"/>
      <c r="BQ65" s="302"/>
      <c r="BR65" s="302"/>
      <c r="BS65" s="302"/>
      <c r="BT65" s="302"/>
      <c r="BU65" s="302"/>
      <c r="BV65" s="302"/>
    </row>
    <row r="66" spans="63:74" x14ac:dyDescent="0.2">
      <c r="BK66" s="302"/>
      <c r="BL66" s="302"/>
      <c r="BM66" s="302"/>
      <c r="BN66" s="302"/>
      <c r="BO66" s="302"/>
      <c r="BP66" s="302"/>
      <c r="BQ66" s="302"/>
      <c r="BR66" s="302"/>
      <c r="BS66" s="302"/>
      <c r="BT66" s="302"/>
      <c r="BU66" s="302"/>
      <c r="BV66" s="302"/>
    </row>
    <row r="67" spans="63:74" x14ac:dyDescent="0.2">
      <c r="BK67" s="302"/>
      <c r="BL67" s="302"/>
      <c r="BM67" s="302"/>
      <c r="BN67" s="302"/>
      <c r="BO67" s="302"/>
      <c r="BP67" s="302"/>
      <c r="BQ67" s="302"/>
      <c r="BR67" s="302"/>
      <c r="BS67" s="302"/>
      <c r="BT67" s="302"/>
      <c r="BU67" s="302"/>
      <c r="BV67" s="302"/>
    </row>
    <row r="68" spans="63:74" x14ac:dyDescent="0.2">
      <c r="BK68" s="302"/>
      <c r="BL68" s="302"/>
      <c r="BM68" s="302"/>
      <c r="BN68" s="302"/>
      <c r="BO68" s="302"/>
      <c r="BP68" s="302"/>
      <c r="BQ68" s="302"/>
      <c r="BR68" s="302"/>
      <c r="BS68" s="302"/>
      <c r="BT68" s="302"/>
      <c r="BU68" s="302"/>
      <c r="BV68" s="302"/>
    </row>
    <row r="69" spans="63:74" x14ac:dyDescent="0.2">
      <c r="BK69" s="302"/>
      <c r="BL69" s="302"/>
      <c r="BM69" s="302"/>
      <c r="BN69" s="302"/>
      <c r="BO69" s="302"/>
      <c r="BP69" s="302"/>
      <c r="BQ69" s="302"/>
      <c r="BR69" s="302"/>
      <c r="BS69" s="302"/>
      <c r="BT69" s="302"/>
      <c r="BU69" s="302"/>
      <c r="BV69" s="302"/>
    </row>
    <row r="70" spans="63:74" x14ac:dyDescent="0.2">
      <c r="BK70" s="302"/>
      <c r="BL70" s="302"/>
      <c r="BM70" s="302"/>
      <c r="BN70" s="302"/>
      <c r="BO70" s="302"/>
      <c r="BP70" s="302"/>
      <c r="BQ70" s="302"/>
      <c r="BR70" s="302"/>
      <c r="BS70" s="302"/>
      <c r="BT70" s="302"/>
      <c r="BU70" s="302"/>
      <c r="BV70" s="302"/>
    </row>
    <row r="71" spans="63:74" x14ac:dyDescent="0.2">
      <c r="BK71" s="302"/>
      <c r="BL71" s="302"/>
      <c r="BM71" s="302"/>
      <c r="BN71" s="302"/>
      <c r="BO71" s="302"/>
      <c r="BP71" s="302"/>
      <c r="BQ71" s="302"/>
      <c r="BR71" s="302"/>
      <c r="BS71" s="302"/>
      <c r="BT71" s="302"/>
      <c r="BU71" s="302"/>
      <c r="BV71" s="302"/>
    </row>
    <row r="72" spans="63:74" x14ac:dyDescent="0.2">
      <c r="BK72" s="302"/>
      <c r="BL72" s="302"/>
      <c r="BM72" s="302"/>
      <c r="BN72" s="302"/>
      <c r="BO72" s="302"/>
      <c r="BP72" s="302"/>
      <c r="BQ72" s="302"/>
      <c r="BR72" s="302"/>
      <c r="BS72" s="302"/>
      <c r="BT72" s="302"/>
      <c r="BU72" s="302"/>
      <c r="BV72" s="302"/>
    </row>
    <row r="73" spans="63:74" x14ac:dyDescent="0.2">
      <c r="BK73" s="302"/>
      <c r="BL73" s="302"/>
      <c r="BM73" s="302"/>
      <c r="BN73" s="302"/>
      <c r="BO73" s="302"/>
      <c r="BP73" s="302"/>
      <c r="BQ73" s="302"/>
      <c r="BR73" s="302"/>
      <c r="BS73" s="302"/>
      <c r="BT73" s="302"/>
      <c r="BU73" s="302"/>
      <c r="BV73" s="302"/>
    </row>
    <row r="74" spans="63:74" x14ac:dyDescent="0.2">
      <c r="BK74" s="302"/>
      <c r="BL74" s="302"/>
      <c r="BM74" s="302"/>
      <c r="BN74" s="302"/>
      <c r="BO74" s="302"/>
      <c r="BP74" s="302"/>
      <c r="BQ74" s="302"/>
      <c r="BR74" s="302"/>
      <c r="BS74" s="302"/>
      <c r="BT74" s="302"/>
      <c r="BU74" s="302"/>
      <c r="BV74" s="302"/>
    </row>
    <row r="75" spans="63:74" x14ac:dyDescent="0.2">
      <c r="BK75" s="302"/>
      <c r="BL75" s="302"/>
      <c r="BM75" s="302"/>
      <c r="BN75" s="302"/>
      <c r="BO75" s="302"/>
      <c r="BP75" s="302"/>
      <c r="BQ75" s="302"/>
      <c r="BR75" s="302"/>
      <c r="BS75" s="302"/>
      <c r="BT75" s="302"/>
      <c r="BU75" s="302"/>
      <c r="BV75" s="302"/>
    </row>
    <row r="76" spans="63:74" x14ac:dyDescent="0.2">
      <c r="BK76" s="302"/>
      <c r="BL76" s="302"/>
      <c r="BM76" s="302"/>
      <c r="BN76" s="302"/>
      <c r="BO76" s="302"/>
      <c r="BP76" s="302"/>
      <c r="BQ76" s="302"/>
      <c r="BR76" s="302"/>
      <c r="BS76" s="302"/>
      <c r="BT76" s="302"/>
      <c r="BU76" s="302"/>
      <c r="BV76" s="302"/>
    </row>
    <row r="77" spans="63:74" x14ac:dyDescent="0.2">
      <c r="BK77" s="302"/>
      <c r="BL77" s="302"/>
      <c r="BM77" s="302"/>
      <c r="BN77" s="302"/>
      <c r="BO77" s="302"/>
      <c r="BP77" s="302"/>
      <c r="BQ77" s="302"/>
      <c r="BR77" s="302"/>
      <c r="BS77" s="302"/>
      <c r="BT77" s="302"/>
      <c r="BU77" s="302"/>
      <c r="BV77" s="302"/>
    </row>
    <row r="78" spans="63:74" x14ac:dyDescent="0.2">
      <c r="BK78" s="302"/>
      <c r="BL78" s="302"/>
      <c r="BM78" s="302"/>
      <c r="BN78" s="302"/>
      <c r="BO78" s="302"/>
      <c r="BP78" s="302"/>
      <c r="BQ78" s="302"/>
      <c r="BR78" s="302"/>
      <c r="BS78" s="302"/>
      <c r="BT78" s="302"/>
      <c r="BU78" s="302"/>
      <c r="BV78" s="302"/>
    </row>
    <row r="79" spans="63:74" x14ac:dyDescent="0.2">
      <c r="BK79" s="302"/>
      <c r="BL79" s="302"/>
      <c r="BM79" s="302"/>
      <c r="BN79" s="302"/>
      <c r="BO79" s="302"/>
      <c r="BP79" s="302"/>
      <c r="BQ79" s="302"/>
      <c r="BR79" s="302"/>
      <c r="BS79" s="302"/>
      <c r="BT79" s="302"/>
      <c r="BU79" s="302"/>
      <c r="BV79" s="302"/>
    </row>
    <row r="80" spans="63:74" x14ac:dyDescent="0.2">
      <c r="BK80" s="302"/>
      <c r="BL80" s="302"/>
      <c r="BM80" s="302"/>
      <c r="BN80" s="302"/>
      <c r="BO80" s="302"/>
      <c r="BP80" s="302"/>
      <c r="BQ80" s="302"/>
      <c r="BR80" s="302"/>
      <c r="BS80" s="302"/>
      <c r="BT80" s="302"/>
      <c r="BU80" s="302"/>
      <c r="BV80" s="302"/>
    </row>
    <row r="81" spans="63:74" x14ac:dyDescent="0.2">
      <c r="BK81" s="302"/>
      <c r="BL81" s="302"/>
      <c r="BM81" s="302"/>
      <c r="BN81" s="302"/>
      <c r="BO81" s="302"/>
      <c r="BP81" s="302"/>
      <c r="BQ81" s="302"/>
      <c r="BR81" s="302"/>
      <c r="BS81" s="302"/>
      <c r="BT81" s="302"/>
      <c r="BU81" s="302"/>
      <c r="BV81" s="302"/>
    </row>
    <row r="82" spans="63:74" x14ac:dyDescent="0.2">
      <c r="BK82" s="302"/>
      <c r="BL82" s="302"/>
      <c r="BM82" s="302"/>
      <c r="BN82" s="302"/>
      <c r="BO82" s="302"/>
      <c r="BP82" s="302"/>
      <c r="BQ82" s="302"/>
      <c r="BR82" s="302"/>
      <c r="BS82" s="302"/>
      <c r="BT82" s="302"/>
      <c r="BU82" s="302"/>
      <c r="BV82" s="302"/>
    </row>
    <row r="83" spans="63:74" x14ac:dyDescent="0.2">
      <c r="BK83" s="302"/>
      <c r="BL83" s="302"/>
      <c r="BM83" s="302"/>
      <c r="BN83" s="302"/>
      <c r="BO83" s="302"/>
      <c r="BP83" s="302"/>
      <c r="BQ83" s="302"/>
      <c r="BR83" s="302"/>
      <c r="BS83" s="302"/>
      <c r="BT83" s="302"/>
      <c r="BU83" s="302"/>
      <c r="BV83" s="302"/>
    </row>
    <row r="84" spans="63:74" x14ac:dyDescent="0.2">
      <c r="BK84" s="302"/>
      <c r="BL84" s="302"/>
      <c r="BM84" s="302"/>
      <c r="BN84" s="302"/>
      <c r="BO84" s="302"/>
      <c r="BP84" s="302"/>
      <c r="BQ84" s="302"/>
      <c r="BR84" s="302"/>
      <c r="BS84" s="302"/>
      <c r="BT84" s="302"/>
      <c r="BU84" s="302"/>
      <c r="BV84" s="302"/>
    </row>
    <row r="85" spans="63:74" x14ac:dyDescent="0.2">
      <c r="BK85" s="302"/>
      <c r="BL85" s="302"/>
      <c r="BM85" s="302"/>
      <c r="BN85" s="302"/>
      <c r="BO85" s="302"/>
      <c r="BP85" s="302"/>
      <c r="BQ85" s="302"/>
      <c r="BR85" s="302"/>
      <c r="BS85" s="302"/>
      <c r="BT85" s="302"/>
      <c r="BU85" s="302"/>
      <c r="BV85" s="302"/>
    </row>
    <row r="86" spans="63:74" x14ac:dyDescent="0.2">
      <c r="BK86" s="302"/>
      <c r="BL86" s="302"/>
      <c r="BM86" s="302"/>
      <c r="BN86" s="302"/>
      <c r="BO86" s="302"/>
      <c r="BP86" s="302"/>
      <c r="BQ86" s="302"/>
      <c r="BR86" s="302"/>
      <c r="BS86" s="302"/>
      <c r="BT86" s="302"/>
      <c r="BU86" s="302"/>
      <c r="BV86" s="302"/>
    </row>
    <row r="87" spans="63:74" x14ac:dyDescent="0.2">
      <c r="BK87" s="302"/>
      <c r="BL87" s="302"/>
      <c r="BM87" s="302"/>
      <c r="BN87" s="302"/>
      <c r="BO87" s="302"/>
      <c r="BP87" s="302"/>
      <c r="BQ87" s="302"/>
      <c r="BR87" s="302"/>
      <c r="BS87" s="302"/>
      <c r="BT87" s="302"/>
      <c r="BU87" s="302"/>
      <c r="BV87" s="302"/>
    </row>
    <row r="88" spans="63:74" x14ac:dyDescent="0.2">
      <c r="BK88" s="302"/>
      <c r="BL88" s="302"/>
      <c r="BM88" s="302"/>
      <c r="BN88" s="302"/>
      <c r="BO88" s="302"/>
      <c r="BP88" s="302"/>
      <c r="BQ88" s="302"/>
      <c r="BR88" s="302"/>
      <c r="BS88" s="302"/>
      <c r="BT88" s="302"/>
      <c r="BU88" s="302"/>
      <c r="BV88" s="302"/>
    </row>
    <row r="89" spans="63:74" x14ac:dyDescent="0.2">
      <c r="BK89" s="302"/>
      <c r="BL89" s="302"/>
      <c r="BM89" s="302"/>
      <c r="BN89" s="302"/>
      <c r="BO89" s="302"/>
      <c r="BP89" s="302"/>
      <c r="BQ89" s="302"/>
      <c r="BR89" s="302"/>
      <c r="BS89" s="302"/>
      <c r="BT89" s="302"/>
      <c r="BU89" s="302"/>
      <c r="BV89" s="302"/>
    </row>
    <row r="90" spans="63:74" x14ac:dyDescent="0.2">
      <c r="BK90" s="302"/>
      <c r="BL90" s="302"/>
      <c r="BM90" s="302"/>
      <c r="BN90" s="302"/>
      <c r="BO90" s="302"/>
      <c r="BP90" s="302"/>
      <c r="BQ90" s="302"/>
      <c r="BR90" s="302"/>
      <c r="BS90" s="302"/>
      <c r="BT90" s="302"/>
      <c r="BU90" s="302"/>
      <c r="BV90" s="302"/>
    </row>
    <row r="91" spans="63:74" x14ac:dyDescent="0.2">
      <c r="BK91" s="302"/>
      <c r="BL91" s="302"/>
      <c r="BM91" s="302"/>
      <c r="BN91" s="302"/>
      <c r="BO91" s="302"/>
      <c r="BP91" s="302"/>
      <c r="BQ91" s="302"/>
      <c r="BR91" s="302"/>
      <c r="BS91" s="302"/>
      <c r="BT91" s="302"/>
      <c r="BU91" s="302"/>
      <c r="BV91" s="302"/>
    </row>
    <row r="92" spans="63:74" x14ac:dyDescent="0.2">
      <c r="BK92" s="302"/>
      <c r="BL92" s="302"/>
      <c r="BM92" s="302"/>
      <c r="BN92" s="302"/>
      <c r="BO92" s="302"/>
      <c r="BP92" s="302"/>
      <c r="BQ92" s="302"/>
      <c r="BR92" s="302"/>
      <c r="BS92" s="302"/>
      <c r="BT92" s="302"/>
      <c r="BU92" s="302"/>
      <c r="BV92" s="302"/>
    </row>
    <row r="93" spans="63:74" x14ac:dyDescent="0.2">
      <c r="BK93" s="302"/>
      <c r="BL93" s="302"/>
      <c r="BM93" s="302"/>
      <c r="BN93" s="302"/>
      <c r="BO93" s="302"/>
      <c r="BP93" s="302"/>
      <c r="BQ93" s="302"/>
      <c r="BR93" s="302"/>
      <c r="BS93" s="302"/>
      <c r="BT93" s="302"/>
      <c r="BU93" s="302"/>
      <c r="BV93" s="302"/>
    </row>
    <row r="94" spans="63:74" x14ac:dyDescent="0.2">
      <c r="BK94" s="302"/>
      <c r="BL94" s="302"/>
      <c r="BM94" s="302"/>
      <c r="BN94" s="302"/>
      <c r="BO94" s="302"/>
      <c r="BP94" s="302"/>
      <c r="BQ94" s="302"/>
      <c r="BR94" s="302"/>
      <c r="BS94" s="302"/>
      <c r="BT94" s="302"/>
      <c r="BU94" s="302"/>
      <c r="BV94" s="302"/>
    </row>
    <row r="95" spans="63:74" x14ac:dyDescent="0.2">
      <c r="BK95" s="302"/>
      <c r="BL95" s="302"/>
      <c r="BM95" s="302"/>
      <c r="BN95" s="302"/>
      <c r="BO95" s="302"/>
      <c r="BP95" s="302"/>
      <c r="BQ95" s="302"/>
      <c r="BR95" s="302"/>
      <c r="BS95" s="302"/>
      <c r="BT95" s="302"/>
      <c r="BU95" s="302"/>
      <c r="BV95" s="302"/>
    </row>
    <row r="96" spans="63:74" x14ac:dyDescent="0.2">
      <c r="BK96" s="302"/>
      <c r="BL96" s="302"/>
      <c r="BM96" s="302"/>
      <c r="BN96" s="302"/>
      <c r="BO96" s="302"/>
      <c r="BP96" s="302"/>
      <c r="BQ96" s="302"/>
      <c r="BR96" s="302"/>
      <c r="BS96" s="302"/>
      <c r="BT96" s="302"/>
      <c r="BU96" s="302"/>
      <c r="BV96" s="302"/>
    </row>
    <row r="97" spans="63:74" x14ac:dyDescent="0.2">
      <c r="BK97" s="302"/>
      <c r="BL97" s="302"/>
      <c r="BM97" s="302"/>
      <c r="BN97" s="302"/>
      <c r="BO97" s="302"/>
      <c r="BP97" s="302"/>
      <c r="BQ97" s="302"/>
      <c r="BR97" s="302"/>
      <c r="BS97" s="302"/>
      <c r="BT97" s="302"/>
      <c r="BU97" s="302"/>
      <c r="BV97" s="302"/>
    </row>
    <row r="98" spans="63:74" x14ac:dyDescent="0.2">
      <c r="BK98" s="302"/>
      <c r="BL98" s="302"/>
      <c r="BM98" s="302"/>
      <c r="BN98" s="302"/>
      <c r="BO98" s="302"/>
      <c r="BP98" s="302"/>
      <c r="BQ98" s="302"/>
      <c r="BR98" s="302"/>
      <c r="BS98" s="302"/>
      <c r="BT98" s="302"/>
      <c r="BU98" s="302"/>
      <c r="BV98" s="302"/>
    </row>
    <row r="99" spans="63:74" x14ac:dyDescent="0.2">
      <c r="BK99" s="302"/>
      <c r="BL99" s="302"/>
      <c r="BM99" s="302"/>
      <c r="BN99" s="302"/>
      <c r="BO99" s="302"/>
      <c r="BP99" s="302"/>
      <c r="BQ99" s="302"/>
      <c r="BR99" s="302"/>
      <c r="BS99" s="302"/>
      <c r="BT99" s="302"/>
      <c r="BU99" s="302"/>
      <c r="BV99" s="302"/>
    </row>
    <row r="100" spans="63:74" x14ac:dyDescent="0.2">
      <c r="BK100" s="302"/>
      <c r="BL100" s="302"/>
      <c r="BM100" s="302"/>
      <c r="BN100" s="302"/>
      <c r="BO100" s="302"/>
      <c r="BP100" s="302"/>
      <c r="BQ100" s="302"/>
      <c r="BR100" s="302"/>
      <c r="BS100" s="302"/>
      <c r="BT100" s="302"/>
      <c r="BU100" s="302"/>
      <c r="BV100" s="302"/>
    </row>
    <row r="101" spans="63:74" x14ac:dyDescent="0.2">
      <c r="BK101" s="302"/>
      <c r="BL101" s="302"/>
      <c r="BM101" s="302"/>
      <c r="BN101" s="302"/>
      <c r="BO101" s="302"/>
      <c r="BP101" s="302"/>
      <c r="BQ101" s="302"/>
      <c r="BR101" s="302"/>
      <c r="BS101" s="302"/>
      <c r="BT101" s="302"/>
      <c r="BU101" s="302"/>
      <c r="BV101" s="302"/>
    </row>
    <row r="102" spans="63:74" x14ac:dyDescent="0.2">
      <c r="BK102" s="302"/>
      <c r="BL102" s="302"/>
      <c r="BM102" s="302"/>
      <c r="BN102" s="302"/>
      <c r="BO102" s="302"/>
      <c r="BP102" s="302"/>
      <c r="BQ102" s="302"/>
      <c r="BR102" s="302"/>
      <c r="BS102" s="302"/>
      <c r="BT102" s="302"/>
      <c r="BU102" s="302"/>
      <c r="BV102" s="302"/>
    </row>
    <row r="103" spans="63:74" x14ac:dyDescent="0.2">
      <c r="BK103" s="302"/>
      <c r="BL103" s="302"/>
      <c r="BM103" s="302"/>
      <c r="BN103" s="302"/>
      <c r="BO103" s="302"/>
      <c r="BP103" s="302"/>
      <c r="BQ103" s="302"/>
      <c r="BR103" s="302"/>
      <c r="BS103" s="302"/>
      <c r="BT103" s="302"/>
      <c r="BU103" s="302"/>
      <c r="BV103" s="302"/>
    </row>
    <row r="104" spans="63:74" x14ac:dyDescent="0.2">
      <c r="BK104" s="302"/>
      <c r="BL104" s="302"/>
      <c r="BM104" s="302"/>
      <c r="BN104" s="302"/>
      <c r="BO104" s="302"/>
      <c r="BP104" s="302"/>
      <c r="BQ104" s="302"/>
      <c r="BR104" s="302"/>
      <c r="BS104" s="302"/>
      <c r="BT104" s="302"/>
      <c r="BU104" s="302"/>
      <c r="BV104" s="302"/>
    </row>
    <row r="105" spans="63:74" x14ac:dyDescent="0.2">
      <c r="BK105" s="302"/>
      <c r="BL105" s="302"/>
      <c r="BM105" s="302"/>
      <c r="BN105" s="302"/>
      <c r="BO105" s="302"/>
      <c r="BP105" s="302"/>
      <c r="BQ105" s="302"/>
      <c r="BR105" s="302"/>
      <c r="BS105" s="302"/>
      <c r="BT105" s="302"/>
      <c r="BU105" s="302"/>
      <c r="BV105" s="302"/>
    </row>
    <row r="106" spans="63:74" x14ac:dyDescent="0.2">
      <c r="BK106" s="302"/>
      <c r="BL106" s="302"/>
      <c r="BM106" s="302"/>
      <c r="BN106" s="302"/>
      <c r="BO106" s="302"/>
      <c r="BP106" s="302"/>
      <c r="BQ106" s="302"/>
      <c r="BR106" s="302"/>
      <c r="BS106" s="302"/>
      <c r="BT106" s="302"/>
      <c r="BU106" s="302"/>
      <c r="BV106" s="302"/>
    </row>
    <row r="107" spans="63:74" x14ac:dyDescent="0.2">
      <c r="BK107" s="302"/>
      <c r="BL107" s="302"/>
      <c r="BM107" s="302"/>
      <c r="BN107" s="302"/>
      <c r="BO107" s="302"/>
      <c r="BP107" s="302"/>
      <c r="BQ107" s="302"/>
      <c r="BR107" s="302"/>
      <c r="BS107" s="302"/>
      <c r="BT107" s="302"/>
      <c r="BU107" s="302"/>
      <c r="BV107" s="302"/>
    </row>
    <row r="108" spans="63:74" x14ac:dyDescent="0.2">
      <c r="BK108" s="302"/>
      <c r="BL108" s="302"/>
      <c r="BM108" s="302"/>
      <c r="BN108" s="302"/>
      <c r="BO108" s="302"/>
      <c r="BP108" s="302"/>
      <c r="BQ108" s="302"/>
      <c r="BR108" s="302"/>
      <c r="BS108" s="302"/>
      <c r="BT108" s="302"/>
      <c r="BU108" s="302"/>
      <c r="BV108" s="302"/>
    </row>
    <row r="109" spans="63:74" x14ac:dyDescent="0.2">
      <c r="BK109" s="302"/>
      <c r="BL109" s="302"/>
      <c r="BM109" s="302"/>
      <c r="BN109" s="302"/>
      <c r="BO109" s="302"/>
      <c r="BP109" s="302"/>
      <c r="BQ109" s="302"/>
      <c r="BR109" s="302"/>
      <c r="BS109" s="302"/>
      <c r="BT109" s="302"/>
      <c r="BU109" s="302"/>
      <c r="BV109" s="302"/>
    </row>
    <row r="110" spans="63:74" x14ac:dyDescent="0.2">
      <c r="BK110" s="302"/>
      <c r="BL110" s="302"/>
      <c r="BM110" s="302"/>
      <c r="BN110" s="302"/>
      <c r="BO110" s="302"/>
      <c r="BP110" s="302"/>
      <c r="BQ110" s="302"/>
      <c r="BR110" s="302"/>
      <c r="BS110" s="302"/>
      <c r="BT110" s="302"/>
      <c r="BU110" s="302"/>
      <c r="BV110" s="302"/>
    </row>
    <row r="111" spans="63:74" x14ac:dyDescent="0.2">
      <c r="BK111" s="302"/>
      <c r="BL111" s="302"/>
      <c r="BM111" s="302"/>
      <c r="BN111" s="302"/>
      <c r="BO111" s="302"/>
      <c r="BP111" s="302"/>
      <c r="BQ111" s="302"/>
      <c r="BR111" s="302"/>
      <c r="BS111" s="302"/>
      <c r="BT111" s="302"/>
      <c r="BU111" s="302"/>
      <c r="BV111" s="302"/>
    </row>
    <row r="112" spans="63:74" x14ac:dyDescent="0.2">
      <c r="BK112" s="302"/>
      <c r="BL112" s="302"/>
      <c r="BM112" s="302"/>
      <c r="BN112" s="302"/>
      <c r="BO112" s="302"/>
      <c r="BP112" s="302"/>
      <c r="BQ112" s="302"/>
      <c r="BR112" s="302"/>
      <c r="BS112" s="302"/>
      <c r="BT112" s="302"/>
      <c r="BU112" s="302"/>
      <c r="BV112" s="302"/>
    </row>
    <row r="113" spans="63:74" x14ac:dyDescent="0.2">
      <c r="BK113" s="302"/>
      <c r="BL113" s="302"/>
      <c r="BM113" s="302"/>
      <c r="BN113" s="302"/>
      <c r="BO113" s="302"/>
      <c r="BP113" s="302"/>
      <c r="BQ113" s="302"/>
      <c r="BR113" s="302"/>
      <c r="BS113" s="302"/>
      <c r="BT113" s="302"/>
      <c r="BU113" s="302"/>
      <c r="BV113" s="302"/>
    </row>
    <row r="114" spans="63:74" x14ac:dyDescent="0.2">
      <c r="BK114" s="302"/>
      <c r="BL114" s="302"/>
      <c r="BM114" s="302"/>
      <c r="BN114" s="302"/>
      <c r="BO114" s="302"/>
      <c r="BP114" s="302"/>
      <c r="BQ114" s="302"/>
      <c r="BR114" s="302"/>
      <c r="BS114" s="302"/>
      <c r="BT114" s="302"/>
      <c r="BU114" s="302"/>
      <c r="BV114" s="302"/>
    </row>
    <row r="115" spans="63:74" x14ac:dyDescent="0.2">
      <c r="BK115" s="302"/>
      <c r="BL115" s="302"/>
      <c r="BM115" s="302"/>
      <c r="BN115" s="302"/>
      <c r="BO115" s="302"/>
      <c r="BP115" s="302"/>
      <c r="BQ115" s="302"/>
      <c r="BR115" s="302"/>
      <c r="BS115" s="302"/>
      <c r="BT115" s="302"/>
      <c r="BU115" s="302"/>
      <c r="BV115" s="302"/>
    </row>
    <row r="116" spans="63:74" x14ac:dyDescent="0.2">
      <c r="BK116" s="302"/>
      <c r="BL116" s="302"/>
      <c r="BM116" s="302"/>
      <c r="BN116" s="302"/>
      <c r="BO116" s="302"/>
      <c r="BP116" s="302"/>
      <c r="BQ116" s="302"/>
      <c r="BR116" s="302"/>
      <c r="BS116" s="302"/>
      <c r="BT116" s="302"/>
      <c r="BU116" s="302"/>
      <c r="BV116" s="302"/>
    </row>
    <row r="117" spans="63:74" x14ac:dyDescent="0.2">
      <c r="BK117" s="302"/>
      <c r="BL117" s="302"/>
      <c r="BM117" s="302"/>
      <c r="BN117" s="302"/>
      <c r="BO117" s="302"/>
      <c r="BP117" s="302"/>
      <c r="BQ117" s="302"/>
      <c r="BR117" s="302"/>
      <c r="BS117" s="302"/>
      <c r="BT117" s="302"/>
      <c r="BU117" s="302"/>
      <c r="BV117" s="302"/>
    </row>
    <row r="118" spans="63:74" x14ac:dyDescent="0.2">
      <c r="BK118" s="302"/>
      <c r="BL118" s="302"/>
      <c r="BM118" s="302"/>
      <c r="BN118" s="302"/>
      <c r="BO118" s="302"/>
      <c r="BP118" s="302"/>
      <c r="BQ118" s="302"/>
      <c r="BR118" s="302"/>
      <c r="BS118" s="302"/>
      <c r="BT118" s="302"/>
      <c r="BU118" s="302"/>
      <c r="BV118" s="302"/>
    </row>
    <row r="119" spans="63:74" x14ac:dyDescent="0.2">
      <c r="BK119" s="302"/>
      <c r="BL119" s="302"/>
      <c r="BM119" s="302"/>
      <c r="BN119" s="302"/>
      <c r="BO119" s="302"/>
      <c r="BP119" s="302"/>
      <c r="BQ119" s="302"/>
      <c r="BR119" s="302"/>
      <c r="BS119" s="302"/>
      <c r="BT119" s="302"/>
      <c r="BU119" s="302"/>
      <c r="BV119" s="302"/>
    </row>
    <row r="120" spans="63:74" x14ac:dyDescent="0.2">
      <c r="BK120" s="302"/>
      <c r="BL120" s="302"/>
      <c r="BM120" s="302"/>
      <c r="BN120" s="302"/>
      <c r="BO120" s="302"/>
      <c r="BP120" s="302"/>
      <c r="BQ120" s="302"/>
      <c r="BR120" s="302"/>
      <c r="BS120" s="302"/>
      <c r="BT120" s="302"/>
      <c r="BU120" s="302"/>
      <c r="BV120" s="302"/>
    </row>
    <row r="121" spans="63:74" x14ac:dyDescent="0.2">
      <c r="BK121" s="302"/>
      <c r="BL121" s="302"/>
      <c r="BM121" s="302"/>
      <c r="BN121" s="302"/>
      <c r="BO121" s="302"/>
      <c r="BP121" s="302"/>
      <c r="BQ121" s="302"/>
      <c r="BR121" s="302"/>
      <c r="BS121" s="302"/>
      <c r="BT121" s="302"/>
      <c r="BU121" s="302"/>
      <c r="BV121" s="302"/>
    </row>
    <row r="122" spans="63:74" x14ac:dyDescent="0.2">
      <c r="BK122" s="302"/>
      <c r="BL122" s="302"/>
      <c r="BM122" s="302"/>
      <c r="BN122" s="302"/>
      <c r="BO122" s="302"/>
      <c r="BP122" s="302"/>
      <c r="BQ122" s="302"/>
      <c r="BR122" s="302"/>
      <c r="BS122" s="302"/>
      <c r="BT122" s="302"/>
      <c r="BU122" s="302"/>
      <c r="BV122" s="302"/>
    </row>
    <row r="123" spans="63:74" x14ac:dyDescent="0.2">
      <c r="BK123" s="302"/>
      <c r="BL123" s="302"/>
      <c r="BM123" s="302"/>
      <c r="BN123" s="302"/>
      <c r="BO123" s="302"/>
      <c r="BP123" s="302"/>
      <c r="BQ123" s="302"/>
      <c r="BR123" s="302"/>
      <c r="BS123" s="302"/>
      <c r="BT123" s="302"/>
      <c r="BU123" s="302"/>
      <c r="BV123" s="302"/>
    </row>
    <row r="124" spans="63:74" x14ac:dyDescent="0.2">
      <c r="BK124" s="302"/>
      <c r="BL124" s="302"/>
      <c r="BM124" s="302"/>
      <c r="BN124" s="302"/>
      <c r="BO124" s="302"/>
      <c r="BP124" s="302"/>
      <c r="BQ124" s="302"/>
      <c r="BR124" s="302"/>
      <c r="BS124" s="302"/>
      <c r="BT124" s="302"/>
      <c r="BU124" s="302"/>
      <c r="BV124" s="302"/>
    </row>
    <row r="125" spans="63:74" x14ac:dyDescent="0.2">
      <c r="BK125" s="302"/>
      <c r="BL125" s="302"/>
      <c r="BM125" s="302"/>
      <c r="BN125" s="302"/>
      <c r="BO125" s="302"/>
      <c r="BP125" s="302"/>
      <c r="BQ125" s="302"/>
      <c r="BR125" s="302"/>
      <c r="BS125" s="302"/>
      <c r="BT125" s="302"/>
      <c r="BU125" s="302"/>
      <c r="BV125" s="302"/>
    </row>
    <row r="126" spans="63:74" x14ac:dyDescent="0.2">
      <c r="BK126" s="302"/>
      <c r="BL126" s="302"/>
      <c r="BM126" s="302"/>
      <c r="BN126" s="302"/>
      <c r="BO126" s="302"/>
      <c r="BP126" s="302"/>
      <c r="BQ126" s="302"/>
      <c r="BR126" s="302"/>
      <c r="BS126" s="302"/>
      <c r="BT126" s="302"/>
      <c r="BU126" s="302"/>
      <c r="BV126" s="302"/>
    </row>
    <row r="127" spans="63:74" x14ac:dyDescent="0.2">
      <c r="BK127" s="302"/>
      <c r="BL127" s="302"/>
      <c r="BM127" s="302"/>
      <c r="BN127" s="302"/>
      <c r="BO127" s="302"/>
      <c r="BP127" s="302"/>
      <c r="BQ127" s="302"/>
      <c r="BR127" s="302"/>
      <c r="BS127" s="302"/>
      <c r="BT127" s="302"/>
      <c r="BU127" s="302"/>
      <c r="BV127" s="302"/>
    </row>
    <row r="128" spans="63:74" x14ac:dyDescent="0.2">
      <c r="BK128" s="302"/>
      <c r="BL128" s="302"/>
      <c r="BM128" s="302"/>
      <c r="BN128" s="302"/>
      <c r="BO128" s="302"/>
      <c r="BP128" s="302"/>
      <c r="BQ128" s="302"/>
      <c r="BR128" s="302"/>
      <c r="BS128" s="302"/>
      <c r="BT128" s="302"/>
      <c r="BU128" s="302"/>
      <c r="BV128" s="302"/>
    </row>
    <row r="129" spans="63:74" x14ac:dyDescent="0.2">
      <c r="BK129" s="302"/>
      <c r="BL129" s="302"/>
      <c r="BM129" s="302"/>
      <c r="BN129" s="302"/>
      <c r="BO129" s="302"/>
      <c r="BP129" s="302"/>
      <c r="BQ129" s="302"/>
      <c r="BR129" s="302"/>
      <c r="BS129" s="302"/>
      <c r="BT129" s="302"/>
      <c r="BU129" s="302"/>
      <c r="BV129" s="302"/>
    </row>
    <row r="130" spans="63:74" x14ac:dyDescent="0.2">
      <c r="BK130" s="302"/>
      <c r="BL130" s="302"/>
      <c r="BM130" s="302"/>
      <c r="BN130" s="302"/>
      <c r="BO130" s="302"/>
      <c r="BP130" s="302"/>
      <c r="BQ130" s="302"/>
      <c r="BR130" s="302"/>
      <c r="BS130" s="302"/>
      <c r="BT130" s="302"/>
      <c r="BU130" s="302"/>
      <c r="BV130" s="302"/>
    </row>
    <row r="131" spans="63:74" x14ac:dyDescent="0.2">
      <c r="BK131" s="302"/>
      <c r="BL131" s="302"/>
      <c r="BM131" s="302"/>
      <c r="BN131" s="302"/>
      <c r="BO131" s="302"/>
      <c r="BP131" s="302"/>
      <c r="BQ131" s="302"/>
      <c r="BR131" s="302"/>
      <c r="BS131" s="302"/>
      <c r="BT131" s="302"/>
      <c r="BU131" s="302"/>
      <c r="BV131" s="302"/>
    </row>
    <row r="132" spans="63:74" x14ac:dyDescent="0.2">
      <c r="BK132" s="302"/>
      <c r="BL132" s="302"/>
      <c r="BM132" s="302"/>
      <c r="BN132" s="302"/>
      <c r="BO132" s="302"/>
      <c r="BP132" s="302"/>
      <c r="BQ132" s="302"/>
      <c r="BR132" s="302"/>
      <c r="BS132" s="302"/>
      <c r="BT132" s="302"/>
      <c r="BU132" s="302"/>
      <c r="BV132" s="302"/>
    </row>
    <row r="133" spans="63:74" x14ac:dyDescent="0.2">
      <c r="BK133" s="302"/>
      <c r="BL133" s="302"/>
      <c r="BM133" s="302"/>
      <c r="BN133" s="302"/>
      <c r="BO133" s="302"/>
      <c r="BP133" s="302"/>
      <c r="BQ133" s="302"/>
      <c r="BR133" s="302"/>
      <c r="BS133" s="302"/>
      <c r="BT133" s="302"/>
      <c r="BU133" s="302"/>
      <c r="BV133" s="302"/>
    </row>
    <row r="134" spans="63:74" x14ac:dyDescent="0.2">
      <c r="BK134" s="302"/>
      <c r="BL134" s="302"/>
      <c r="BM134" s="302"/>
      <c r="BN134" s="302"/>
      <c r="BO134" s="302"/>
      <c r="BP134" s="302"/>
      <c r="BQ134" s="302"/>
      <c r="BR134" s="302"/>
      <c r="BS134" s="302"/>
      <c r="BT134" s="302"/>
      <c r="BU134" s="302"/>
      <c r="BV134" s="302"/>
    </row>
    <row r="135" spans="63:74" x14ac:dyDescent="0.2">
      <c r="BK135" s="302"/>
      <c r="BL135" s="302"/>
      <c r="BM135" s="302"/>
      <c r="BN135" s="302"/>
      <c r="BO135" s="302"/>
      <c r="BP135" s="302"/>
      <c r="BQ135" s="302"/>
      <c r="BR135" s="302"/>
      <c r="BS135" s="302"/>
      <c r="BT135" s="302"/>
      <c r="BU135" s="302"/>
      <c r="BV135" s="302"/>
    </row>
    <row r="136" spans="63:74" x14ac:dyDescent="0.2">
      <c r="BK136" s="302"/>
      <c r="BL136" s="302"/>
      <c r="BM136" s="302"/>
      <c r="BN136" s="302"/>
      <c r="BO136" s="302"/>
      <c r="BP136" s="302"/>
      <c r="BQ136" s="302"/>
      <c r="BR136" s="302"/>
      <c r="BS136" s="302"/>
      <c r="BT136" s="302"/>
      <c r="BU136" s="302"/>
      <c r="BV136" s="302"/>
    </row>
    <row r="137" spans="63:74" x14ac:dyDescent="0.2">
      <c r="BK137" s="302"/>
      <c r="BL137" s="302"/>
      <c r="BM137" s="302"/>
      <c r="BN137" s="302"/>
      <c r="BO137" s="302"/>
      <c r="BP137" s="302"/>
      <c r="BQ137" s="302"/>
      <c r="BR137" s="302"/>
      <c r="BS137" s="302"/>
      <c r="BT137" s="302"/>
      <c r="BU137" s="302"/>
      <c r="BV137" s="302"/>
    </row>
    <row r="138" spans="63:74" x14ac:dyDescent="0.2">
      <c r="BK138" s="302"/>
      <c r="BL138" s="302"/>
      <c r="BM138" s="302"/>
      <c r="BN138" s="302"/>
      <c r="BO138" s="302"/>
      <c r="BP138" s="302"/>
      <c r="BQ138" s="302"/>
      <c r="BR138" s="302"/>
      <c r="BS138" s="302"/>
      <c r="BT138" s="302"/>
      <c r="BU138" s="302"/>
      <c r="BV138" s="302"/>
    </row>
    <row r="139" spans="63:74" x14ac:dyDescent="0.2">
      <c r="BK139" s="302"/>
      <c r="BL139" s="302"/>
      <c r="BM139" s="302"/>
      <c r="BN139" s="302"/>
      <c r="BO139" s="302"/>
      <c r="BP139" s="302"/>
      <c r="BQ139" s="302"/>
      <c r="BR139" s="302"/>
      <c r="BS139" s="302"/>
      <c r="BT139" s="302"/>
      <c r="BU139" s="302"/>
      <c r="BV139" s="302"/>
    </row>
    <row r="140" spans="63:74" x14ac:dyDescent="0.2">
      <c r="BK140" s="302"/>
      <c r="BL140" s="302"/>
      <c r="BM140" s="302"/>
      <c r="BN140" s="302"/>
      <c r="BO140" s="302"/>
      <c r="BP140" s="302"/>
      <c r="BQ140" s="302"/>
      <c r="BR140" s="302"/>
      <c r="BS140" s="302"/>
      <c r="BT140" s="302"/>
      <c r="BU140" s="302"/>
      <c r="BV140" s="302"/>
    </row>
    <row r="141" spans="63:74" x14ac:dyDescent="0.2">
      <c r="BK141" s="302"/>
      <c r="BL141" s="302"/>
      <c r="BM141" s="302"/>
      <c r="BN141" s="302"/>
      <c r="BO141" s="302"/>
      <c r="BP141" s="302"/>
      <c r="BQ141" s="302"/>
      <c r="BR141" s="302"/>
      <c r="BS141" s="302"/>
      <c r="BT141" s="302"/>
      <c r="BU141" s="302"/>
      <c r="BV141" s="302"/>
    </row>
    <row r="142" spans="63:74" x14ac:dyDescent="0.2">
      <c r="BK142" s="302"/>
      <c r="BL142" s="302"/>
      <c r="BM142" s="302"/>
      <c r="BN142" s="302"/>
      <c r="BO142" s="302"/>
      <c r="BP142" s="302"/>
      <c r="BQ142" s="302"/>
      <c r="BR142" s="302"/>
      <c r="BS142" s="302"/>
      <c r="BT142" s="302"/>
      <c r="BU142" s="302"/>
      <c r="BV142" s="302"/>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xr:uid="{00000000-0004-0000-0300-000000000000}"/>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BV135"/>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7.42578125" style="127" customWidth="1"/>
    <col min="2" max="2" width="30.140625" style="120" customWidth="1"/>
    <col min="3" max="50" width="6.5703125" style="120" customWidth="1"/>
    <col min="51" max="55" width="6.5703125" style="367" customWidth="1"/>
    <col min="56" max="58" width="6.5703125" style="479" customWidth="1"/>
    <col min="59" max="62" width="6.5703125" style="367" customWidth="1"/>
    <col min="63" max="74" width="6.5703125" style="120" customWidth="1"/>
    <col min="75" max="16384" width="8.5703125" style="120"/>
  </cols>
  <sheetData>
    <row r="1" spans="1:74" ht="12.75" x14ac:dyDescent="0.2">
      <c r="A1" s="649" t="s">
        <v>774</v>
      </c>
      <c r="B1" s="663" t="s">
        <v>1265</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ht="12.75" x14ac:dyDescent="0.2">
      <c r="A2" s="650"/>
      <c r="B2" s="402" t="str">
        <f>"U.S. Energy Information Administration  |  Short-Term Energy Outlook  - "&amp;Dates!D1</f>
        <v>U.S. Energy Information Administration  |  Short-Term Energy Outlook  - June 2023</v>
      </c>
      <c r="C2" s="405"/>
      <c r="D2" s="405"/>
      <c r="E2" s="405"/>
      <c r="F2" s="405"/>
      <c r="G2" s="405"/>
      <c r="H2" s="405"/>
      <c r="I2" s="405"/>
      <c r="J2" s="580"/>
    </row>
    <row r="3" spans="1:74" s="9" customFormat="1" ht="12.75" x14ac:dyDescent="0.2">
      <c r="A3" s="596" t="s">
        <v>1326</v>
      </c>
      <c r="B3" s="579"/>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B5" s="204" t="s">
        <v>1300</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97"/>
      <c r="AZ5" s="297"/>
      <c r="BA5" s="297"/>
      <c r="BB5" s="297"/>
      <c r="BC5" s="297"/>
      <c r="BD5" s="202"/>
      <c r="BE5" s="202"/>
      <c r="BF5" s="202"/>
      <c r="BG5" s="202"/>
      <c r="BH5" s="202"/>
      <c r="BI5" s="202"/>
      <c r="BJ5" s="297"/>
      <c r="BK5" s="297"/>
      <c r="BL5" s="297"/>
      <c r="BM5" s="297"/>
      <c r="BN5" s="297"/>
      <c r="BO5" s="297"/>
      <c r="BP5" s="297"/>
      <c r="BQ5" s="297"/>
      <c r="BR5" s="297"/>
      <c r="BS5" s="297"/>
      <c r="BT5" s="297"/>
      <c r="BU5" s="297"/>
      <c r="BV5" s="297"/>
    </row>
    <row r="6" spans="1:74" ht="11.1" customHeight="1" x14ac:dyDescent="0.2">
      <c r="A6" s="127" t="s">
        <v>288</v>
      </c>
      <c r="B6" s="135" t="s">
        <v>239</v>
      </c>
      <c r="C6" s="202">
        <v>30.738070771</v>
      </c>
      <c r="D6" s="202">
        <v>30.728272941</v>
      </c>
      <c r="E6" s="202">
        <v>31.021703972000001</v>
      </c>
      <c r="F6" s="202">
        <v>31.38413366</v>
      </c>
      <c r="G6" s="202">
        <v>31.075691323000001</v>
      </c>
      <c r="H6" s="202">
        <v>31.060583362999999</v>
      </c>
      <c r="I6" s="202">
        <v>30.983365445</v>
      </c>
      <c r="J6" s="202">
        <v>31.521760842999999</v>
      </c>
      <c r="K6" s="202">
        <v>31.627338292000001</v>
      </c>
      <c r="L6" s="202">
        <v>32.102057557000002</v>
      </c>
      <c r="M6" s="202">
        <v>32.928474889999997</v>
      </c>
      <c r="N6" s="202">
        <v>33.141793831999998</v>
      </c>
      <c r="O6" s="202">
        <v>33.045825708000002</v>
      </c>
      <c r="P6" s="202">
        <v>32.865462313999998</v>
      </c>
      <c r="Q6" s="202">
        <v>32.785483679999999</v>
      </c>
      <c r="R6" s="202">
        <v>30.47812948</v>
      </c>
      <c r="S6" s="202">
        <v>27.680404907</v>
      </c>
      <c r="T6" s="202">
        <v>29.238434785999999</v>
      </c>
      <c r="U6" s="202">
        <v>30.222019157999998</v>
      </c>
      <c r="V6" s="202">
        <v>29.530549686000001</v>
      </c>
      <c r="W6" s="202">
        <v>29.707439252</v>
      </c>
      <c r="X6" s="202">
        <v>29.724441982999998</v>
      </c>
      <c r="Y6" s="202">
        <v>30.958015413999998</v>
      </c>
      <c r="Z6" s="202">
        <v>31.029758004000001</v>
      </c>
      <c r="AA6" s="202">
        <v>31.070292342999998</v>
      </c>
      <c r="AB6" s="202">
        <v>28.329971053000001</v>
      </c>
      <c r="AC6" s="202">
        <v>31.181965221999999</v>
      </c>
      <c r="AD6" s="202">
        <v>30.774889963</v>
      </c>
      <c r="AE6" s="202">
        <v>30.898949382000001</v>
      </c>
      <c r="AF6" s="202">
        <v>30.865756975</v>
      </c>
      <c r="AG6" s="202">
        <v>31.433266972999999</v>
      </c>
      <c r="AH6" s="202">
        <v>31.273931827999998</v>
      </c>
      <c r="AI6" s="202">
        <v>30.690730954999999</v>
      </c>
      <c r="AJ6" s="202">
        <v>32.087292298000001</v>
      </c>
      <c r="AK6" s="202">
        <v>32.431963363000001</v>
      </c>
      <c r="AL6" s="202">
        <v>32.177844272000002</v>
      </c>
      <c r="AM6" s="202">
        <v>31.244619414999999</v>
      </c>
      <c r="AN6" s="202">
        <v>31.362212724999999</v>
      </c>
      <c r="AO6" s="202">
        <v>32.241569704</v>
      </c>
      <c r="AP6" s="202">
        <v>31.956101305000001</v>
      </c>
      <c r="AQ6" s="202">
        <v>31.768793519999999</v>
      </c>
      <c r="AR6" s="202">
        <v>31.910279108000001</v>
      </c>
      <c r="AS6" s="202">
        <v>32.534371794000002</v>
      </c>
      <c r="AT6" s="202">
        <v>32.399770580999999</v>
      </c>
      <c r="AU6" s="202">
        <v>32.699255358999999</v>
      </c>
      <c r="AV6" s="202">
        <v>33.13055713</v>
      </c>
      <c r="AW6" s="202">
        <v>33.333320970000003</v>
      </c>
      <c r="AX6" s="202">
        <v>32.462100129</v>
      </c>
      <c r="AY6" s="202">
        <v>33.160742534999997</v>
      </c>
      <c r="AZ6" s="202">
        <v>33.321010358000002</v>
      </c>
      <c r="BA6" s="202">
        <v>33.765896120999997</v>
      </c>
      <c r="BB6" s="202">
        <v>33.672501990999997</v>
      </c>
      <c r="BC6" s="202">
        <v>33.512706764000001</v>
      </c>
      <c r="BD6" s="297">
        <v>34.050261132999999</v>
      </c>
      <c r="BE6" s="297">
        <v>34.306699352000003</v>
      </c>
      <c r="BF6" s="297">
        <v>34.240880269999998</v>
      </c>
      <c r="BG6" s="297">
        <v>33.875005817000002</v>
      </c>
      <c r="BH6" s="297">
        <v>34.387511609000001</v>
      </c>
      <c r="BI6" s="297">
        <v>34.715831348999998</v>
      </c>
      <c r="BJ6" s="297">
        <v>34.735963933999997</v>
      </c>
      <c r="BK6" s="297">
        <v>34.662504378999998</v>
      </c>
      <c r="BL6" s="297">
        <v>34.750315995999998</v>
      </c>
      <c r="BM6" s="297">
        <v>34.687646788999999</v>
      </c>
      <c r="BN6" s="297">
        <v>34.441181851000003</v>
      </c>
      <c r="BO6" s="297">
        <v>34.273312113000003</v>
      </c>
      <c r="BP6" s="297">
        <v>34.457997513999999</v>
      </c>
      <c r="BQ6" s="297">
        <v>34.779059050999997</v>
      </c>
      <c r="BR6" s="297">
        <v>34.803319645000002</v>
      </c>
      <c r="BS6" s="297">
        <v>34.471948308999998</v>
      </c>
      <c r="BT6" s="297">
        <v>35.001373242</v>
      </c>
      <c r="BU6" s="297">
        <v>35.392141621999997</v>
      </c>
      <c r="BV6" s="297">
        <v>35.620446287999997</v>
      </c>
    </row>
    <row r="7" spans="1:74" ht="11.1" customHeight="1" x14ac:dyDescent="0.2">
      <c r="A7" s="127" t="s">
        <v>284</v>
      </c>
      <c r="B7" s="135" t="s">
        <v>240</v>
      </c>
      <c r="C7" s="202">
        <v>18.867507676999999</v>
      </c>
      <c r="D7" s="202">
        <v>18.721792142999998</v>
      </c>
      <c r="E7" s="202">
        <v>18.971751064999999</v>
      </c>
      <c r="F7" s="202">
        <v>19.335781333</v>
      </c>
      <c r="G7" s="202">
        <v>19.399228258000001</v>
      </c>
      <c r="H7" s="202">
        <v>19.459028</v>
      </c>
      <c r="I7" s="202">
        <v>19.040572677</v>
      </c>
      <c r="J7" s="202">
        <v>19.687070419000001</v>
      </c>
      <c r="K7" s="202">
        <v>19.859592332999998</v>
      </c>
      <c r="L7" s="202">
        <v>20.126507355000001</v>
      </c>
      <c r="M7" s="202">
        <v>20.468691332999999</v>
      </c>
      <c r="N7" s="202">
        <v>20.475329194</v>
      </c>
      <c r="O7" s="202">
        <v>20.568746419</v>
      </c>
      <c r="P7" s="202">
        <v>20.182046896999999</v>
      </c>
      <c r="Q7" s="202">
        <v>20.288391258000001</v>
      </c>
      <c r="R7" s="202">
        <v>18.478713333000002</v>
      </c>
      <c r="S7" s="202">
        <v>16.246470515999999</v>
      </c>
      <c r="T7" s="202">
        <v>17.652239667</v>
      </c>
      <c r="U7" s="202">
        <v>18.540081935</v>
      </c>
      <c r="V7" s="202">
        <v>18.069652419000001</v>
      </c>
      <c r="W7" s="202">
        <v>18.394598667</v>
      </c>
      <c r="X7" s="202">
        <v>17.927751064999999</v>
      </c>
      <c r="Y7" s="202">
        <v>18.747806300000001</v>
      </c>
      <c r="Z7" s="202">
        <v>18.401511613</v>
      </c>
      <c r="AA7" s="202">
        <v>18.507878903000002</v>
      </c>
      <c r="AB7" s="202">
        <v>16.075336429</v>
      </c>
      <c r="AC7" s="202">
        <v>18.627802676999998</v>
      </c>
      <c r="AD7" s="202">
        <v>19.009837699999999</v>
      </c>
      <c r="AE7" s="202">
        <v>19.260698290000001</v>
      </c>
      <c r="AF7" s="202">
        <v>19.213609167000001</v>
      </c>
      <c r="AG7" s="202">
        <v>19.189914225999999</v>
      </c>
      <c r="AH7" s="202">
        <v>19.175610257999999</v>
      </c>
      <c r="AI7" s="202">
        <v>18.717243267000001</v>
      </c>
      <c r="AJ7" s="202">
        <v>19.723736968000001</v>
      </c>
      <c r="AK7" s="202">
        <v>20.051761500000001</v>
      </c>
      <c r="AL7" s="202">
        <v>19.970805839000001</v>
      </c>
      <c r="AM7" s="202">
        <v>19.228027516000001</v>
      </c>
      <c r="AN7" s="202">
        <v>19.078598678999999</v>
      </c>
      <c r="AO7" s="202">
        <v>19.988120290000001</v>
      </c>
      <c r="AP7" s="202">
        <v>19.959041432999999</v>
      </c>
      <c r="AQ7" s="202">
        <v>20.043596451999999</v>
      </c>
      <c r="AR7" s="202">
        <v>20.354989166999999</v>
      </c>
      <c r="AS7" s="202">
        <v>20.515787742000001</v>
      </c>
      <c r="AT7" s="202">
        <v>20.418112580999999</v>
      </c>
      <c r="AU7" s="202">
        <v>20.877557766999999</v>
      </c>
      <c r="AV7" s="202">
        <v>20.994088806000001</v>
      </c>
      <c r="AW7" s="202">
        <v>20.980442199999999</v>
      </c>
      <c r="AX7" s="202">
        <v>20.040970129000002</v>
      </c>
      <c r="AY7" s="202">
        <v>20.893764161</v>
      </c>
      <c r="AZ7" s="202">
        <v>20.878401357000001</v>
      </c>
      <c r="BA7" s="202">
        <v>21.273093871</v>
      </c>
      <c r="BB7" s="202">
        <v>21.289039898999999</v>
      </c>
      <c r="BC7" s="202">
        <v>21.098626254999999</v>
      </c>
      <c r="BD7" s="297">
        <v>21.3928461</v>
      </c>
      <c r="BE7" s="297">
        <v>21.365777600000001</v>
      </c>
      <c r="BF7" s="297">
        <v>21.382632699999998</v>
      </c>
      <c r="BG7" s="297">
        <v>21.2548201</v>
      </c>
      <c r="BH7" s="297">
        <v>21.311221</v>
      </c>
      <c r="BI7" s="297">
        <v>21.502183200000001</v>
      </c>
      <c r="BJ7" s="297">
        <v>21.432920200000002</v>
      </c>
      <c r="BK7" s="297">
        <v>21.381613999999999</v>
      </c>
      <c r="BL7" s="297">
        <v>21.3960647</v>
      </c>
      <c r="BM7" s="297">
        <v>21.378920600000001</v>
      </c>
      <c r="BN7" s="297">
        <v>21.398849500000001</v>
      </c>
      <c r="BO7" s="297">
        <v>21.4652107</v>
      </c>
      <c r="BP7" s="297">
        <v>21.574157199999998</v>
      </c>
      <c r="BQ7" s="297">
        <v>21.659442299999998</v>
      </c>
      <c r="BR7" s="297">
        <v>21.7705482</v>
      </c>
      <c r="BS7" s="297">
        <v>21.675122999999999</v>
      </c>
      <c r="BT7" s="297">
        <v>21.755212</v>
      </c>
      <c r="BU7" s="297">
        <v>21.9833347</v>
      </c>
      <c r="BV7" s="297">
        <v>22.094829699999998</v>
      </c>
    </row>
    <row r="8" spans="1:74" ht="11.1" customHeight="1" x14ac:dyDescent="0.2">
      <c r="A8" s="127" t="s">
        <v>285</v>
      </c>
      <c r="B8" s="135" t="s">
        <v>259</v>
      </c>
      <c r="C8" s="202">
        <v>5.3671309999999997</v>
      </c>
      <c r="D8" s="202">
        <v>5.3881309999999996</v>
      </c>
      <c r="E8" s="202">
        <v>5.4731310000000004</v>
      </c>
      <c r="F8" s="202">
        <v>5.517131</v>
      </c>
      <c r="G8" s="202">
        <v>5.3421310000000002</v>
      </c>
      <c r="H8" s="202">
        <v>5.4791309999999998</v>
      </c>
      <c r="I8" s="202">
        <v>5.4751310000000002</v>
      </c>
      <c r="J8" s="202">
        <v>5.5021310000000003</v>
      </c>
      <c r="K8" s="202">
        <v>5.3591309999999996</v>
      </c>
      <c r="L8" s="202">
        <v>5.4301310000000003</v>
      </c>
      <c r="M8" s="202">
        <v>5.6231309999999999</v>
      </c>
      <c r="N8" s="202">
        <v>5.7681310000000003</v>
      </c>
      <c r="O8" s="202">
        <v>5.5714041999999999</v>
      </c>
      <c r="P8" s="202">
        <v>5.6874041999999996</v>
      </c>
      <c r="Q8" s="202">
        <v>5.5974041999999997</v>
      </c>
      <c r="R8" s="202">
        <v>4.9664042000000004</v>
      </c>
      <c r="S8" s="202">
        <v>4.7114041999999996</v>
      </c>
      <c r="T8" s="202">
        <v>4.9804041999999997</v>
      </c>
      <c r="U8" s="202">
        <v>4.9444042000000001</v>
      </c>
      <c r="V8" s="202">
        <v>4.8364041999999996</v>
      </c>
      <c r="W8" s="202">
        <v>4.9684042000000002</v>
      </c>
      <c r="X8" s="202">
        <v>5.2554042000000001</v>
      </c>
      <c r="Y8" s="202">
        <v>5.5844041999999998</v>
      </c>
      <c r="Z8" s="202">
        <v>5.7274041999999996</v>
      </c>
      <c r="AA8" s="202">
        <v>5.7187850999999998</v>
      </c>
      <c r="AB8" s="202">
        <v>5.5137850999999998</v>
      </c>
      <c r="AC8" s="202">
        <v>5.6177850999999999</v>
      </c>
      <c r="AD8" s="202">
        <v>5.2427850999999999</v>
      </c>
      <c r="AE8" s="202">
        <v>5.3347851000000004</v>
      </c>
      <c r="AF8" s="202">
        <v>5.5237850999999996</v>
      </c>
      <c r="AG8" s="202">
        <v>5.6507851000000002</v>
      </c>
      <c r="AH8" s="202">
        <v>5.4665697707999996</v>
      </c>
      <c r="AI8" s="202">
        <v>5.3385697708000004</v>
      </c>
      <c r="AJ8" s="202">
        <v>5.7025697708000003</v>
      </c>
      <c r="AK8" s="202">
        <v>5.7725697707999997</v>
      </c>
      <c r="AL8" s="202">
        <v>5.5555697708</v>
      </c>
      <c r="AM8" s="202">
        <v>5.4868128907999996</v>
      </c>
      <c r="AN8" s="202">
        <v>5.7272735364000003</v>
      </c>
      <c r="AO8" s="202">
        <v>5.7582210287000004</v>
      </c>
      <c r="AP8" s="202">
        <v>5.6019283986000001</v>
      </c>
      <c r="AQ8" s="202">
        <v>5.4099762480000004</v>
      </c>
      <c r="AR8" s="202">
        <v>5.5345326208000003</v>
      </c>
      <c r="AS8" s="202">
        <v>5.7283759405000003</v>
      </c>
      <c r="AT8" s="202">
        <v>5.7509920000000001</v>
      </c>
      <c r="AU8" s="202">
        <v>5.6772192969999997</v>
      </c>
      <c r="AV8" s="202">
        <v>5.8057309334999996</v>
      </c>
      <c r="AW8" s="202">
        <v>5.9174413741</v>
      </c>
      <c r="AX8" s="202">
        <v>6.0106719999999996</v>
      </c>
      <c r="AY8" s="202">
        <v>5.8202629741000003</v>
      </c>
      <c r="AZ8" s="202">
        <v>5.7534704895999997</v>
      </c>
      <c r="BA8" s="202">
        <v>5.7883283356000002</v>
      </c>
      <c r="BB8" s="202">
        <v>5.6328861988999996</v>
      </c>
      <c r="BC8" s="202">
        <v>5.5722500471999998</v>
      </c>
      <c r="BD8" s="297">
        <v>5.6949328742000001</v>
      </c>
      <c r="BE8" s="297">
        <v>5.9311825986000004</v>
      </c>
      <c r="BF8" s="297">
        <v>5.9496831337999998</v>
      </c>
      <c r="BG8" s="297">
        <v>5.8242757573999997</v>
      </c>
      <c r="BH8" s="297">
        <v>6.0109870858000001</v>
      </c>
      <c r="BI8" s="297">
        <v>6.1545419700000004</v>
      </c>
      <c r="BJ8" s="297">
        <v>6.2337489250000004</v>
      </c>
      <c r="BK8" s="297">
        <v>6.2127293807999999</v>
      </c>
      <c r="BL8" s="297">
        <v>6.2266351826999999</v>
      </c>
      <c r="BM8" s="297">
        <v>6.1980713277000001</v>
      </c>
      <c r="BN8" s="297">
        <v>5.9667187893999998</v>
      </c>
      <c r="BO8" s="297">
        <v>5.8536192156000002</v>
      </c>
      <c r="BP8" s="297">
        <v>5.9460046141999996</v>
      </c>
      <c r="BQ8" s="297">
        <v>6.1645599492000001</v>
      </c>
      <c r="BR8" s="297">
        <v>6.1721954767999998</v>
      </c>
      <c r="BS8" s="297">
        <v>6.0402499871000002</v>
      </c>
      <c r="BT8" s="297">
        <v>6.2229311898999997</v>
      </c>
      <c r="BU8" s="297">
        <v>6.3640512550999997</v>
      </c>
      <c r="BV8" s="297">
        <v>6.4420137684999998</v>
      </c>
    </row>
    <row r="9" spans="1:74" ht="11.1" customHeight="1" x14ac:dyDescent="0.2">
      <c r="A9" s="127" t="s">
        <v>286</v>
      </c>
      <c r="B9" s="135" t="s">
        <v>268</v>
      </c>
      <c r="C9" s="202">
        <v>1.8580444</v>
      </c>
      <c r="D9" s="202">
        <v>1.9388444</v>
      </c>
      <c r="E9" s="202">
        <v>1.9323444000000001</v>
      </c>
      <c r="F9" s="202">
        <v>1.9123444000000001</v>
      </c>
      <c r="G9" s="202">
        <v>1.8960444000000001</v>
      </c>
      <c r="H9" s="202">
        <v>1.9000444000000001</v>
      </c>
      <c r="I9" s="202">
        <v>1.8969444</v>
      </c>
      <c r="J9" s="202">
        <v>1.9252444</v>
      </c>
      <c r="K9" s="202">
        <v>1.9531444</v>
      </c>
      <c r="L9" s="202">
        <v>1.8985444</v>
      </c>
      <c r="M9" s="202">
        <v>1.9360444000000001</v>
      </c>
      <c r="N9" s="202">
        <v>1.9518443999999999</v>
      </c>
      <c r="O9" s="202">
        <v>1.9912847</v>
      </c>
      <c r="P9" s="202">
        <v>1.9943846999999999</v>
      </c>
      <c r="Q9" s="202">
        <v>2.0108847000000001</v>
      </c>
      <c r="R9" s="202">
        <v>1.9956847</v>
      </c>
      <c r="S9" s="202">
        <v>1.9110847</v>
      </c>
      <c r="T9" s="202">
        <v>1.8951846999999999</v>
      </c>
      <c r="U9" s="202">
        <v>1.8790846999999999</v>
      </c>
      <c r="V9" s="202">
        <v>1.9207847</v>
      </c>
      <c r="W9" s="202">
        <v>1.9221847000000001</v>
      </c>
      <c r="X9" s="202">
        <v>1.8871846999999999</v>
      </c>
      <c r="Y9" s="202">
        <v>1.8867847</v>
      </c>
      <c r="Z9" s="202">
        <v>1.9119847000000001</v>
      </c>
      <c r="AA9" s="202">
        <v>1.9014853</v>
      </c>
      <c r="AB9" s="202">
        <v>1.9274853000000001</v>
      </c>
      <c r="AC9" s="202">
        <v>1.9521853</v>
      </c>
      <c r="AD9" s="202">
        <v>1.9481853</v>
      </c>
      <c r="AE9" s="202">
        <v>1.9467852999999999</v>
      </c>
      <c r="AF9" s="202">
        <v>1.9409852999999999</v>
      </c>
      <c r="AG9" s="202">
        <v>1.9313853000000001</v>
      </c>
      <c r="AH9" s="202">
        <v>1.8633573745000001</v>
      </c>
      <c r="AI9" s="202">
        <v>1.8997573745</v>
      </c>
      <c r="AJ9" s="202">
        <v>1.9128573744999999</v>
      </c>
      <c r="AK9" s="202">
        <v>1.9317573745000001</v>
      </c>
      <c r="AL9" s="202">
        <v>1.9288726111000001</v>
      </c>
      <c r="AM9" s="202">
        <v>1.9293205094999999</v>
      </c>
      <c r="AN9" s="202">
        <v>1.9101271657000001</v>
      </c>
      <c r="AO9" s="202">
        <v>1.9013271656999999</v>
      </c>
      <c r="AP9" s="202">
        <v>1.8833271656999999</v>
      </c>
      <c r="AQ9" s="202">
        <v>1.8924271657</v>
      </c>
      <c r="AR9" s="202">
        <v>1.9005271657</v>
      </c>
      <c r="AS9" s="202">
        <v>1.8969261181999999</v>
      </c>
      <c r="AT9" s="202">
        <v>1.90316</v>
      </c>
      <c r="AU9" s="202">
        <v>1.9009344581000001</v>
      </c>
      <c r="AV9" s="202">
        <v>1.9027517641</v>
      </c>
      <c r="AW9" s="202">
        <v>1.9091932241</v>
      </c>
      <c r="AX9" s="202">
        <v>1.901535</v>
      </c>
      <c r="AY9" s="202">
        <v>1.9912962241000001</v>
      </c>
      <c r="AZ9" s="202">
        <v>2.1121793532000002</v>
      </c>
      <c r="BA9" s="202">
        <v>2.1221433629000002</v>
      </c>
      <c r="BB9" s="202">
        <v>2.1243244116</v>
      </c>
      <c r="BC9" s="202">
        <v>2.1167420228</v>
      </c>
      <c r="BD9" s="297">
        <v>2.1190565613999999</v>
      </c>
      <c r="BE9" s="297">
        <v>2.1139355253000001</v>
      </c>
      <c r="BF9" s="297">
        <v>2.1043382451000001</v>
      </c>
      <c r="BG9" s="297">
        <v>2.1115671980999999</v>
      </c>
      <c r="BH9" s="297">
        <v>2.0867590437999999</v>
      </c>
      <c r="BI9" s="297">
        <v>2.0775774814000001</v>
      </c>
      <c r="BJ9" s="297">
        <v>2.0848577420000001</v>
      </c>
      <c r="BK9" s="297">
        <v>2.0767708934</v>
      </c>
      <c r="BL9" s="297">
        <v>2.0940805907</v>
      </c>
      <c r="BM9" s="297">
        <v>2.0886631034000001</v>
      </c>
      <c r="BN9" s="297">
        <v>2.0719784368999998</v>
      </c>
      <c r="BO9" s="297">
        <v>2.0670077053</v>
      </c>
      <c r="BP9" s="297">
        <v>2.0494583943000002</v>
      </c>
      <c r="BQ9" s="297">
        <v>2.0350333083000001</v>
      </c>
      <c r="BR9" s="297">
        <v>2.0213770842000001</v>
      </c>
      <c r="BS9" s="297">
        <v>2.0197263221999999</v>
      </c>
      <c r="BT9" s="297">
        <v>1.9750802206</v>
      </c>
      <c r="BU9" s="297">
        <v>1.9610649675</v>
      </c>
      <c r="BV9" s="297">
        <v>1.9585293107999999</v>
      </c>
    </row>
    <row r="10" spans="1:74" ht="11.1" customHeight="1" x14ac:dyDescent="0.2">
      <c r="A10" s="127" t="s">
        <v>287</v>
      </c>
      <c r="B10" s="135" t="s">
        <v>262</v>
      </c>
      <c r="C10" s="202">
        <v>4.6453876940000001</v>
      </c>
      <c r="D10" s="202">
        <v>4.6795053984999999</v>
      </c>
      <c r="E10" s="202">
        <v>4.6444775074000004</v>
      </c>
      <c r="F10" s="202">
        <v>4.6188769268999996</v>
      </c>
      <c r="G10" s="202">
        <v>4.4382876644999998</v>
      </c>
      <c r="H10" s="202">
        <v>4.2223799625999998</v>
      </c>
      <c r="I10" s="202">
        <v>4.5707173681000004</v>
      </c>
      <c r="J10" s="202">
        <v>4.4073150238999999</v>
      </c>
      <c r="K10" s="202">
        <v>4.4554705588000001</v>
      </c>
      <c r="L10" s="202">
        <v>4.6468748022000002</v>
      </c>
      <c r="M10" s="202">
        <v>4.9006081564999997</v>
      </c>
      <c r="N10" s="202">
        <v>4.9464892385999999</v>
      </c>
      <c r="O10" s="202">
        <v>4.9143903887000002</v>
      </c>
      <c r="P10" s="202">
        <v>5.0016265175000001</v>
      </c>
      <c r="Q10" s="202">
        <v>4.8888035219999999</v>
      </c>
      <c r="R10" s="202">
        <v>5.0373272470000003</v>
      </c>
      <c r="S10" s="202">
        <v>4.8114454903999997</v>
      </c>
      <c r="T10" s="202">
        <v>4.7106062196999998</v>
      </c>
      <c r="U10" s="202">
        <v>4.8584483222000001</v>
      </c>
      <c r="V10" s="202">
        <v>4.7037083666999999</v>
      </c>
      <c r="W10" s="202">
        <v>4.4222516858000001</v>
      </c>
      <c r="X10" s="202">
        <v>4.6541020183999997</v>
      </c>
      <c r="Y10" s="202">
        <v>4.7390202143</v>
      </c>
      <c r="Z10" s="202">
        <v>4.9888574915000001</v>
      </c>
      <c r="AA10" s="202">
        <v>4.9421430400000004</v>
      </c>
      <c r="AB10" s="202">
        <v>4.8133642245999999</v>
      </c>
      <c r="AC10" s="202">
        <v>4.9841921446999997</v>
      </c>
      <c r="AD10" s="202">
        <v>4.5740818633</v>
      </c>
      <c r="AE10" s="202">
        <v>4.3566806920000003</v>
      </c>
      <c r="AF10" s="202">
        <v>4.1873774078999997</v>
      </c>
      <c r="AG10" s="202">
        <v>4.6611823468000004</v>
      </c>
      <c r="AH10" s="202">
        <v>4.7683944246000003</v>
      </c>
      <c r="AI10" s="202">
        <v>4.7351605428000001</v>
      </c>
      <c r="AJ10" s="202">
        <v>4.7481281846999996</v>
      </c>
      <c r="AK10" s="202">
        <v>4.6758747177000002</v>
      </c>
      <c r="AL10" s="202">
        <v>4.7225960519000001</v>
      </c>
      <c r="AM10" s="202">
        <v>4.6004584990000001</v>
      </c>
      <c r="AN10" s="202">
        <v>4.6462133446999996</v>
      </c>
      <c r="AO10" s="202">
        <v>4.5939012196000002</v>
      </c>
      <c r="AP10" s="202">
        <v>4.5118043071000002</v>
      </c>
      <c r="AQ10" s="202">
        <v>4.4227936543000004</v>
      </c>
      <c r="AR10" s="202">
        <v>4.1202301546999998</v>
      </c>
      <c r="AS10" s="202">
        <v>4.3932819930000004</v>
      </c>
      <c r="AT10" s="202">
        <v>4.3275059999999996</v>
      </c>
      <c r="AU10" s="202">
        <v>4.2435438371999998</v>
      </c>
      <c r="AV10" s="202">
        <v>4.4279856261999999</v>
      </c>
      <c r="AW10" s="202">
        <v>4.5262441718000002</v>
      </c>
      <c r="AX10" s="202">
        <v>4.5089230000000002</v>
      </c>
      <c r="AY10" s="202">
        <v>4.4554191750000003</v>
      </c>
      <c r="AZ10" s="202">
        <v>4.5769591585000002</v>
      </c>
      <c r="BA10" s="202">
        <v>4.5823305515000001</v>
      </c>
      <c r="BB10" s="202">
        <v>4.6262514808999997</v>
      </c>
      <c r="BC10" s="202">
        <v>4.7250884398000004</v>
      </c>
      <c r="BD10" s="297">
        <v>4.8434255970000004</v>
      </c>
      <c r="BE10" s="297">
        <v>4.8958036285000004</v>
      </c>
      <c r="BF10" s="297">
        <v>4.8042261914999997</v>
      </c>
      <c r="BG10" s="297">
        <v>4.6843427609999999</v>
      </c>
      <c r="BH10" s="297">
        <v>4.9785444792</v>
      </c>
      <c r="BI10" s="297">
        <v>4.9815286978</v>
      </c>
      <c r="BJ10" s="297">
        <v>4.9844370666</v>
      </c>
      <c r="BK10" s="297">
        <v>4.9913901044999998</v>
      </c>
      <c r="BL10" s="297">
        <v>5.0335355222000002</v>
      </c>
      <c r="BM10" s="297">
        <v>5.0219917578000004</v>
      </c>
      <c r="BN10" s="297">
        <v>5.0036351248999997</v>
      </c>
      <c r="BO10" s="297">
        <v>4.8874744926</v>
      </c>
      <c r="BP10" s="297">
        <v>4.8883773055999997</v>
      </c>
      <c r="BQ10" s="297">
        <v>4.9200234931000004</v>
      </c>
      <c r="BR10" s="297">
        <v>4.8391988841</v>
      </c>
      <c r="BS10" s="297">
        <v>4.7368489995000003</v>
      </c>
      <c r="BT10" s="297">
        <v>5.0481498317</v>
      </c>
      <c r="BU10" s="297">
        <v>5.0836906991999999</v>
      </c>
      <c r="BV10" s="297">
        <v>5.1250735084999999</v>
      </c>
    </row>
    <row r="11" spans="1:74" ht="11.1" customHeight="1" x14ac:dyDescent="0.2">
      <c r="A11" s="127" t="s">
        <v>294</v>
      </c>
      <c r="B11" s="135" t="s">
        <v>263</v>
      </c>
      <c r="C11" s="202">
        <v>69.135359627</v>
      </c>
      <c r="D11" s="202">
        <v>68.961415948999999</v>
      </c>
      <c r="E11" s="202">
        <v>68.697903177000001</v>
      </c>
      <c r="F11" s="202">
        <v>68.669909180000005</v>
      </c>
      <c r="G11" s="202">
        <v>68.785597620999994</v>
      </c>
      <c r="H11" s="202">
        <v>69.215229436000001</v>
      </c>
      <c r="I11" s="202">
        <v>68.777060547999994</v>
      </c>
      <c r="J11" s="202">
        <v>69.364881574999998</v>
      </c>
      <c r="K11" s="202">
        <v>67.586392274000005</v>
      </c>
      <c r="L11" s="202">
        <v>68.963020753999999</v>
      </c>
      <c r="M11" s="202">
        <v>68.819700659000006</v>
      </c>
      <c r="N11" s="202">
        <v>68.290324385000005</v>
      </c>
      <c r="O11" s="202">
        <v>67.958364692999993</v>
      </c>
      <c r="P11" s="202">
        <v>66.953975176</v>
      </c>
      <c r="Q11" s="202">
        <v>67.285536469999997</v>
      </c>
      <c r="R11" s="202">
        <v>68.973318477000007</v>
      </c>
      <c r="S11" s="202">
        <v>60.465519983</v>
      </c>
      <c r="T11" s="202">
        <v>59.046552284999997</v>
      </c>
      <c r="U11" s="202">
        <v>59.920804451000002</v>
      </c>
      <c r="V11" s="202">
        <v>61.554126338000003</v>
      </c>
      <c r="W11" s="202">
        <v>61.464704824000002</v>
      </c>
      <c r="X11" s="202">
        <v>61.731186358999999</v>
      </c>
      <c r="Y11" s="202">
        <v>62.157664347000001</v>
      </c>
      <c r="Z11" s="202">
        <v>62.030149805999997</v>
      </c>
      <c r="AA11" s="202">
        <v>62.795348304000001</v>
      </c>
      <c r="AB11" s="202">
        <v>62.199941655000003</v>
      </c>
      <c r="AC11" s="202">
        <v>62.644130169999997</v>
      </c>
      <c r="AD11" s="202">
        <v>63.212153553</v>
      </c>
      <c r="AE11" s="202">
        <v>64.04116698</v>
      </c>
      <c r="AF11" s="202">
        <v>64.649375266999996</v>
      </c>
      <c r="AG11" s="202">
        <v>65.580480700999999</v>
      </c>
      <c r="AH11" s="202">
        <v>65.212531573000007</v>
      </c>
      <c r="AI11" s="202">
        <v>66.022533015999997</v>
      </c>
      <c r="AJ11" s="202">
        <v>65.985769277000003</v>
      </c>
      <c r="AK11" s="202">
        <v>66.278788535999993</v>
      </c>
      <c r="AL11" s="202">
        <v>66.043299564999998</v>
      </c>
      <c r="AM11" s="202">
        <v>66.826659109999994</v>
      </c>
      <c r="AN11" s="202">
        <v>67.615039863000007</v>
      </c>
      <c r="AO11" s="202">
        <v>67.206765908999998</v>
      </c>
      <c r="AP11" s="202">
        <v>66.665443656999997</v>
      </c>
      <c r="AQ11" s="202">
        <v>66.762363867999994</v>
      </c>
      <c r="AR11" s="202">
        <v>67.164640765000001</v>
      </c>
      <c r="AS11" s="202">
        <v>67.736883808000002</v>
      </c>
      <c r="AT11" s="202">
        <v>68.513437203999999</v>
      </c>
      <c r="AU11" s="202">
        <v>68.524887156999995</v>
      </c>
      <c r="AV11" s="202">
        <v>68.249299691999994</v>
      </c>
      <c r="AW11" s="202">
        <v>68.051550832999993</v>
      </c>
      <c r="AX11" s="202">
        <v>67.840648204000004</v>
      </c>
      <c r="AY11" s="202">
        <v>67.394117893000001</v>
      </c>
      <c r="AZ11" s="202">
        <v>67.871815746999999</v>
      </c>
      <c r="BA11" s="202">
        <v>67.667059608000002</v>
      </c>
      <c r="BB11" s="202">
        <v>67.757438128000004</v>
      </c>
      <c r="BC11" s="202">
        <v>67.280177713</v>
      </c>
      <c r="BD11" s="297">
        <v>67.736062930000003</v>
      </c>
      <c r="BE11" s="297">
        <v>67.033298625</v>
      </c>
      <c r="BF11" s="297">
        <v>67.451093202999999</v>
      </c>
      <c r="BG11" s="297">
        <v>67.282883587000001</v>
      </c>
      <c r="BH11" s="297">
        <v>67.179202343</v>
      </c>
      <c r="BI11" s="297">
        <v>67.149739058999998</v>
      </c>
      <c r="BJ11" s="297">
        <v>66.896553933999996</v>
      </c>
      <c r="BK11" s="297">
        <v>67.380819742</v>
      </c>
      <c r="BL11" s="297">
        <v>67.298283253999998</v>
      </c>
      <c r="BM11" s="297">
        <v>67.294136965000007</v>
      </c>
      <c r="BN11" s="297">
        <v>67.522130727000004</v>
      </c>
      <c r="BO11" s="297">
        <v>67.969895824000005</v>
      </c>
      <c r="BP11" s="297">
        <v>68.310395361999994</v>
      </c>
      <c r="BQ11" s="297">
        <v>68.444930948000007</v>
      </c>
      <c r="BR11" s="297">
        <v>68.288610317000007</v>
      </c>
      <c r="BS11" s="297">
        <v>68.423840150999993</v>
      </c>
      <c r="BT11" s="297">
        <v>68.241232732</v>
      </c>
      <c r="BU11" s="297">
        <v>68.025084729</v>
      </c>
      <c r="BV11" s="297">
        <v>67.649141553000007</v>
      </c>
    </row>
    <row r="12" spans="1:74" ht="11.1" customHeight="1" x14ac:dyDescent="0.2">
      <c r="A12" s="127" t="s">
        <v>289</v>
      </c>
      <c r="B12" s="135" t="s">
        <v>858</v>
      </c>
      <c r="C12" s="202">
        <v>35.444386387999998</v>
      </c>
      <c r="D12" s="202">
        <v>35.435905726000001</v>
      </c>
      <c r="E12" s="202">
        <v>34.985903899</v>
      </c>
      <c r="F12" s="202">
        <v>35.045207196</v>
      </c>
      <c r="G12" s="202">
        <v>34.708994228000002</v>
      </c>
      <c r="H12" s="202">
        <v>34.797635495000002</v>
      </c>
      <c r="I12" s="202">
        <v>34.370835088</v>
      </c>
      <c r="J12" s="202">
        <v>34.596430404000003</v>
      </c>
      <c r="K12" s="202">
        <v>32.99741993</v>
      </c>
      <c r="L12" s="202">
        <v>34.416385867000002</v>
      </c>
      <c r="M12" s="202">
        <v>34.284246660999997</v>
      </c>
      <c r="N12" s="202">
        <v>34.210077337000001</v>
      </c>
      <c r="O12" s="202">
        <v>33.798211297000002</v>
      </c>
      <c r="P12" s="202">
        <v>33.048633488</v>
      </c>
      <c r="Q12" s="202">
        <v>33.257186181999998</v>
      </c>
      <c r="R12" s="202">
        <v>35.271032701999999</v>
      </c>
      <c r="S12" s="202">
        <v>29.327418771000001</v>
      </c>
      <c r="T12" s="202">
        <v>27.372720999999999</v>
      </c>
      <c r="U12" s="202">
        <v>28.008979061000002</v>
      </c>
      <c r="V12" s="202">
        <v>29.012965336000001</v>
      </c>
      <c r="W12" s="202">
        <v>29.130853693999999</v>
      </c>
      <c r="X12" s="202">
        <v>29.459282815000002</v>
      </c>
      <c r="Y12" s="202">
        <v>30.234244963999998</v>
      </c>
      <c r="Z12" s="202">
        <v>30.431687197999999</v>
      </c>
      <c r="AA12" s="202">
        <v>30.599509992000002</v>
      </c>
      <c r="AB12" s="202">
        <v>30.115158188999999</v>
      </c>
      <c r="AC12" s="202">
        <v>30.281925082000001</v>
      </c>
      <c r="AD12" s="202">
        <v>30.361959235</v>
      </c>
      <c r="AE12" s="202">
        <v>30.860035027999999</v>
      </c>
      <c r="AF12" s="202">
        <v>31.413076066999999</v>
      </c>
      <c r="AG12" s="202">
        <v>32.154076066999998</v>
      </c>
      <c r="AH12" s="202">
        <v>32.148692394000001</v>
      </c>
      <c r="AI12" s="202">
        <v>32.555456431000003</v>
      </c>
      <c r="AJ12" s="202">
        <v>32.834720468</v>
      </c>
      <c r="AK12" s="202">
        <v>33.129259826000002</v>
      </c>
      <c r="AL12" s="202">
        <v>33.349787894000002</v>
      </c>
      <c r="AM12" s="202">
        <v>33.441799594999999</v>
      </c>
      <c r="AN12" s="202">
        <v>34.109917799999998</v>
      </c>
      <c r="AO12" s="202">
        <v>33.723923401</v>
      </c>
      <c r="AP12" s="202">
        <v>34.018289629000002</v>
      </c>
      <c r="AQ12" s="202">
        <v>33.528821297</v>
      </c>
      <c r="AR12" s="202">
        <v>33.743867696000002</v>
      </c>
      <c r="AS12" s="202">
        <v>33.995885168999997</v>
      </c>
      <c r="AT12" s="202">
        <v>35.026936999999997</v>
      </c>
      <c r="AU12" s="202">
        <v>35.112017299999998</v>
      </c>
      <c r="AV12" s="202">
        <v>34.644072796000003</v>
      </c>
      <c r="AW12" s="202">
        <v>34.242966590999998</v>
      </c>
      <c r="AX12" s="202">
        <v>34.410161000000002</v>
      </c>
      <c r="AY12" s="202">
        <v>33.818354407000001</v>
      </c>
      <c r="AZ12" s="202">
        <v>33.948058447999998</v>
      </c>
      <c r="BA12" s="202">
        <v>34.076788948000001</v>
      </c>
      <c r="BB12" s="202">
        <v>34.080876048</v>
      </c>
      <c r="BC12" s="202">
        <v>33.459305917000002</v>
      </c>
      <c r="BD12" s="297">
        <v>33.663080317000002</v>
      </c>
      <c r="BE12" s="297">
        <v>32.852260856999997</v>
      </c>
      <c r="BF12" s="297">
        <v>33.492298277000003</v>
      </c>
      <c r="BG12" s="297">
        <v>33.177522412000002</v>
      </c>
      <c r="BH12" s="297">
        <v>33.138082930000003</v>
      </c>
      <c r="BI12" s="297">
        <v>33.201414526000001</v>
      </c>
      <c r="BJ12" s="297">
        <v>33.278180822000003</v>
      </c>
      <c r="BK12" s="297">
        <v>33.884820572999999</v>
      </c>
      <c r="BL12" s="297">
        <v>33.788116297999998</v>
      </c>
      <c r="BM12" s="297">
        <v>33.851595551999999</v>
      </c>
      <c r="BN12" s="297">
        <v>33.809752273000001</v>
      </c>
      <c r="BO12" s="297">
        <v>33.840072040999999</v>
      </c>
      <c r="BP12" s="297">
        <v>33.944754361000001</v>
      </c>
      <c r="BQ12" s="297">
        <v>33.959016572000003</v>
      </c>
      <c r="BR12" s="297">
        <v>33.969035476000002</v>
      </c>
      <c r="BS12" s="297">
        <v>33.924278252999997</v>
      </c>
      <c r="BT12" s="297">
        <v>33.799796553</v>
      </c>
      <c r="BU12" s="297">
        <v>33.653082664000003</v>
      </c>
      <c r="BV12" s="297">
        <v>33.619926833000001</v>
      </c>
    </row>
    <row r="13" spans="1:74" ht="11.1" customHeight="1" x14ac:dyDescent="0.2">
      <c r="A13" s="127" t="s">
        <v>290</v>
      </c>
      <c r="B13" s="135" t="s">
        <v>269</v>
      </c>
      <c r="C13" s="202">
        <v>30.106000000000002</v>
      </c>
      <c r="D13" s="202">
        <v>30.091000000000001</v>
      </c>
      <c r="E13" s="202">
        <v>29.605</v>
      </c>
      <c r="F13" s="202">
        <v>29.655000000000001</v>
      </c>
      <c r="G13" s="202">
        <v>29.335000000000001</v>
      </c>
      <c r="H13" s="202">
        <v>29.425000000000001</v>
      </c>
      <c r="I13" s="202">
        <v>29.004999999999999</v>
      </c>
      <c r="J13" s="202">
        <v>29.245000000000001</v>
      </c>
      <c r="K13" s="202">
        <v>27.684999999999999</v>
      </c>
      <c r="L13" s="202">
        <v>29.145</v>
      </c>
      <c r="M13" s="202">
        <v>29.004586</v>
      </c>
      <c r="N13" s="202">
        <v>28.905000000000001</v>
      </c>
      <c r="O13" s="202">
        <v>28.67</v>
      </c>
      <c r="P13" s="202">
        <v>27.95</v>
      </c>
      <c r="Q13" s="202">
        <v>28.19</v>
      </c>
      <c r="R13" s="202">
        <v>30.175000000000001</v>
      </c>
      <c r="S13" s="202">
        <v>24.31</v>
      </c>
      <c r="T13" s="202">
        <v>22.35</v>
      </c>
      <c r="U13" s="202">
        <v>22.975000000000001</v>
      </c>
      <c r="V13" s="202">
        <v>23.94</v>
      </c>
      <c r="W13" s="202">
        <v>23.975000000000001</v>
      </c>
      <c r="X13" s="202">
        <v>24.32</v>
      </c>
      <c r="Y13" s="202">
        <v>25.07</v>
      </c>
      <c r="Z13" s="202">
        <v>25.254999999999999</v>
      </c>
      <c r="AA13" s="202">
        <v>25.305</v>
      </c>
      <c r="AB13" s="202">
        <v>24.875</v>
      </c>
      <c r="AC13" s="202">
        <v>25.024999999999999</v>
      </c>
      <c r="AD13" s="202">
        <v>24.995000000000001</v>
      </c>
      <c r="AE13" s="202">
        <v>25.462</v>
      </c>
      <c r="AF13" s="202">
        <v>26.015000000000001</v>
      </c>
      <c r="AG13" s="202">
        <v>26.72</v>
      </c>
      <c r="AH13" s="202">
        <v>26.704999999999998</v>
      </c>
      <c r="AI13" s="202">
        <v>27.105</v>
      </c>
      <c r="AJ13" s="202">
        <v>27.375</v>
      </c>
      <c r="AK13" s="202">
        <v>27.754999999999999</v>
      </c>
      <c r="AL13" s="202">
        <v>27.87</v>
      </c>
      <c r="AM13" s="202">
        <v>27.82</v>
      </c>
      <c r="AN13" s="202">
        <v>28.574999999999999</v>
      </c>
      <c r="AO13" s="202">
        <v>28.215</v>
      </c>
      <c r="AP13" s="202">
        <v>28.59</v>
      </c>
      <c r="AQ13" s="202">
        <v>28.104654</v>
      </c>
      <c r="AR13" s="202">
        <v>28.3</v>
      </c>
      <c r="AS13" s="202">
        <v>28.52</v>
      </c>
      <c r="AT13" s="202">
        <v>29.53</v>
      </c>
      <c r="AU13" s="202">
        <v>29.65</v>
      </c>
      <c r="AV13" s="202">
        <v>29.195</v>
      </c>
      <c r="AW13" s="202">
        <v>28.73</v>
      </c>
      <c r="AX13" s="202">
        <v>28.82</v>
      </c>
      <c r="AY13" s="202">
        <v>28.265000000000001</v>
      </c>
      <c r="AZ13" s="202">
        <v>28.48</v>
      </c>
      <c r="BA13" s="202">
        <v>28.635000000000002</v>
      </c>
      <c r="BB13" s="202">
        <v>28.72</v>
      </c>
      <c r="BC13" s="202">
        <v>28.164999999999999</v>
      </c>
      <c r="BD13" s="297">
        <v>28.295000000000002</v>
      </c>
      <c r="BE13" s="297">
        <v>27.457000000000001</v>
      </c>
      <c r="BF13" s="297">
        <v>28.076000000000001</v>
      </c>
      <c r="BG13" s="297">
        <v>27.795999999999999</v>
      </c>
      <c r="BH13" s="297">
        <v>27.77</v>
      </c>
      <c r="BI13" s="297">
        <v>27.768999999999998</v>
      </c>
      <c r="BJ13" s="297">
        <v>27.768000000000001</v>
      </c>
      <c r="BK13" s="297">
        <v>28.29</v>
      </c>
      <c r="BL13" s="297">
        <v>28.279</v>
      </c>
      <c r="BM13" s="297">
        <v>28.369</v>
      </c>
      <c r="BN13" s="297">
        <v>28.408000000000001</v>
      </c>
      <c r="BO13" s="297">
        <v>28.446999999999999</v>
      </c>
      <c r="BP13" s="297">
        <v>28.536000000000001</v>
      </c>
      <c r="BQ13" s="297">
        <v>28.523</v>
      </c>
      <c r="BR13" s="297">
        <v>28.512</v>
      </c>
      <c r="BS13" s="297">
        <v>28.501999999999999</v>
      </c>
      <c r="BT13" s="297">
        <v>28.390999999999998</v>
      </c>
      <c r="BU13" s="297">
        <v>28.18</v>
      </c>
      <c r="BV13" s="297">
        <v>28.068999999999999</v>
      </c>
    </row>
    <row r="14" spans="1:74" ht="11.1" customHeight="1" x14ac:dyDescent="0.2">
      <c r="A14" s="127" t="s">
        <v>360</v>
      </c>
      <c r="B14" s="135" t="s">
        <v>996</v>
      </c>
      <c r="C14" s="202">
        <v>5.338386388</v>
      </c>
      <c r="D14" s="202">
        <v>5.3449057255000003</v>
      </c>
      <c r="E14" s="202">
        <v>5.3809038984999997</v>
      </c>
      <c r="F14" s="202">
        <v>5.3902071961000004</v>
      </c>
      <c r="G14" s="202">
        <v>5.3739942280999999</v>
      </c>
      <c r="H14" s="202">
        <v>5.3726354953</v>
      </c>
      <c r="I14" s="202">
        <v>5.3658350881999999</v>
      </c>
      <c r="J14" s="202">
        <v>5.3514304044000003</v>
      </c>
      <c r="K14" s="202">
        <v>5.3124199303999999</v>
      </c>
      <c r="L14" s="202">
        <v>5.2713858673000002</v>
      </c>
      <c r="M14" s="202">
        <v>5.2796606609000003</v>
      </c>
      <c r="N14" s="202">
        <v>5.3050773374000002</v>
      </c>
      <c r="O14" s="202">
        <v>5.1282112971</v>
      </c>
      <c r="P14" s="202">
        <v>5.0986334880999999</v>
      </c>
      <c r="Q14" s="202">
        <v>5.0671861823000004</v>
      </c>
      <c r="R14" s="202">
        <v>5.0960327016000004</v>
      </c>
      <c r="S14" s="202">
        <v>5.0174187713</v>
      </c>
      <c r="T14" s="202">
        <v>5.0227210002999998</v>
      </c>
      <c r="U14" s="202">
        <v>5.0339790612000002</v>
      </c>
      <c r="V14" s="202">
        <v>5.0729653361000002</v>
      </c>
      <c r="W14" s="202">
        <v>5.1558536939000001</v>
      </c>
      <c r="X14" s="202">
        <v>5.1392828150999996</v>
      </c>
      <c r="Y14" s="202">
        <v>5.1642449644999999</v>
      </c>
      <c r="Z14" s="202">
        <v>5.1766871983999998</v>
      </c>
      <c r="AA14" s="202">
        <v>5.2945099918</v>
      </c>
      <c r="AB14" s="202">
        <v>5.2401581888999997</v>
      </c>
      <c r="AC14" s="202">
        <v>5.2569250823000004</v>
      </c>
      <c r="AD14" s="202">
        <v>5.3669592348000004</v>
      </c>
      <c r="AE14" s="202">
        <v>5.3980350282999998</v>
      </c>
      <c r="AF14" s="202">
        <v>5.3980760667999999</v>
      </c>
      <c r="AG14" s="202">
        <v>5.4340760668000003</v>
      </c>
      <c r="AH14" s="202">
        <v>5.4436923936000001</v>
      </c>
      <c r="AI14" s="202">
        <v>5.4504564310000001</v>
      </c>
      <c r="AJ14" s="202">
        <v>5.4597204684999996</v>
      </c>
      <c r="AK14" s="202">
        <v>5.3742598256000003</v>
      </c>
      <c r="AL14" s="202">
        <v>5.4797878940000002</v>
      </c>
      <c r="AM14" s="202">
        <v>5.6217995945999997</v>
      </c>
      <c r="AN14" s="202">
        <v>5.5349177997999996</v>
      </c>
      <c r="AO14" s="202">
        <v>5.5089234011999997</v>
      </c>
      <c r="AP14" s="202">
        <v>5.428289629</v>
      </c>
      <c r="AQ14" s="202">
        <v>5.4241672973000004</v>
      </c>
      <c r="AR14" s="202">
        <v>5.4438676960999999</v>
      </c>
      <c r="AS14" s="202">
        <v>5.4758851686999996</v>
      </c>
      <c r="AT14" s="202">
        <v>5.496937</v>
      </c>
      <c r="AU14" s="202">
        <v>5.4620172996000003</v>
      </c>
      <c r="AV14" s="202">
        <v>5.4490727961000003</v>
      </c>
      <c r="AW14" s="202">
        <v>5.5129665912999997</v>
      </c>
      <c r="AX14" s="202">
        <v>5.5901610000000002</v>
      </c>
      <c r="AY14" s="202">
        <v>5.5533544073999996</v>
      </c>
      <c r="AZ14" s="202">
        <v>5.4680584482999999</v>
      </c>
      <c r="BA14" s="202">
        <v>5.4417889477000001</v>
      </c>
      <c r="BB14" s="202">
        <v>5.3608760475999997</v>
      </c>
      <c r="BC14" s="202">
        <v>5.2943059171</v>
      </c>
      <c r="BD14" s="297">
        <v>5.3680803174999996</v>
      </c>
      <c r="BE14" s="297">
        <v>5.3952608573000003</v>
      </c>
      <c r="BF14" s="297">
        <v>5.4162982772000001</v>
      </c>
      <c r="BG14" s="297">
        <v>5.3815224124999999</v>
      </c>
      <c r="BH14" s="297">
        <v>5.3680829299999999</v>
      </c>
      <c r="BI14" s="297">
        <v>5.4324145255999996</v>
      </c>
      <c r="BJ14" s="297">
        <v>5.5101808214999997</v>
      </c>
      <c r="BK14" s="297">
        <v>5.5948205732999998</v>
      </c>
      <c r="BL14" s="297">
        <v>5.5091162981000004</v>
      </c>
      <c r="BM14" s="297">
        <v>5.4825955521000003</v>
      </c>
      <c r="BN14" s="297">
        <v>5.4017522731999996</v>
      </c>
      <c r="BO14" s="297">
        <v>5.3930720409999999</v>
      </c>
      <c r="BP14" s="297">
        <v>5.4087543606999997</v>
      </c>
      <c r="BQ14" s="297">
        <v>5.4360165720999998</v>
      </c>
      <c r="BR14" s="297">
        <v>5.4570354755999997</v>
      </c>
      <c r="BS14" s="297">
        <v>5.4222782528</v>
      </c>
      <c r="BT14" s="297">
        <v>5.4087965527000001</v>
      </c>
      <c r="BU14" s="297">
        <v>5.4730826643999997</v>
      </c>
      <c r="BV14" s="297">
        <v>5.5509268332000001</v>
      </c>
    </row>
    <row r="15" spans="1:74" ht="11.1" customHeight="1" x14ac:dyDescent="0.2">
      <c r="A15" s="127" t="s">
        <v>291</v>
      </c>
      <c r="B15" s="135" t="s">
        <v>264</v>
      </c>
      <c r="C15" s="202">
        <v>14.829870548000001</v>
      </c>
      <c r="D15" s="202">
        <v>14.815033477</v>
      </c>
      <c r="E15" s="202">
        <v>14.693531292999999</v>
      </c>
      <c r="F15" s="202">
        <v>14.349472436999999</v>
      </c>
      <c r="G15" s="202">
        <v>14.282381358</v>
      </c>
      <c r="H15" s="202">
        <v>14.589059644000001</v>
      </c>
      <c r="I15" s="202">
        <v>14.588473972999999</v>
      </c>
      <c r="J15" s="202">
        <v>14.599671807</v>
      </c>
      <c r="K15" s="202">
        <v>14.534911048</v>
      </c>
      <c r="L15" s="202">
        <v>14.553467694</v>
      </c>
      <c r="M15" s="202">
        <v>14.695878446</v>
      </c>
      <c r="N15" s="202">
        <v>14.721453788</v>
      </c>
      <c r="O15" s="202">
        <v>14.738608672</v>
      </c>
      <c r="P15" s="202">
        <v>14.733611961999999</v>
      </c>
      <c r="Q15" s="202">
        <v>14.707459472</v>
      </c>
      <c r="R15" s="202">
        <v>14.757960262999999</v>
      </c>
      <c r="S15" s="202">
        <v>12.49521715</v>
      </c>
      <c r="T15" s="202">
        <v>12.289604869</v>
      </c>
      <c r="U15" s="202">
        <v>12.340020763</v>
      </c>
      <c r="V15" s="202">
        <v>12.888551335000001</v>
      </c>
      <c r="W15" s="202">
        <v>12.912187316000001</v>
      </c>
      <c r="X15" s="202">
        <v>13.05257784</v>
      </c>
      <c r="Y15" s="202">
        <v>13.149003149</v>
      </c>
      <c r="Z15" s="202">
        <v>13.184562123999999</v>
      </c>
      <c r="AA15" s="202">
        <v>13.347719688</v>
      </c>
      <c r="AB15" s="202">
        <v>13.404938842</v>
      </c>
      <c r="AC15" s="202">
        <v>13.513642931</v>
      </c>
      <c r="AD15" s="202">
        <v>13.661440152999999</v>
      </c>
      <c r="AE15" s="202">
        <v>13.665379113</v>
      </c>
      <c r="AF15" s="202">
        <v>13.634845768</v>
      </c>
      <c r="AG15" s="202">
        <v>13.696093642999999</v>
      </c>
      <c r="AH15" s="202">
        <v>13.41327965</v>
      </c>
      <c r="AI15" s="202">
        <v>13.771057963000001</v>
      </c>
      <c r="AJ15" s="202">
        <v>14.164488963</v>
      </c>
      <c r="AK15" s="202">
        <v>14.315020002000001</v>
      </c>
      <c r="AL15" s="202">
        <v>14.323740473000001</v>
      </c>
      <c r="AM15" s="202">
        <v>14.39149838</v>
      </c>
      <c r="AN15" s="202">
        <v>14.445047874</v>
      </c>
      <c r="AO15" s="202">
        <v>14.342086279</v>
      </c>
      <c r="AP15" s="202">
        <v>13.176435517</v>
      </c>
      <c r="AQ15" s="202">
        <v>13.46183636</v>
      </c>
      <c r="AR15" s="202">
        <v>13.54311895</v>
      </c>
      <c r="AS15" s="202">
        <v>13.790788815000001</v>
      </c>
      <c r="AT15" s="202">
        <v>13.4687514</v>
      </c>
      <c r="AU15" s="202">
        <v>13.410538356</v>
      </c>
      <c r="AV15" s="202">
        <v>13.549485667000001</v>
      </c>
      <c r="AW15" s="202">
        <v>14.083144928999999</v>
      </c>
      <c r="AX15" s="202">
        <v>14.0666104</v>
      </c>
      <c r="AY15" s="202">
        <v>14.031664198</v>
      </c>
      <c r="AZ15" s="202">
        <v>14.188458148</v>
      </c>
      <c r="BA15" s="202">
        <v>13.912096859</v>
      </c>
      <c r="BB15" s="202">
        <v>13.757315344</v>
      </c>
      <c r="BC15" s="202">
        <v>13.529538514</v>
      </c>
      <c r="BD15" s="297">
        <v>13.611778361000001</v>
      </c>
      <c r="BE15" s="297">
        <v>13.656768112</v>
      </c>
      <c r="BF15" s="297">
        <v>13.518402883</v>
      </c>
      <c r="BG15" s="297">
        <v>13.564887773000001</v>
      </c>
      <c r="BH15" s="297">
        <v>13.627180693</v>
      </c>
      <c r="BI15" s="297">
        <v>13.662751343</v>
      </c>
      <c r="BJ15" s="297">
        <v>13.673425959999999</v>
      </c>
      <c r="BK15" s="297">
        <v>13.698594685</v>
      </c>
      <c r="BL15" s="297">
        <v>13.741749193</v>
      </c>
      <c r="BM15" s="297">
        <v>13.726360381999999</v>
      </c>
      <c r="BN15" s="297">
        <v>13.726558475999999</v>
      </c>
      <c r="BO15" s="297">
        <v>13.667873596</v>
      </c>
      <c r="BP15" s="297">
        <v>13.746142976</v>
      </c>
      <c r="BQ15" s="297">
        <v>13.755820818</v>
      </c>
      <c r="BR15" s="297">
        <v>13.633100354</v>
      </c>
      <c r="BS15" s="297">
        <v>13.686288926</v>
      </c>
      <c r="BT15" s="297">
        <v>13.747451321</v>
      </c>
      <c r="BU15" s="297">
        <v>13.785176588000001</v>
      </c>
      <c r="BV15" s="297">
        <v>13.787491813000001</v>
      </c>
    </row>
    <row r="16" spans="1:74" ht="11.1" customHeight="1" x14ac:dyDescent="0.2">
      <c r="A16" s="127" t="s">
        <v>292</v>
      </c>
      <c r="B16" s="135" t="s">
        <v>265</v>
      </c>
      <c r="C16" s="202">
        <v>4.8443651000000001</v>
      </c>
      <c r="D16" s="202">
        <v>4.8133651000000004</v>
      </c>
      <c r="E16" s="202">
        <v>4.9293651000000001</v>
      </c>
      <c r="F16" s="202">
        <v>4.8583651000000003</v>
      </c>
      <c r="G16" s="202">
        <v>4.8583651000000003</v>
      </c>
      <c r="H16" s="202">
        <v>4.9553650999999999</v>
      </c>
      <c r="I16" s="202">
        <v>4.8733651</v>
      </c>
      <c r="J16" s="202">
        <v>4.8503651000000003</v>
      </c>
      <c r="K16" s="202">
        <v>4.8463650999999999</v>
      </c>
      <c r="L16" s="202">
        <v>4.8353650999999997</v>
      </c>
      <c r="M16" s="202">
        <v>4.8623650999999999</v>
      </c>
      <c r="N16" s="202">
        <v>4.8253651</v>
      </c>
      <c r="O16" s="202">
        <v>4.9279381999999998</v>
      </c>
      <c r="P16" s="202">
        <v>4.8629382000000003</v>
      </c>
      <c r="Q16" s="202">
        <v>4.8769033999999998</v>
      </c>
      <c r="R16" s="202">
        <v>4.8070301000000004</v>
      </c>
      <c r="S16" s="202">
        <v>4.8279078000000002</v>
      </c>
      <c r="T16" s="202">
        <v>4.9183836999999997</v>
      </c>
      <c r="U16" s="202">
        <v>4.8500211999999996</v>
      </c>
      <c r="V16" s="202">
        <v>4.8958203999999999</v>
      </c>
      <c r="W16" s="202">
        <v>4.8951390999999997</v>
      </c>
      <c r="X16" s="202">
        <v>4.8358596</v>
      </c>
      <c r="Y16" s="202">
        <v>4.8551390999999997</v>
      </c>
      <c r="Z16" s="202">
        <v>4.7987906000000002</v>
      </c>
      <c r="AA16" s="202">
        <v>4.9963031000000004</v>
      </c>
      <c r="AB16" s="202">
        <v>4.9489343999999997</v>
      </c>
      <c r="AC16" s="202">
        <v>5.0344392999999998</v>
      </c>
      <c r="AD16" s="202">
        <v>5.0040579999999997</v>
      </c>
      <c r="AE16" s="202">
        <v>5.0242775000000002</v>
      </c>
      <c r="AF16" s="202">
        <v>5.0758359000000004</v>
      </c>
      <c r="AG16" s="202">
        <v>4.9943404999999998</v>
      </c>
      <c r="AH16" s="202">
        <v>5.0033810605999998</v>
      </c>
      <c r="AI16" s="202">
        <v>5.0363810606000001</v>
      </c>
      <c r="AJ16" s="202">
        <v>4.9573810606000004</v>
      </c>
      <c r="AK16" s="202">
        <v>4.9653810606000004</v>
      </c>
      <c r="AL16" s="202">
        <v>4.8753810605999996</v>
      </c>
      <c r="AM16" s="202">
        <v>5.2078464715999999</v>
      </c>
      <c r="AN16" s="202">
        <v>5.1168464715999997</v>
      </c>
      <c r="AO16" s="202">
        <v>5.1958464716000003</v>
      </c>
      <c r="AP16" s="202">
        <v>5.1658464716000001</v>
      </c>
      <c r="AQ16" s="202">
        <v>5.1638464716000003</v>
      </c>
      <c r="AR16" s="202">
        <v>5.2108464716</v>
      </c>
      <c r="AS16" s="202">
        <v>5.0588464715999999</v>
      </c>
      <c r="AT16" s="202">
        <v>5.0188459999999999</v>
      </c>
      <c r="AU16" s="202">
        <v>5.0728464716000001</v>
      </c>
      <c r="AV16" s="202">
        <v>5.0918464716000003</v>
      </c>
      <c r="AW16" s="202">
        <v>5.1138464715999996</v>
      </c>
      <c r="AX16" s="202">
        <v>5.0508459999999999</v>
      </c>
      <c r="AY16" s="202">
        <v>5.2398464715999999</v>
      </c>
      <c r="AZ16" s="202">
        <v>5.3751623696999999</v>
      </c>
      <c r="BA16" s="202">
        <v>5.3621031043</v>
      </c>
      <c r="BB16" s="202">
        <v>5.2880171711999999</v>
      </c>
      <c r="BC16" s="202">
        <v>5.2334831675000002</v>
      </c>
      <c r="BD16" s="297">
        <v>5.2692954343</v>
      </c>
      <c r="BE16" s="297">
        <v>5.2014592512000002</v>
      </c>
      <c r="BF16" s="297">
        <v>5.2380916964999997</v>
      </c>
      <c r="BG16" s="297">
        <v>5.2598499178999996</v>
      </c>
      <c r="BH16" s="297">
        <v>5.2782530283</v>
      </c>
      <c r="BI16" s="297">
        <v>5.2970960624999996</v>
      </c>
      <c r="BJ16" s="297">
        <v>5.2528105690000002</v>
      </c>
      <c r="BK16" s="297">
        <v>5.2195363492000002</v>
      </c>
      <c r="BL16" s="297">
        <v>5.2103592909999996</v>
      </c>
      <c r="BM16" s="297">
        <v>5.2033596950999996</v>
      </c>
      <c r="BN16" s="297">
        <v>5.2099373726999998</v>
      </c>
      <c r="BO16" s="297">
        <v>5.2315390728000004</v>
      </c>
      <c r="BP16" s="297">
        <v>5.2655736305999996</v>
      </c>
      <c r="BQ16" s="297">
        <v>5.1976596189000004</v>
      </c>
      <c r="BR16" s="297">
        <v>5.2330054834000004</v>
      </c>
      <c r="BS16" s="297">
        <v>5.2538169806999999</v>
      </c>
      <c r="BT16" s="297">
        <v>5.2708372882000001</v>
      </c>
      <c r="BU16" s="297">
        <v>5.2883040265999997</v>
      </c>
      <c r="BV16" s="297">
        <v>5.2438251245999998</v>
      </c>
    </row>
    <row r="17" spans="1:74" ht="11.1" customHeight="1" x14ac:dyDescent="0.2">
      <c r="A17" s="127" t="s">
        <v>293</v>
      </c>
      <c r="B17" s="135" t="s">
        <v>267</v>
      </c>
      <c r="C17" s="202">
        <v>14.016737591</v>
      </c>
      <c r="D17" s="202">
        <v>13.897111646999999</v>
      </c>
      <c r="E17" s="202">
        <v>14.089102885000001</v>
      </c>
      <c r="F17" s="202">
        <v>14.416864446</v>
      </c>
      <c r="G17" s="202">
        <v>14.935856936</v>
      </c>
      <c r="H17" s="202">
        <v>14.873169196999999</v>
      </c>
      <c r="I17" s="202">
        <v>14.944386387</v>
      </c>
      <c r="J17" s="202">
        <v>15.318414263999999</v>
      </c>
      <c r="K17" s="202">
        <v>15.207696196000001</v>
      </c>
      <c r="L17" s="202">
        <v>15.157802093000001</v>
      </c>
      <c r="M17" s="202">
        <v>14.977210452</v>
      </c>
      <c r="N17" s="202">
        <v>14.533428159</v>
      </c>
      <c r="O17" s="202">
        <v>14.493606524</v>
      </c>
      <c r="P17" s="202">
        <v>14.308791526</v>
      </c>
      <c r="Q17" s="202">
        <v>14.443987415</v>
      </c>
      <c r="R17" s="202">
        <v>14.137295413</v>
      </c>
      <c r="S17" s="202">
        <v>13.814976262</v>
      </c>
      <c r="T17" s="202">
        <v>14.465842715999999</v>
      </c>
      <c r="U17" s="202">
        <v>14.721783427</v>
      </c>
      <c r="V17" s="202">
        <v>14.756789266</v>
      </c>
      <c r="W17" s="202">
        <v>14.526524714000001</v>
      </c>
      <c r="X17" s="202">
        <v>14.383466103</v>
      </c>
      <c r="Y17" s="202">
        <v>13.919277133</v>
      </c>
      <c r="Z17" s="202">
        <v>13.615109884000001</v>
      </c>
      <c r="AA17" s="202">
        <v>13.851815523999999</v>
      </c>
      <c r="AB17" s="202">
        <v>13.730910224</v>
      </c>
      <c r="AC17" s="202">
        <v>13.814122855999999</v>
      </c>
      <c r="AD17" s="202">
        <v>14.184696165</v>
      </c>
      <c r="AE17" s="202">
        <v>14.491475339000001</v>
      </c>
      <c r="AF17" s="202">
        <v>14.525617532</v>
      </c>
      <c r="AG17" s="202">
        <v>14.735970491</v>
      </c>
      <c r="AH17" s="202">
        <v>14.647178469</v>
      </c>
      <c r="AI17" s="202">
        <v>14.659637561</v>
      </c>
      <c r="AJ17" s="202">
        <v>14.029178784999999</v>
      </c>
      <c r="AK17" s="202">
        <v>13.869127647999999</v>
      </c>
      <c r="AL17" s="202">
        <v>13.494390137</v>
      </c>
      <c r="AM17" s="202">
        <v>13.785514664000001</v>
      </c>
      <c r="AN17" s="202">
        <v>13.943227716999999</v>
      </c>
      <c r="AO17" s="202">
        <v>13.944909758</v>
      </c>
      <c r="AP17" s="202">
        <v>14.304872038999999</v>
      </c>
      <c r="AQ17" s="202">
        <v>14.607859739</v>
      </c>
      <c r="AR17" s="202">
        <v>14.666807647000001</v>
      </c>
      <c r="AS17" s="202">
        <v>14.891363352999999</v>
      </c>
      <c r="AT17" s="202">
        <v>14.998902804</v>
      </c>
      <c r="AU17" s="202">
        <v>14.92948503</v>
      </c>
      <c r="AV17" s="202">
        <v>14.963894758</v>
      </c>
      <c r="AW17" s="202">
        <v>14.611592841</v>
      </c>
      <c r="AX17" s="202">
        <v>14.313030804</v>
      </c>
      <c r="AY17" s="202">
        <v>14.304252815</v>
      </c>
      <c r="AZ17" s="202">
        <v>14.360136781</v>
      </c>
      <c r="BA17" s="202">
        <v>14.316070697000001</v>
      </c>
      <c r="BB17" s="202">
        <v>14.631229564</v>
      </c>
      <c r="BC17" s="202">
        <v>15.057850114000001</v>
      </c>
      <c r="BD17" s="297">
        <v>15.191908818</v>
      </c>
      <c r="BE17" s="297">
        <v>15.322810405</v>
      </c>
      <c r="BF17" s="297">
        <v>15.202300345999999</v>
      </c>
      <c r="BG17" s="297">
        <v>15.280623482999999</v>
      </c>
      <c r="BH17" s="297">
        <v>15.135685691000001</v>
      </c>
      <c r="BI17" s="297">
        <v>14.988477128</v>
      </c>
      <c r="BJ17" s="297">
        <v>14.692136583</v>
      </c>
      <c r="BK17" s="297">
        <v>14.577868133999999</v>
      </c>
      <c r="BL17" s="297">
        <v>14.558058472000001</v>
      </c>
      <c r="BM17" s="297">
        <v>14.512821336</v>
      </c>
      <c r="BN17" s="297">
        <v>14.775882605</v>
      </c>
      <c r="BO17" s="297">
        <v>15.230411114000001</v>
      </c>
      <c r="BP17" s="297">
        <v>15.353924394</v>
      </c>
      <c r="BQ17" s="297">
        <v>15.532433940000001</v>
      </c>
      <c r="BR17" s="297">
        <v>15.453469005000001</v>
      </c>
      <c r="BS17" s="297">
        <v>15.559455991</v>
      </c>
      <c r="BT17" s="297">
        <v>15.423147569999999</v>
      </c>
      <c r="BU17" s="297">
        <v>15.298521449000001</v>
      </c>
      <c r="BV17" s="297">
        <v>14.997897783000001</v>
      </c>
    </row>
    <row r="18" spans="1:74" ht="11.1" customHeight="1" x14ac:dyDescent="0.2">
      <c r="A18" s="127" t="s">
        <v>295</v>
      </c>
      <c r="B18" s="135" t="s">
        <v>1302</v>
      </c>
      <c r="C18" s="202">
        <v>99.873430399</v>
      </c>
      <c r="D18" s="202">
        <v>99.689688891000003</v>
      </c>
      <c r="E18" s="202">
        <v>99.719607148999998</v>
      </c>
      <c r="F18" s="202">
        <v>100.05404283999999</v>
      </c>
      <c r="G18" s="202">
        <v>99.861288943999995</v>
      </c>
      <c r="H18" s="202">
        <v>100.2758128</v>
      </c>
      <c r="I18" s="202">
        <v>99.760425992999998</v>
      </c>
      <c r="J18" s="202">
        <v>100.88664242</v>
      </c>
      <c r="K18" s="202">
        <v>99.213730565999995</v>
      </c>
      <c r="L18" s="202">
        <v>101.06507831</v>
      </c>
      <c r="M18" s="202">
        <v>101.74817555</v>
      </c>
      <c r="N18" s="202">
        <v>101.43211822000001</v>
      </c>
      <c r="O18" s="202">
        <v>101.0041904</v>
      </c>
      <c r="P18" s="202">
        <v>99.819437489999999</v>
      </c>
      <c r="Q18" s="202">
        <v>100.07102015</v>
      </c>
      <c r="R18" s="202">
        <v>99.451447958000003</v>
      </c>
      <c r="S18" s="202">
        <v>88.145924889</v>
      </c>
      <c r="T18" s="202">
        <v>88.284987071000003</v>
      </c>
      <c r="U18" s="202">
        <v>90.142823608</v>
      </c>
      <c r="V18" s="202">
        <v>91.084676024000004</v>
      </c>
      <c r="W18" s="202">
        <v>91.172144075999995</v>
      </c>
      <c r="X18" s="202">
        <v>91.455628340999993</v>
      </c>
      <c r="Y18" s="202">
        <v>93.115679760999996</v>
      </c>
      <c r="Z18" s="202">
        <v>93.059907811000002</v>
      </c>
      <c r="AA18" s="202">
        <v>93.865640647000006</v>
      </c>
      <c r="AB18" s="202">
        <v>90.529912707999998</v>
      </c>
      <c r="AC18" s="202">
        <v>93.826095391999999</v>
      </c>
      <c r="AD18" s="202">
        <v>93.987043516</v>
      </c>
      <c r="AE18" s="202">
        <v>94.940116361999998</v>
      </c>
      <c r="AF18" s="202">
        <v>95.515132242000007</v>
      </c>
      <c r="AG18" s="202">
        <v>97.013747672999997</v>
      </c>
      <c r="AH18" s="202">
        <v>96.486463400999995</v>
      </c>
      <c r="AI18" s="202">
        <v>96.71326397</v>
      </c>
      <c r="AJ18" s="202">
        <v>98.073061574999997</v>
      </c>
      <c r="AK18" s="202">
        <v>98.710751899000002</v>
      </c>
      <c r="AL18" s="202">
        <v>98.221143837</v>
      </c>
      <c r="AM18" s="202">
        <v>98.071278524999997</v>
      </c>
      <c r="AN18" s="202">
        <v>98.977252587999999</v>
      </c>
      <c r="AO18" s="202">
        <v>99.448335614000001</v>
      </c>
      <c r="AP18" s="202">
        <v>98.621544960999998</v>
      </c>
      <c r="AQ18" s="202">
        <v>98.531157387999997</v>
      </c>
      <c r="AR18" s="202">
        <v>99.074919872999999</v>
      </c>
      <c r="AS18" s="202">
        <v>100.2712556</v>
      </c>
      <c r="AT18" s="202">
        <v>100.91320777999999</v>
      </c>
      <c r="AU18" s="202">
        <v>101.22414252</v>
      </c>
      <c r="AV18" s="202">
        <v>101.37985682</v>
      </c>
      <c r="AW18" s="202">
        <v>101.3848718</v>
      </c>
      <c r="AX18" s="202">
        <v>100.30274833</v>
      </c>
      <c r="AY18" s="202">
        <v>100.55486043000001</v>
      </c>
      <c r="AZ18" s="202">
        <v>101.19282611</v>
      </c>
      <c r="BA18" s="202">
        <v>101.43295573</v>
      </c>
      <c r="BB18" s="202">
        <v>101.42994012</v>
      </c>
      <c r="BC18" s="202">
        <v>100.79288448</v>
      </c>
      <c r="BD18" s="297">
        <v>101.78632406</v>
      </c>
      <c r="BE18" s="297">
        <v>101.33999798000001</v>
      </c>
      <c r="BF18" s="297">
        <v>101.69197346999999</v>
      </c>
      <c r="BG18" s="297">
        <v>101.1578894</v>
      </c>
      <c r="BH18" s="297">
        <v>101.56671394999999</v>
      </c>
      <c r="BI18" s="297">
        <v>101.86557041</v>
      </c>
      <c r="BJ18" s="297">
        <v>101.63251787</v>
      </c>
      <c r="BK18" s="297">
        <v>102.04332411999999</v>
      </c>
      <c r="BL18" s="297">
        <v>102.04859925</v>
      </c>
      <c r="BM18" s="297">
        <v>101.98178375000001</v>
      </c>
      <c r="BN18" s="297">
        <v>101.96331257999999</v>
      </c>
      <c r="BO18" s="297">
        <v>102.24320794</v>
      </c>
      <c r="BP18" s="297">
        <v>102.76839287999999</v>
      </c>
      <c r="BQ18" s="297">
        <v>103.22399</v>
      </c>
      <c r="BR18" s="297">
        <v>103.09192996</v>
      </c>
      <c r="BS18" s="297">
        <v>102.89578846000001</v>
      </c>
      <c r="BT18" s="297">
        <v>103.24260597</v>
      </c>
      <c r="BU18" s="297">
        <v>103.41722635000001</v>
      </c>
      <c r="BV18" s="297">
        <v>103.26958784</v>
      </c>
    </row>
    <row r="19" spans="1:74" ht="11.1" customHeight="1" x14ac:dyDescent="0.2">
      <c r="B19" s="135"/>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02"/>
      <c r="AV19" s="202"/>
      <c r="AW19" s="202"/>
      <c r="AX19" s="202"/>
      <c r="AY19" s="202"/>
      <c r="AZ19" s="202"/>
      <c r="BA19" s="202"/>
      <c r="BB19" s="202"/>
      <c r="BC19" s="202"/>
      <c r="BD19" s="297"/>
      <c r="BE19" s="297"/>
      <c r="BF19" s="297"/>
      <c r="BG19" s="297"/>
      <c r="BH19" s="297"/>
      <c r="BI19" s="297"/>
      <c r="BJ19" s="297"/>
      <c r="BK19" s="297"/>
      <c r="BL19" s="297"/>
      <c r="BM19" s="297"/>
      <c r="BN19" s="297"/>
      <c r="BO19" s="297"/>
      <c r="BP19" s="297"/>
      <c r="BQ19" s="297"/>
      <c r="BR19" s="297"/>
      <c r="BS19" s="297"/>
      <c r="BT19" s="297"/>
      <c r="BU19" s="297"/>
      <c r="BV19" s="297"/>
    </row>
    <row r="20" spans="1:74" ht="11.1" customHeight="1" x14ac:dyDescent="0.2">
      <c r="A20" s="127" t="s">
        <v>361</v>
      </c>
      <c r="B20" s="135" t="s">
        <v>1303</v>
      </c>
      <c r="C20" s="202">
        <v>64.429044011000002</v>
      </c>
      <c r="D20" s="202">
        <v>64.253783165000002</v>
      </c>
      <c r="E20" s="202">
        <v>64.733703250000005</v>
      </c>
      <c r="F20" s="202">
        <v>65.008835644000001</v>
      </c>
      <c r="G20" s="202">
        <v>65.152294716</v>
      </c>
      <c r="H20" s="202">
        <v>65.478177302999995</v>
      </c>
      <c r="I20" s="202">
        <v>65.389590905000006</v>
      </c>
      <c r="J20" s="202">
        <v>66.290212014000005</v>
      </c>
      <c r="K20" s="202">
        <v>66.216310634999999</v>
      </c>
      <c r="L20" s="202">
        <v>66.648692444000005</v>
      </c>
      <c r="M20" s="202">
        <v>67.463928887999998</v>
      </c>
      <c r="N20" s="202">
        <v>67.222040879999994</v>
      </c>
      <c r="O20" s="202">
        <v>67.205979103999994</v>
      </c>
      <c r="P20" s="202">
        <v>66.770804002000006</v>
      </c>
      <c r="Q20" s="202">
        <v>66.813833967999997</v>
      </c>
      <c r="R20" s="202">
        <v>64.180415256000003</v>
      </c>
      <c r="S20" s="202">
        <v>58.818506118000002</v>
      </c>
      <c r="T20" s="202">
        <v>60.912266070999998</v>
      </c>
      <c r="U20" s="202">
        <v>62.133844547000002</v>
      </c>
      <c r="V20" s="202">
        <v>62.071710688000003</v>
      </c>
      <c r="W20" s="202">
        <v>62.041290382</v>
      </c>
      <c r="X20" s="202">
        <v>61.996345525999999</v>
      </c>
      <c r="Y20" s="202">
        <v>62.881434796999997</v>
      </c>
      <c r="Z20" s="202">
        <v>62.628220612</v>
      </c>
      <c r="AA20" s="202">
        <v>63.266130654999998</v>
      </c>
      <c r="AB20" s="202">
        <v>60.414754518999999</v>
      </c>
      <c r="AC20" s="202">
        <v>63.544170309999998</v>
      </c>
      <c r="AD20" s="202">
        <v>63.625084282000003</v>
      </c>
      <c r="AE20" s="202">
        <v>64.080081333999999</v>
      </c>
      <c r="AF20" s="202">
        <v>64.102056175000001</v>
      </c>
      <c r="AG20" s="202">
        <v>64.859671606000006</v>
      </c>
      <c r="AH20" s="202">
        <v>64.337771007000001</v>
      </c>
      <c r="AI20" s="202">
        <v>64.157807539000004</v>
      </c>
      <c r="AJ20" s="202">
        <v>65.238341106999997</v>
      </c>
      <c r="AK20" s="202">
        <v>65.581492073000007</v>
      </c>
      <c r="AL20" s="202">
        <v>64.871355942999998</v>
      </c>
      <c r="AM20" s="202">
        <v>64.629478930000005</v>
      </c>
      <c r="AN20" s="202">
        <v>64.867334788999997</v>
      </c>
      <c r="AO20" s="202">
        <v>65.724412212000004</v>
      </c>
      <c r="AP20" s="202">
        <v>64.603255332000003</v>
      </c>
      <c r="AQ20" s="202">
        <v>65.00233609</v>
      </c>
      <c r="AR20" s="202">
        <v>65.331052176</v>
      </c>
      <c r="AS20" s="202">
        <v>66.275370433000006</v>
      </c>
      <c r="AT20" s="202">
        <v>65.886270784000004</v>
      </c>
      <c r="AU20" s="202">
        <v>66.112125216999999</v>
      </c>
      <c r="AV20" s="202">
        <v>66.735784026000005</v>
      </c>
      <c r="AW20" s="202">
        <v>67.141905210999994</v>
      </c>
      <c r="AX20" s="202">
        <v>65.892587332999994</v>
      </c>
      <c r="AY20" s="202">
        <v>66.736506019999993</v>
      </c>
      <c r="AZ20" s="202">
        <v>67.244767656999997</v>
      </c>
      <c r="BA20" s="202">
        <v>67.356166780999999</v>
      </c>
      <c r="BB20" s="202">
        <v>67.349064071000001</v>
      </c>
      <c r="BC20" s="202">
        <v>67.333578560000007</v>
      </c>
      <c r="BD20" s="297">
        <v>68.123243744999996</v>
      </c>
      <c r="BE20" s="297">
        <v>68.487737120000006</v>
      </c>
      <c r="BF20" s="297">
        <v>68.199675196000001</v>
      </c>
      <c r="BG20" s="297">
        <v>67.980366990999997</v>
      </c>
      <c r="BH20" s="297">
        <v>68.428631022000005</v>
      </c>
      <c r="BI20" s="297">
        <v>68.664155882000003</v>
      </c>
      <c r="BJ20" s="297">
        <v>68.354337045999998</v>
      </c>
      <c r="BK20" s="297">
        <v>68.158503546999995</v>
      </c>
      <c r="BL20" s="297">
        <v>68.260482952000004</v>
      </c>
      <c r="BM20" s="297">
        <v>68.130188200999996</v>
      </c>
      <c r="BN20" s="297">
        <v>68.153560304999999</v>
      </c>
      <c r="BO20" s="297">
        <v>68.403135895999995</v>
      </c>
      <c r="BP20" s="297">
        <v>68.823638514999999</v>
      </c>
      <c r="BQ20" s="297">
        <v>69.264973427000001</v>
      </c>
      <c r="BR20" s="297">
        <v>69.122894486999996</v>
      </c>
      <c r="BS20" s="297">
        <v>68.971510206999994</v>
      </c>
      <c r="BT20" s="297">
        <v>69.442809421000007</v>
      </c>
      <c r="BU20" s="297">
        <v>69.764143685999997</v>
      </c>
      <c r="BV20" s="297">
        <v>69.649661007999995</v>
      </c>
    </row>
    <row r="21" spans="1:74" ht="11.1"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365"/>
      <c r="BE21" s="365"/>
      <c r="BF21" s="365"/>
      <c r="BG21" s="365"/>
      <c r="BH21" s="365"/>
      <c r="BI21" s="365"/>
      <c r="BJ21" s="298"/>
      <c r="BK21" s="298"/>
      <c r="BL21" s="298"/>
      <c r="BM21" s="298"/>
      <c r="BN21" s="298"/>
      <c r="BO21" s="298"/>
      <c r="BP21" s="298"/>
      <c r="BQ21" s="298"/>
      <c r="BR21" s="298"/>
      <c r="BS21" s="298"/>
      <c r="BT21" s="298"/>
      <c r="BU21" s="298"/>
      <c r="BV21" s="298"/>
    </row>
    <row r="22" spans="1:74" ht="11.1" customHeight="1" x14ac:dyDescent="0.2">
      <c r="B22" s="204" t="s">
        <v>997</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97"/>
      <c r="BE22" s="297"/>
      <c r="BF22" s="297"/>
      <c r="BG22" s="297"/>
      <c r="BH22" s="297"/>
      <c r="BI22" s="297"/>
      <c r="BJ22" s="297"/>
      <c r="BK22" s="297"/>
      <c r="BL22" s="297"/>
      <c r="BM22" s="297"/>
      <c r="BN22" s="297"/>
      <c r="BO22" s="297"/>
      <c r="BP22" s="297"/>
      <c r="BQ22" s="297"/>
      <c r="BR22" s="297"/>
      <c r="BS22" s="297"/>
      <c r="BT22" s="297"/>
      <c r="BU22" s="297"/>
      <c r="BV22" s="297"/>
    </row>
    <row r="23" spans="1:74" ht="11.1" customHeight="1" x14ac:dyDescent="0.2">
      <c r="A23" s="127" t="s">
        <v>276</v>
      </c>
      <c r="B23" s="135" t="s">
        <v>239</v>
      </c>
      <c r="C23" s="202">
        <v>47.964896291000002</v>
      </c>
      <c r="D23" s="202">
        <v>48.320729526000001</v>
      </c>
      <c r="E23" s="202">
        <v>46.828750124000003</v>
      </c>
      <c r="F23" s="202">
        <v>47.538343546</v>
      </c>
      <c r="G23" s="202">
        <v>46.716719380000001</v>
      </c>
      <c r="H23" s="202">
        <v>47.410365274</v>
      </c>
      <c r="I23" s="202">
        <v>48.545120744999998</v>
      </c>
      <c r="J23" s="202">
        <v>48.799879109000003</v>
      </c>
      <c r="K23" s="202">
        <v>47.419750727</v>
      </c>
      <c r="L23" s="202">
        <v>47.785288829000002</v>
      </c>
      <c r="M23" s="202">
        <v>47.869890812000001</v>
      </c>
      <c r="N23" s="202">
        <v>47.749789002999997</v>
      </c>
      <c r="O23" s="202">
        <v>46.054900746999998</v>
      </c>
      <c r="P23" s="202">
        <v>47.178753372000003</v>
      </c>
      <c r="Q23" s="202">
        <v>43.204545418999999</v>
      </c>
      <c r="R23" s="202">
        <v>34.989991596000003</v>
      </c>
      <c r="S23" s="202">
        <v>37.119287573999998</v>
      </c>
      <c r="T23" s="202">
        <v>40.344382170999999</v>
      </c>
      <c r="U23" s="202">
        <v>42.174515266</v>
      </c>
      <c r="V23" s="202">
        <v>41.826089326999998</v>
      </c>
      <c r="W23" s="202">
        <v>42.665345315000003</v>
      </c>
      <c r="X23" s="202">
        <v>42.726575652999998</v>
      </c>
      <c r="Y23" s="202">
        <v>42.764855869000002</v>
      </c>
      <c r="Z23" s="202">
        <v>43.114329755</v>
      </c>
      <c r="AA23" s="202">
        <v>41.788082805000002</v>
      </c>
      <c r="AB23" s="202">
        <v>41.908931127000002</v>
      </c>
      <c r="AC23" s="202">
        <v>43.697853946999999</v>
      </c>
      <c r="AD23" s="202">
        <v>43.318906372000001</v>
      </c>
      <c r="AE23" s="202">
        <v>43.300280792000002</v>
      </c>
      <c r="AF23" s="202">
        <v>45.601320383000001</v>
      </c>
      <c r="AG23" s="202">
        <v>45.596173600999997</v>
      </c>
      <c r="AH23" s="202">
        <v>45.738827076</v>
      </c>
      <c r="AI23" s="202">
        <v>46.087201192999999</v>
      </c>
      <c r="AJ23" s="202">
        <v>46.110272137999999</v>
      </c>
      <c r="AK23" s="202">
        <v>46.682362839</v>
      </c>
      <c r="AL23" s="202">
        <v>47.646571237000003</v>
      </c>
      <c r="AM23" s="202">
        <v>44.530715385000001</v>
      </c>
      <c r="AN23" s="202">
        <v>46.755019269999998</v>
      </c>
      <c r="AO23" s="202">
        <v>46.079852881999997</v>
      </c>
      <c r="AP23" s="202">
        <v>44.688723705999998</v>
      </c>
      <c r="AQ23" s="202">
        <v>45.097090565999999</v>
      </c>
      <c r="AR23" s="202">
        <v>46.333224049999998</v>
      </c>
      <c r="AS23" s="202">
        <v>46.362408440000003</v>
      </c>
      <c r="AT23" s="202">
        <v>47.016999978999998</v>
      </c>
      <c r="AU23" s="202">
        <v>46.508032526999997</v>
      </c>
      <c r="AV23" s="202">
        <v>45.434556686000001</v>
      </c>
      <c r="AW23" s="202">
        <v>46.380107838999997</v>
      </c>
      <c r="AX23" s="202">
        <v>46.143664784999999</v>
      </c>
      <c r="AY23" s="202">
        <v>44.139724065999999</v>
      </c>
      <c r="AZ23" s="202">
        <v>46.279237715000001</v>
      </c>
      <c r="BA23" s="202">
        <v>46.018622708000002</v>
      </c>
      <c r="BB23" s="202">
        <v>45.205378549999999</v>
      </c>
      <c r="BC23" s="202">
        <v>45.198880451999997</v>
      </c>
      <c r="BD23" s="297">
        <v>46.310893319999998</v>
      </c>
      <c r="BE23" s="297">
        <v>46.347613172000003</v>
      </c>
      <c r="BF23" s="297">
        <v>46.652509662</v>
      </c>
      <c r="BG23" s="297">
        <v>46.234249517999999</v>
      </c>
      <c r="BH23" s="297">
        <v>46.336154962999998</v>
      </c>
      <c r="BI23" s="297">
        <v>46.387669572999997</v>
      </c>
      <c r="BJ23" s="297">
        <v>46.896076819000001</v>
      </c>
      <c r="BK23" s="297">
        <v>45.281229977999999</v>
      </c>
      <c r="BL23" s="297">
        <v>46.906798389000002</v>
      </c>
      <c r="BM23" s="297">
        <v>46.186973037000001</v>
      </c>
      <c r="BN23" s="297">
        <v>45.640921521999999</v>
      </c>
      <c r="BO23" s="297">
        <v>45.348564429</v>
      </c>
      <c r="BP23" s="297">
        <v>46.223901775000002</v>
      </c>
      <c r="BQ23" s="297">
        <v>46.500507352</v>
      </c>
      <c r="BR23" s="297">
        <v>46.778127943000001</v>
      </c>
      <c r="BS23" s="297">
        <v>46.393339300999997</v>
      </c>
      <c r="BT23" s="297">
        <v>46.419087699000002</v>
      </c>
      <c r="BU23" s="297">
        <v>46.350831559</v>
      </c>
      <c r="BV23" s="297">
        <v>46.985416536999999</v>
      </c>
    </row>
    <row r="24" spans="1:74" ht="11.1" customHeight="1" x14ac:dyDescent="0.2">
      <c r="A24" s="127" t="s">
        <v>270</v>
      </c>
      <c r="B24" s="135" t="s">
        <v>240</v>
      </c>
      <c r="C24" s="202">
        <v>20.614982999999999</v>
      </c>
      <c r="D24" s="202">
        <v>20.283868999999999</v>
      </c>
      <c r="E24" s="202">
        <v>20.176247</v>
      </c>
      <c r="F24" s="202">
        <v>20.332601</v>
      </c>
      <c r="G24" s="202">
        <v>20.387087999999999</v>
      </c>
      <c r="H24" s="202">
        <v>20.653979</v>
      </c>
      <c r="I24" s="202">
        <v>20.734573999999999</v>
      </c>
      <c r="J24" s="202">
        <v>21.157913000000001</v>
      </c>
      <c r="K24" s="202">
        <v>20.248483</v>
      </c>
      <c r="L24" s="202">
        <v>20.713985999999998</v>
      </c>
      <c r="M24" s="202">
        <v>20.736152000000001</v>
      </c>
      <c r="N24" s="202">
        <v>20.442869000000002</v>
      </c>
      <c r="O24" s="202">
        <v>19.933385999999999</v>
      </c>
      <c r="P24" s="202">
        <v>20.132245999999999</v>
      </c>
      <c r="Q24" s="202">
        <v>18.462838000000001</v>
      </c>
      <c r="R24" s="202">
        <v>14.548503</v>
      </c>
      <c r="S24" s="202">
        <v>16.078182999999999</v>
      </c>
      <c r="T24" s="202">
        <v>17.578056</v>
      </c>
      <c r="U24" s="202">
        <v>18.381069</v>
      </c>
      <c r="V24" s="202">
        <v>18.557874000000002</v>
      </c>
      <c r="W24" s="202">
        <v>18.414828</v>
      </c>
      <c r="X24" s="202">
        <v>18.613648000000001</v>
      </c>
      <c r="Y24" s="202">
        <v>18.742515999999998</v>
      </c>
      <c r="Z24" s="202">
        <v>18.801689</v>
      </c>
      <c r="AA24" s="202">
        <v>18.814347999999999</v>
      </c>
      <c r="AB24" s="202">
        <v>17.699107999999999</v>
      </c>
      <c r="AC24" s="202">
        <v>19.132116</v>
      </c>
      <c r="AD24" s="202">
        <v>19.743698999999999</v>
      </c>
      <c r="AE24" s="202">
        <v>20.049742999999999</v>
      </c>
      <c r="AF24" s="202">
        <v>20.585872999999999</v>
      </c>
      <c r="AG24" s="202">
        <v>20.171831000000001</v>
      </c>
      <c r="AH24" s="202">
        <v>20.572572999999998</v>
      </c>
      <c r="AI24" s="202">
        <v>20.138569</v>
      </c>
      <c r="AJ24" s="202">
        <v>20.37715</v>
      </c>
      <c r="AK24" s="202">
        <v>20.572648000000001</v>
      </c>
      <c r="AL24" s="202">
        <v>20.656690000000001</v>
      </c>
      <c r="AM24" s="202">
        <v>19.731010000000001</v>
      </c>
      <c r="AN24" s="202">
        <v>20.435638000000001</v>
      </c>
      <c r="AO24" s="202">
        <v>20.511873999999999</v>
      </c>
      <c r="AP24" s="202">
        <v>19.957374999999999</v>
      </c>
      <c r="AQ24" s="202">
        <v>20.076819</v>
      </c>
      <c r="AR24" s="202">
        <v>20.771961000000001</v>
      </c>
      <c r="AS24" s="202">
        <v>20.345033999999998</v>
      </c>
      <c r="AT24" s="202">
        <v>20.601035</v>
      </c>
      <c r="AU24" s="202">
        <v>20.469951999999999</v>
      </c>
      <c r="AV24" s="202">
        <v>20.414709999999999</v>
      </c>
      <c r="AW24" s="202">
        <v>20.593069</v>
      </c>
      <c r="AX24" s="202">
        <v>19.491181000000001</v>
      </c>
      <c r="AY24" s="202">
        <v>19.538976000000002</v>
      </c>
      <c r="AZ24" s="202">
        <v>19.997419000000001</v>
      </c>
      <c r="BA24" s="202">
        <v>20.449031000000002</v>
      </c>
      <c r="BB24" s="202">
        <v>19.976208472</v>
      </c>
      <c r="BC24" s="202">
        <v>20.472118748</v>
      </c>
      <c r="BD24" s="297">
        <v>20.915880000000001</v>
      </c>
      <c r="BE24" s="297">
        <v>20.702210000000001</v>
      </c>
      <c r="BF24" s="297">
        <v>20.940370000000001</v>
      </c>
      <c r="BG24" s="297">
        <v>20.34442</v>
      </c>
      <c r="BH24" s="297">
        <v>20.592970000000001</v>
      </c>
      <c r="BI24" s="297">
        <v>20.627890000000001</v>
      </c>
      <c r="BJ24" s="297">
        <v>20.54064</v>
      </c>
      <c r="BK24" s="297">
        <v>20.209969999999998</v>
      </c>
      <c r="BL24" s="297">
        <v>20.441030000000001</v>
      </c>
      <c r="BM24" s="297">
        <v>20.62218</v>
      </c>
      <c r="BN24" s="297">
        <v>20.501049999999999</v>
      </c>
      <c r="BO24" s="297">
        <v>20.706779999999998</v>
      </c>
      <c r="BP24" s="297">
        <v>20.91197</v>
      </c>
      <c r="BQ24" s="297">
        <v>20.940239999999999</v>
      </c>
      <c r="BR24" s="297">
        <v>21.152360000000002</v>
      </c>
      <c r="BS24" s="297">
        <v>20.587350000000001</v>
      </c>
      <c r="BT24" s="297">
        <v>20.761469999999999</v>
      </c>
      <c r="BU24" s="297">
        <v>20.680949999999999</v>
      </c>
      <c r="BV24" s="297">
        <v>20.729649999999999</v>
      </c>
    </row>
    <row r="25" spans="1:74" ht="11.1" customHeight="1" x14ac:dyDescent="0.2">
      <c r="A25" s="127" t="s">
        <v>271</v>
      </c>
      <c r="B25" s="135" t="s">
        <v>258</v>
      </c>
      <c r="C25" s="202">
        <v>0.11027016157</v>
      </c>
      <c r="D25" s="202">
        <v>0.10793995407</v>
      </c>
      <c r="E25" s="202">
        <v>0.1143326721</v>
      </c>
      <c r="F25" s="202">
        <v>0.11515354571</v>
      </c>
      <c r="G25" s="202">
        <v>0.11941773513999999</v>
      </c>
      <c r="H25" s="202">
        <v>0.12134094113</v>
      </c>
      <c r="I25" s="202">
        <v>0.13108097059000001</v>
      </c>
      <c r="J25" s="202">
        <v>0.13110865734999999</v>
      </c>
      <c r="K25" s="202">
        <v>0.13163406057999999</v>
      </c>
      <c r="L25" s="202">
        <v>0.12379737758000001</v>
      </c>
      <c r="M25" s="202">
        <v>0.12253547831</v>
      </c>
      <c r="N25" s="202">
        <v>0.12430751936999999</v>
      </c>
      <c r="O25" s="202">
        <v>0.10795397288</v>
      </c>
      <c r="P25" s="202">
        <v>0.10552075148999999</v>
      </c>
      <c r="Q25" s="202">
        <v>0.11191374111000001</v>
      </c>
      <c r="R25" s="202">
        <v>0.11269859617</v>
      </c>
      <c r="S25" s="202">
        <v>0.11703699292</v>
      </c>
      <c r="T25" s="202">
        <v>0.11889383787</v>
      </c>
      <c r="U25" s="202">
        <v>0.12860404034</v>
      </c>
      <c r="V25" s="202">
        <v>0.12871652041000001</v>
      </c>
      <c r="W25" s="202">
        <v>0.12924431483000001</v>
      </c>
      <c r="X25" s="202">
        <v>0.12141365299</v>
      </c>
      <c r="Y25" s="202">
        <v>0.12010153527</v>
      </c>
      <c r="Z25" s="202">
        <v>0.12178678709</v>
      </c>
      <c r="AA25" s="202">
        <v>0.10993238516000001</v>
      </c>
      <c r="AB25" s="202">
        <v>0.10754027004</v>
      </c>
      <c r="AC25" s="202">
        <v>0.11399488231</v>
      </c>
      <c r="AD25" s="202">
        <v>0.11483170568000001</v>
      </c>
      <c r="AE25" s="202">
        <v>0.11916556625999999</v>
      </c>
      <c r="AF25" s="202">
        <v>0.1210820501</v>
      </c>
      <c r="AG25" s="202">
        <v>0.13093044014999999</v>
      </c>
      <c r="AH25" s="202">
        <v>0.13099097886</v>
      </c>
      <c r="AI25" s="202">
        <v>0.13152252680000001</v>
      </c>
      <c r="AJ25" s="202">
        <v>0.12359765422000001</v>
      </c>
      <c r="AK25" s="202">
        <v>0.12230450557</v>
      </c>
      <c r="AL25" s="202">
        <v>0.12406062361</v>
      </c>
      <c r="AM25" s="202">
        <v>0.10993238516000001</v>
      </c>
      <c r="AN25" s="202">
        <v>0.10754027004</v>
      </c>
      <c r="AO25" s="202">
        <v>0.11399488231</v>
      </c>
      <c r="AP25" s="202">
        <v>0.11483170568000001</v>
      </c>
      <c r="AQ25" s="202">
        <v>0.11916556625999999</v>
      </c>
      <c r="AR25" s="202">
        <v>0.1210820501</v>
      </c>
      <c r="AS25" s="202">
        <v>0.13093044014999999</v>
      </c>
      <c r="AT25" s="202">
        <v>0.13099097886</v>
      </c>
      <c r="AU25" s="202">
        <v>0.13152252680000001</v>
      </c>
      <c r="AV25" s="202">
        <v>0.12359765422000001</v>
      </c>
      <c r="AW25" s="202">
        <v>0.12230450557</v>
      </c>
      <c r="AX25" s="202">
        <v>0.12406062361</v>
      </c>
      <c r="AY25" s="202">
        <v>0.11579300100000001</v>
      </c>
      <c r="AZ25" s="202">
        <v>0.11579300100000001</v>
      </c>
      <c r="BA25" s="202">
        <v>0.11579300100000001</v>
      </c>
      <c r="BB25" s="202">
        <v>0.11579300100000001</v>
      </c>
      <c r="BC25" s="202">
        <v>0.11579300100000001</v>
      </c>
      <c r="BD25" s="297">
        <v>0.11579300100000001</v>
      </c>
      <c r="BE25" s="297">
        <v>0.11579300100000001</v>
      </c>
      <c r="BF25" s="297">
        <v>0.11579300100000001</v>
      </c>
      <c r="BG25" s="297">
        <v>0.11579300100000001</v>
      </c>
      <c r="BH25" s="297">
        <v>0.11579300100000001</v>
      </c>
      <c r="BI25" s="297">
        <v>0.11579300100000001</v>
      </c>
      <c r="BJ25" s="297">
        <v>0.11579300100000001</v>
      </c>
      <c r="BK25" s="297">
        <v>0.114979001</v>
      </c>
      <c r="BL25" s="297">
        <v>0.114979001</v>
      </c>
      <c r="BM25" s="297">
        <v>0.114979001</v>
      </c>
      <c r="BN25" s="297">
        <v>0.114979001</v>
      </c>
      <c r="BO25" s="297">
        <v>0.114979001</v>
      </c>
      <c r="BP25" s="297">
        <v>0.114979001</v>
      </c>
      <c r="BQ25" s="297">
        <v>0.114979001</v>
      </c>
      <c r="BR25" s="297">
        <v>0.114979001</v>
      </c>
      <c r="BS25" s="297">
        <v>0.114979001</v>
      </c>
      <c r="BT25" s="297">
        <v>0.114979001</v>
      </c>
      <c r="BU25" s="297">
        <v>0.114979001</v>
      </c>
      <c r="BV25" s="297">
        <v>0.114979001</v>
      </c>
    </row>
    <row r="26" spans="1:74" ht="11.1" customHeight="1" x14ac:dyDescent="0.2">
      <c r="A26" s="127" t="s">
        <v>272</v>
      </c>
      <c r="B26" s="135" t="s">
        <v>259</v>
      </c>
      <c r="C26" s="202">
        <v>2.5003609999999998</v>
      </c>
      <c r="D26" s="202">
        <v>2.5489069999999998</v>
      </c>
      <c r="E26" s="202">
        <v>2.3824999999999998</v>
      </c>
      <c r="F26" s="202">
        <v>2.203344</v>
      </c>
      <c r="G26" s="202">
        <v>2.4128509999999999</v>
      </c>
      <c r="H26" s="202">
        <v>2.4855459999999998</v>
      </c>
      <c r="I26" s="202">
        <v>2.5546199999999999</v>
      </c>
      <c r="J26" s="202">
        <v>2.7128060000000001</v>
      </c>
      <c r="K26" s="202">
        <v>2.58602</v>
      </c>
      <c r="L26" s="202">
        <v>2.539558</v>
      </c>
      <c r="M26" s="202">
        <v>2.502685</v>
      </c>
      <c r="N26" s="202">
        <v>2.4774310000000002</v>
      </c>
      <c r="O26" s="202">
        <v>2.4048949999999998</v>
      </c>
      <c r="P26" s="202">
        <v>2.551167</v>
      </c>
      <c r="Q26" s="202">
        <v>2.2482920000000002</v>
      </c>
      <c r="R26" s="202">
        <v>1.789172</v>
      </c>
      <c r="S26" s="202">
        <v>1.9721439999999999</v>
      </c>
      <c r="T26" s="202">
        <v>2.1989580000000002</v>
      </c>
      <c r="U26" s="202">
        <v>2.1824210000000002</v>
      </c>
      <c r="V26" s="202">
        <v>2.1984970000000001</v>
      </c>
      <c r="W26" s="202">
        <v>2.2225969999999999</v>
      </c>
      <c r="X26" s="202">
        <v>2.1477409999999999</v>
      </c>
      <c r="Y26" s="202">
        <v>2.3148390000000001</v>
      </c>
      <c r="Z26" s="202">
        <v>2.0870440000000001</v>
      </c>
      <c r="AA26" s="202">
        <v>2.1663860000000001</v>
      </c>
      <c r="AB26" s="202">
        <v>2.1498240000000002</v>
      </c>
      <c r="AC26" s="202">
        <v>2.238842</v>
      </c>
      <c r="AD26" s="202">
        <v>2.0443090000000002</v>
      </c>
      <c r="AE26" s="202">
        <v>2.095596</v>
      </c>
      <c r="AF26" s="202">
        <v>2.3498770000000002</v>
      </c>
      <c r="AG26" s="202">
        <v>2.4628380000000001</v>
      </c>
      <c r="AH26" s="202">
        <v>2.4385330000000001</v>
      </c>
      <c r="AI26" s="202">
        <v>2.3726850000000002</v>
      </c>
      <c r="AJ26" s="202">
        <v>2.267709</v>
      </c>
      <c r="AK26" s="202">
        <v>2.3914089999999999</v>
      </c>
      <c r="AL26" s="202">
        <v>2.3306740000000001</v>
      </c>
      <c r="AM26" s="202">
        <v>2.2549830000000002</v>
      </c>
      <c r="AN26" s="202">
        <v>2.3718140000000001</v>
      </c>
      <c r="AO26" s="202">
        <v>2.104765</v>
      </c>
      <c r="AP26" s="202">
        <v>2.1374659999999999</v>
      </c>
      <c r="AQ26" s="202">
        <v>2.1213570000000002</v>
      </c>
      <c r="AR26" s="202">
        <v>2.3595999999999999</v>
      </c>
      <c r="AS26" s="202">
        <v>2.4944820000000001</v>
      </c>
      <c r="AT26" s="202">
        <v>2.3544719999999999</v>
      </c>
      <c r="AU26" s="202">
        <v>2.2886229999999999</v>
      </c>
      <c r="AV26" s="202">
        <v>2.1868310000000002</v>
      </c>
      <c r="AW26" s="202">
        <v>2.3713630000000001</v>
      </c>
      <c r="AX26" s="202">
        <v>2.4936940000000001</v>
      </c>
      <c r="AY26" s="202">
        <v>2.221381</v>
      </c>
      <c r="AZ26" s="202">
        <v>2.3640270000000001</v>
      </c>
      <c r="BA26" s="202">
        <v>2.239108426</v>
      </c>
      <c r="BB26" s="202">
        <v>2.1841262129999999</v>
      </c>
      <c r="BC26" s="202">
        <v>2.2407646680000002</v>
      </c>
      <c r="BD26" s="297">
        <v>2.2976603710000001</v>
      </c>
      <c r="BE26" s="297">
        <v>2.3173561810000001</v>
      </c>
      <c r="BF26" s="297">
        <v>2.3716040270000001</v>
      </c>
      <c r="BG26" s="297">
        <v>2.3257112769999999</v>
      </c>
      <c r="BH26" s="297">
        <v>2.3009399159999999</v>
      </c>
      <c r="BI26" s="297">
        <v>2.3216714719999998</v>
      </c>
      <c r="BJ26" s="297">
        <v>2.3267493149999998</v>
      </c>
      <c r="BK26" s="297">
        <v>2.3090278030000002</v>
      </c>
      <c r="BL26" s="297">
        <v>2.35348004</v>
      </c>
      <c r="BM26" s="297">
        <v>2.2505516459999999</v>
      </c>
      <c r="BN26" s="297">
        <v>2.1950405239999999</v>
      </c>
      <c r="BO26" s="297">
        <v>2.2522238200000002</v>
      </c>
      <c r="BP26" s="297">
        <v>2.3096668400000002</v>
      </c>
      <c r="BQ26" s="297">
        <v>2.329552117</v>
      </c>
      <c r="BR26" s="297">
        <v>2.3843218070000001</v>
      </c>
      <c r="BS26" s="297">
        <v>2.3379875860000001</v>
      </c>
      <c r="BT26" s="297">
        <v>2.312977933</v>
      </c>
      <c r="BU26" s="297">
        <v>2.3339089190000002</v>
      </c>
      <c r="BV26" s="297">
        <v>2.3390356090000002</v>
      </c>
    </row>
    <row r="27" spans="1:74" ht="11.1" customHeight="1" x14ac:dyDescent="0.2">
      <c r="A27" s="127" t="s">
        <v>273</v>
      </c>
      <c r="B27" s="135" t="s">
        <v>260</v>
      </c>
      <c r="C27" s="202">
        <v>14.004354838999999</v>
      </c>
      <c r="D27" s="202">
        <v>14.37</v>
      </c>
      <c r="E27" s="202">
        <v>13.925516129</v>
      </c>
      <c r="F27" s="202">
        <v>14.509433333</v>
      </c>
      <c r="G27" s="202">
        <v>13.994903226</v>
      </c>
      <c r="H27" s="202">
        <v>14.2401</v>
      </c>
      <c r="I27" s="202">
        <v>14.992612902999999</v>
      </c>
      <c r="J27" s="202">
        <v>14.581064516</v>
      </c>
      <c r="K27" s="202">
        <v>14.605499999999999</v>
      </c>
      <c r="L27" s="202">
        <v>14.574709677</v>
      </c>
      <c r="M27" s="202">
        <v>14.0418</v>
      </c>
      <c r="N27" s="202">
        <v>13.747419355</v>
      </c>
      <c r="O27" s="202">
        <v>13.369870968000001</v>
      </c>
      <c r="P27" s="202">
        <v>13.892896552</v>
      </c>
      <c r="Q27" s="202">
        <v>12.705580645</v>
      </c>
      <c r="R27" s="202">
        <v>10.331733333000001</v>
      </c>
      <c r="S27" s="202">
        <v>10.679193548000001</v>
      </c>
      <c r="T27" s="202">
        <v>11.980499999999999</v>
      </c>
      <c r="U27" s="202">
        <v>12.972709676999999</v>
      </c>
      <c r="V27" s="202">
        <v>12.423870967999999</v>
      </c>
      <c r="W27" s="202">
        <v>13.171200000000001</v>
      </c>
      <c r="X27" s="202">
        <v>12.926774194</v>
      </c>
      <c r="Y27" s="202">
        <v>12.310066666999999</v>
      </c>
      <c r="Z27" s="202">
        <v>12.223290323000001</v>
      </c>
      <c r="AA27" s="202">
        <v>11.264419354999999</v>
      </c>
      <c r="AB27" s="202">
        <v>12.042392856999999</v>
      </c>
      <c r="AC27" s="202">
        <v>12.556645161</v>
      </c>
      <c r="AD27" s="202">
        <v>12.3596</v>
      </c>
      <c r="AE27" s="202">
        <v>12.198225806</v>
      </c>
      <c r="AF27" s="202">
        <v>13.449199999999999</v>
      </c>
      <c r="AG27" s="202">
        <v>13.763548387</v>
      </c>
      <c r="AH27" s="202">
        <v>13.654548387</v>
      </c>
      <c r="AI27" s="202">
        <v>14.225166667</v>
      </c>
      <c r="AJ27" s="202">
        <v>14.159548386999999</v>
      </c>
      <c r="AK27" s="202">
        <v>13.865966667</v>
      </c>
      <c r="AL27" s="202">
        <v>13.79316129</v>
      </c>
      <c r="AM27" s="202">
        <v>12.439933999999999</v>
      </c>
      <c r="AN27" s="202">
        <v>13.710395999999999</v>
      </c>
      <c r="AO27" s="202">
        <v>13.463222999999999</v>
      </c>
      <c r="AP27" s="202">
        <v>13.199598</v>
      </c>
      <c r="AQ27" s="202">
        <v>13.378517</v>
      </c>
      <c r="AR27" s="202">
        <v>13.69393</v>
      </c>
      <c r="AS27" s="202">
        <v>13.884516</v>
      </c>
      <c r="AT27" s="202">
        <v>14.159485999999999</v>
      </c>
      <c r="AU27" s="202">
        <v>14.220366667</v>
      </c>
      <c r="AV27" s="202">
        <v>13.305677419</v>
      </c>
      <c r="AW27" s="202">
        <v>13.406499999999999</v>
      </c>
      <c r="AX27" s="202">
        <v>13.308</v>
      </c>
      <c r="AY27" s="202">
        <v>12.206064516</v>
      </c>
      <c r="AZ27" s="202">
        <v>13.426857142999999</v>
      </c>
      <c r="BA27" s="202">
        <v>13.334223854999999</v>
      </c>
      <c r="BB27" s="202">
        <v>13.503983423999999</v>
      </c>
      <c r="BC27" s="202">
        <v>13.182594953000001</v>
      </c>
      <c r="BD27" s="297">
        <v>13.72330586</v>
      </c>
      <c r="BE27" s="297">
        <v>13.842808822</v>
      </c>
      <c r="BF27" s="297">
        <v>13.707018389</v>
      </c>
      <c r="BG27" s="297">
        <v>14.090928164999999</v>
      </c>
      <c r="BH27" s="297">
        <v>13.951848362</v>
      </c>
      <c r="BI27" s="297">
        <v>13.516227465</v>
      </c>
      <c r="BJ27" s="297">
        <v>13.443537847</v>
      </c>
      <c r="BK27" s="297">
        <v>12.782045051000001</v>
      </c>
      <c r="BL27" s="297">
        <v>13.687692931000001</v>
      </c>
      <c r="BM27" s="297">
        <v>13.386675480999999</v>
      </c>
      <c r="BN27" s="297">
        <v>13.466748794000001</v>
      </c>
      <c r="BO27" s="297">
        <v>13.144096104000001</v>
      </c>
      <c r="BP27" s="297">
        <v>13.686933956000001</v>
      </c>
      <c r="BQ27" s="297">
        <v>13.806906995</v>
      </c>
      <c r="BR27" s="297">
        <v>13.670582417</v>
      </c>
      <c r="BS27" s="297">
        <v>14.056002343999999</v>
      </c>
      <c r="BT27" s="297">
        <v>13.916375456000001</v>
      </c>
      <c r="BU27" s="297">
        <v>13.479040996</v>
      </c>
      <c r="BV27" s="297">
        <v>13.406065449</v>
      </c>
    </row>
    <row r="28" spans="1:74" ht="11.1" customHeight="1" x14ac:dyDescent="0.2">
      <c r="A28" s="127" t="s">
        <v>274</v>
      </c>
      <c r="B28" s="135" t="s">
        <v>261</v>
      </c>
      <c r="C28" s="202">
        <v>4.1343548387000002</v>
      </c>
      <c r="D28" s="202">
        <v>4.3873571429</v>
      </c>
      <c r="E28" s="202">
        <v>3.8977096774</v>
      </c>
      <c r="F28" s="202">
        <v>3.6949999999999998</v>
      </c>
      <c r="G28" s="202">
        <v>3.4258387096999998</v>
      </c>
      <c r="H28" s="202">
        <v>3.4211333332999998</v>
      </c>
      <c r="I28" s="202">
        <v>3.5100967742</v>
      </c>
      <c r="J28" s="202">
        <v>3.5438064516000001</v>
      </c>
      <c r="K28" s="202">
        <v>3.5964333332999998</v>
      </c>
      <c r="L28" s="202">
        <v>3.468</v>
      </c>
      <c r="M28" s="202">
        <v>3.8595999999999999</v>
      </c>
      <c r="N28" s="202">
        <v>4.2675806451999998</v>
      </c>
      <c r="O28" s="202">
        <v>3.8284516128999999</v>
      </c>
      <c r="P28" s="202">
        <v>4.0702413792999996</v>
      </c>
      <c r="Q28" s="202">
        <v>3.5446129032</v>
      </c>
      <c r="R28" s="202">
        <v>3.1551666667</v>
      </c>
      <c r="S28" s="202">
        <v>2.8023870968</v>
      </c>
      <c r="T28" s="202">
        <v>2.9371999999999998</v>
      </c>
      <c r="U28" s="202">
        <v>3.0557741935</v>
      </c>
      <c r="V28" s="202">
        <v>3.1115483871</v>
      </c>
      <c r="W28" s="202">
        <v>3.1364999999999998</v>
      </c>
      <c r="X28" s="202">
        <v>3.2282903225999999</v>
      </c>
      <c r="Y28" s="202">
        <v>3.5134666666999999</v>
      </c>
      <c r="Z28" s="202">
        <v>3.9692580645</v>
      </c>
      <c r="AA28" s="202">
        <v>3.8147096774000002</v>
      </c>
      <c r="AB28" s="202">
        <v>3.8741785713999999</v>
      </c>
      <c r="AC28" s="202">
        <v>3.6175161290000002</v>
      </c>
      <c r="AD28" s="202">
        <v>3.2451666666999999</v>
      </c>
      <c r="AE28" s="202">
        <v>2.9159354838999998</v>
      </c>
      <c r="AF28" s="202">
        <v>3.0514000000000001</v>
      </c>
      <c r="AG28" s="202">
        <v>3.1118064516000001</v>
      </c>
      <c r="AH28" s="202">
        <v>3.0992258064999998</v>
      </c>
      <c r="AI28" s="202">
        <v>3.3073000000000001</v>
      </c>
      <c r="AJ28" s="202">
        <v>3.3328387096999998</v>
      </c>
      <c r="AK28" s="202">
        <v>3.5085333332999999</v>
      </c>
      <c r="AL28" s="202">
        <v>4.1273225805999996</v>
      </c>
      <c r="AM28" s="202">
        <v>3.7904520000000002</v>
      </c>
      <c r="AN28" s="202">
        <v>3.8306429999999998</v>
      </c>
      <c r="AO28" s="202">
        <v>3.4990969999999999</v>
      </c>
      <c r="AP28" s="202">
        <v>3.0065330000000001</v>
      </c>
      <c r="AQ28" s="202">
        <v>2.9536769999999999</v>
      </c>
      <c r="AR28" s="202">
        <v>3.1197330000000001</v>
      </c>
      <c r="AS28" s="202">
        <v>3.0979679999999998</v>
      </c>
      <c r="AT28" s="202">
        <v>3.3145479999999998</v>
      </c>
      <c r="AU28" s="202">
        <v>3.1538333333000002</v>
      </c>
      <c r="AV28" s="202">
        <v>3.2275161290000001</v>
      </c>
      <c r="AW28" s="202">
        <v>3.4530666666999998</v>
      </c>
      <c r="AX28" s="202">
        <v>4.0008064515999999</v>
      </c>
      <c r="AY28" s="202">
        <v>3.7726774193999999</v>
      </c>
      <c r="AZ28" s="202">
        <v>3.9319285713999998</v>
      </c>
      <c r="BA28" s="202">
        <v>3.507104022</v>
      </c>
      <c r="BB28" s="202">
        <v>3.1689151089999998</v>
      </c>
      <c r="BC28" s="202">
        <v>2.906421769</v>
      </c>
      <c r="BD28" s="297">
        <v>2.9359221120000001</v>
      </c>
      <c r="BE28" s="297">
        <v>3.0658020960000001</v>
      </c>
      <c r="BF28" s="297">
        <v>3.1649027580000002</v>
      </c>
      <c r="BG28" s="297">
        <v>3.0876885129999998</v>
      </c>
      <c r="BH28" s="297">
        <v>3.1174043789999999</v>
      </c>
      <c r="BI28" s="297">
        <v>3.356975099</v>
      </c>
      <c r="BJ28" s="297">
        <v>3.839967358</v>
      </c>
      <c r="BK28" s="297">
        <v>3.4988055409999999</v>
      </c>
      <c r="BL28" s="297">
        <v>3.7403610600000001</v>
      </c>
      <c r="BM28" s="297">
        <v>3.4390885990000002</v>
      </c>
      <c r="BN28" s="297">
        <v>3.1074960069999999</v>
      </c>
      <c r="BO28" s="297">
        <v>2.85012256</v>
      </c>
      <c r="BP28" s="297">
        <v>2.8790475029999998</v>
      </c>
      <c r="BQ28" s="297">
        <v>3.0063941980000002</v>
      </c>
      <c r="BR28" s="297">
        <v>3.1035619169999999</v>
      </c>
      <c r="BS28" s="297">
        <v>3.0278537239999999</v>
      </c>
      <c r="BT28" s="297">
        <v>3.0569899870000001</v>
      </c>
      <c r="BU28" s="297">
        <v>3.2918879169999999</v>
      </c>
      <c r="BV28" s="297">
        <v>3.7654594860000001</v>
      </c>
    </row>
    <row r="29" spans="1:74" ht="11.1" customHeight="1" x14ac:dyDescent="0.2">
      <c r="A29" s="127" t="s">
        <v>275</v>
      </c>
      <c r="B29" s="135" t="s">
        <v>262</v>
      </c>
      <c r="C29" s="202">
        <v>6.6005724515999997</v>
      </c>
      <c r="D29" s="202">
        <v>6.6226564286</v>
      </c>
      <c r="E29" s="202">
        <v>6.3324446451999998</v>
      </c>
      <c r="F29" s="202">
        <v>6.6828116667000002</v>
      </c>
      <c r="G29" s="202">
        <v>6.3766207097000001</v>
      </c>
      <c r="H29" s="202">
        <v>6.4882660000000003</v>
      </c>
      <c r="I29" s="202">
        <v>6.6221360968000003</v>
      </c>
      <c r="J29" s="202">
        <v>6.6731804839000004</v>
      </c>
      <c r="K29" s="202">
        <v>6.2516803333000004</v>
      </c>
      <c r="L29" s="202">
        <v>6.3652377741999997</v>
      </c>
      <c r="M29" s="202">
        <v>6.6071183332999999</v>
      </c>
      <c r="N29" s="202">
        <v>6.6901814839</v>
      </c>
      <c r="O29" s="202">
        <v>6.4103431935000001</v>
      </c>
      <c r="P29" s="202">
        <v>6.4266816896999996</v>
      </c>
      <c r="Q29" s="202">
        <v>6.1313081289999998</v>
      </c>
      <c r="R29" s="202">
        <v>5.0527179999999996</v>
      </c>
      <c r="S29" s="202">
        <v>5.4703429354999997</v>
      </c>
      <c r="T29" s="202">
        <v>5.5307743333000001</v>
      </c>
      <c r="U29" s="202">
        <v>5.4539373547999999</v>
      </c>
      <c r="V29" s="202">
        <v>5.4055824515999999</v>
      </c>
      <c r="W29" s="202">
        <v>5.5909760000000004</v>
      </c>
      <c r="X29" s="202">
        <v>5.6887084839000002</v>
      </c>
      <c r="Y29" s="202">
        <v>5.7638660000000002</v>
      </c>
      <c r="Z29" s="202">
        <v>5.9112615805999997</v>
      </c>
      <c r="AA29" s="202">
        <v>5.6182873870999996</v>
      </c>
      <c r="AB29" s="202">
        <v>6.0358874285999997</v>
      </c>
      <c r="AC29" s="202">
        <v>6.0387397741999997</v>
      </c>
      <c r="AD29" s="202">
        <v>5.8113000000000001</v>
      </c>
      <c r="AE29" s="202">
        <v>5.9216149355000001</v>
      </c>
      <c r="AF29" s="202">
        <v>6.0438883333</v>
      </c>
      <c r="AG29" s="202">
        <v>5.9552193225999996</v>
      </c>
      <c r="AH29" s="202">
        <v>5.8429559032</v>
      </c>
      <c r="AI29" s="202">
        <v>5.9119580000000003</v>
      </c>
      <c r="AJ29" s="202">
        <v>5.8494283870999997</v>
      </c>
      <c r="AK29" s="202">
        <v>6.2215013333</v>
      </c>
      <c r="AL29" s="202">
        <v>6.6146627419000001</v>
      </c>
      <c r="AM29" s="202">
        <v>6.2044040000000003</v>
      </c>
      <c r="AN29" s="202">
        <v>6.2989879999999996</v>
      </c>
      <c r="AO29" s="202">
        <v>6.3868989999999997</v>
      </c>
      <c r="AP29" s="202">
        <v>6.2729200000000001</v>
      </c>
      <c r="AQ29" s="202">
        <v>6.4475550000000004</v>
      </c>
      <c r="AR29" s="202">
        <v>6.2669180000000004</v>
      </c>
      <c r="AS29" s="202">
        <v>6.409478</v>
      </c>
      <c r="AT29" s="202">
        <v>6.4564680000000001</v>
      </c>
      <c r="AU29" s="202">
        <v>6.243735</v>
      </c>
      <c r="AV29" s="202">
        <v>6.1762244838999996</v>
      </c>
      <c r="AW29" s="202">
        <v>6.4338046667000004</v>
      </c>
      <c r="AX29" s="202">
        <v>6.7259227096999998</v>
      </c>
      <c r="AY29" s="202">
        <v>6.2848321289999998</v>
      </c>
      <c r="AZ29" s="202">
        <v>6.4432130000000001</v>
      </c>
      <c r="BA29" s="202">
        <v>6.3733624039999999</v>
      </c>
      <c r="BB29" s="202">
        <v>6.2563523310000004</v>
      </c>
      <c r="BC29" s="202">
        <v>6.2811873130000002</v>
      </c>
      <c r="BD29" s="297">
        <v>6.3223319760000001</v>
      </c>
      <c r="BE29" s="297">
        <v>6.3036430719999998</v>
      </c>
      <c r="BF29" s="297">
        <v>6.3528214869999999</v>
      </c>
      <c r="BG29" s="297">
        <v>6.2697085619999999</v>
      </c>
      <c r="BH29" s="297">
        <v>6.2571993050000003</v>
      </c>
      <c r="BI29" s="297">
        <v>6.4491125360000003</v>
      </c>
      <c r="BJ29" s="297">
        <v>6.6293892980000004</v>
      </c>
      <c r="BK29" s="297">
        <v>6.3664025820000001</v>
      </c>
      <c r="BL29" s="297">
        <v>6.5692553570000003</v>
      </c>
      <c r="BM29" s="297">
        <v>6.3734983100000004</v>
      </c>
      <c r="BN29" s="297">
        <v>6.2556071959999997</v>
      </c>
      <c r="BO29" s="297">
        <v>6.2803629440000002</v>
      </c>
      <c r="BP29" s="297">
        <v>6.3213044749999998</v>
      </c>
      <c r="BQ29" s="297">
        <v>6.3024350409999998</v>
      </c>
      <c r="BR29" s="297">
        <v>6.3523228009999997</v>
      </c>
      <c r="BS29" s="297">
        <v>6.2691666460000004</v>
      </c>
      <c r="BT29" s="297">
        <v>6.2562953219999997</v>
      </c>
      <c r="BU29" s="297">
        <v>6.4500647259999999</v>
      </c>
      <c r="BV29" s="297">
        <v>6.6302269919999999</v>
      </c>
    </row>
    <row r="30" spans="1:74" ht="11.1" customHeight="1" x14ac:dyDescent="0.2">
      <c r="A30" s="127" t="s">
        <v>282</v>
      </c>
      <c r="B30" s="135" t="s">
        <v>263</v>
      </c>
      <c r="C30" s="202">
        <v>51.62222774</v>
      </c>
      <c r="D30" s="202">
        <v>52.299057007999998</v>
      </c>
      <c r="E30" s="202">
        <v>52.641532454999997</v>
      </c>
      <c r="F30" s="202">
        <v>52.880308827999997</v>
      </c>
      <c r="G30" s="202">
        <v>53.509653309000001</v>
      </c>
      <c r="H30" s="202">
        <v>53.799804657999999</v>
      </c>
      <c r="I30" s="202">
        <v>53.754597032</v>
      </c>
      <c r="J30" s="202">
        <v>53.447249526</v>
      </c>
      <c r="K30" s="202">
        <v>53.592091795999998</v>
      </c>
      <c r="L30" s="202">
        <v>52.763814752999998</v>
      </c>
      <c r="M30" s="202">
        <v>53.460983687000002</v>
      </c>
      <c r="N30" s="202">
        <v>54.007979194000001</v>
      </c>
      <c r="O30" s="202">
        <v>48.256542158000002</v>
      </c>
      <c r="P30" s="202">
        <v>48.427557839000002</v>
      </c>
      <c r="Q30" s="202">
        <v>48.174580914000003</v>
      </c>
      <c r="R30" s="202">
        <v>48.807171637000003</v>
      </c>
      <c r="S30" s="202">
        <v>49.406931860999997</v>
      </c>
      <c r="T30" s="202">
        <v>49.851610073000003</v>
      </c>
      <c r="U30" s="202">
        <v>50.066237667999999</v>
      </c>
      <c r="V30" s="202">
        <v>50.041383437999997</v>
      </c>
      <c r="W30" s="202">
        <v>50.669272730000003</v>
      </c>
      <c r="X30" s="202">
        <v>49.699291615999996</v>
      </c>
      <c r="Y30" s="202">
        <v>50.442352178</v>
      </c>
      <c r="Z30" s="202">
        <v>50.983446542000003</v>
      </c>
      <c r="AA30" s="202">
        <v>50.699566928000003</v>
      </c>
      <c r="AB30" s="202">
        <v>51.981825632000003</v>
      </c>
      <c r="AC30" s="202">
        <v>51.799945059999999</v>
      </c>
      <c r="AD30" s="202">
        <v>52.151074373</v>
      </c>
      <c r="AE30" s="202">
        <v>52.575875998000001</v>
      </c>
      <c r="AF30" s="202">
        <v>53.06477332</v>
      </c>
      <c r="AG30" s="202">
        <v>52.669174140999999</v>
      </c>
      <c r="AH30" s="202">
        <v>52.332216555999999</v>
      </c>
      <c r="AI30" s="202">
        <v>52.950244320000003</v>
      </c>
      <c r="AJ30" s="202">
        <v>51.865118047999999</v>
      </c>
      <c r="AK30" s="202">
        <v>52.584461003999998</v>
      </c>
      <c r="AL30" s="202">
        <v>53.142043147999999</v>
      </c>
      <c r="AM30" s="202">
        <v>52.034315005000003</v>
      </c>
      <c r="AN30" s="202">
        <v>53.403191034999999</v>
      </c>
      <c r="AO30" s="202">
        <v>52.969577772999997</v>
      </c>
      <c r="AP30" s="202">
        <v>53.125505023999999</v>
      </c>
      <c r="AQ30" s="202">
        <v>53.525116978</v>
      </c>
      <c r="AR30" s="202">
        <v>54.316138486</v>
      </c>
      <c r="AS30" s="202">
        <v>53.623941199000001</v>
      </c>
      <c r="AT30" s="202">
        <v>53.549208610999997</v>
      </c>
      <c r="AU30" s="202">
        <v>54.169718283999998</v>
      </c>
      <c r="AV30" s="202">
        <v>52.825221296000002</v>
      </c>
      <c r="AW30" s="202">
        <v>53.708494643000002</v>
      </c>
      <c r="AX30" s="202">
        <v>54.611815512</v>
      </c>
      <c r="AY30" s="202">
        <v>53.631685183000002</v>
      </c>
      <c r="AZ30" s="202">
        <v>55.178948419999998</v>
      </c>
      <c r="BA30" s="202">
        <v>54.688457734000004</v>
      </c>
      <c r="BB30" s="202">
        <v>54.740869334999999</v>
      </c>
      <c r="BC30" s="202">
        <v>55.163881310999997</v>
      </c>
      <c r="BD30" s="297">
        <v>55.814544777000002</v>
      </c>
      <c r="BE30" s="297">
        <v>55.192162643000003</v>
      </c>
      <c r="BF30" s="297">
        <v>54.818335394999998</v>
      </c>
      <c r="BG30" s="297">
        <v>55.562759022999998</v>
      </c>
      <c r="BH30" s="297">
        <v>54.147129155000002</v>
      </c>
      <c r="BI30" s="297">
        <v>55.187764788000003</v>
      </c>
      <c r="BJ30" s="297">
        <v>56.122912951000004</v>
      </c>
      <c r="BK30" s="297">
        <v>55.443693261999996</v>
      </c>
      <c r="BL30" s="297">
        <v>56.819433643000004</v>
      </c>
      <c r="BM30" s="297">
        <v>56.147474787</v>
      </c>
      <c r="BN30" s="297">
        <v>56.119295319999999</v>
      </c>
      <c r="BO30" s="297">
        <v>56.551215822000003</v>
      </c>
      <c r="BP30" s="297">
        <v>57.207962039000002</v>
      </c>
      <c r="BQ30" s="297">
        <v>56.563034402</v>
      </c>
      <c r="BR30" s="297">
        <v>56.175368179000003</v>
      </c>
      <c r="BS30" s="297">
        <v>56.940917204999998</v>
      </c>
      <c r="BT30" s="297">
        <v>55.499003575000003</v>
      </c>
      <c r="BU30" s="297">
        <v>56.548444603999997</v>
      </c>
      <c r="BV30" s="297">
        <v>57.564440636999997</v>
      </c>
    </row>
    <row r="31" spans="1:74" ht="11.1" customHeight="1" x14ac:dyDescent="0.2">
      <c r="A31" s="127" t="s">
        <v>277</v>
      </c>
      <c r="B31" s="135" t="s">
        <v>898</v>
      </c>
      <c r="C31" s="202">
        <v>4.5786480415000002</v>
      </c>
      <c r="D31" s="202">
        <v>4.8195784238000003</v>
      </c>
      <c r="E31" s="202">
        <v>4.7083705437000001</v>
      </c>
      <c r="F31" s="202">
        <v>4.6331206814000003</v>
      </c>
      <c r="G31" s="202">
        <v>4.7730779276000002</v>
      </c>
      <c r="H31" s="202">
        <v>4.9773399389000001</v>
      </c>
      <c r="I31" s="202">
        <v>5.0428939732</v>
      </c>
      <c r="J31" s="202">
        <v>5.1649394672</v>
      </c>
      <c r="K31" s="202">
        <v>5.0699344472999996</v>
      </c>
      <c r="L31" s="202">
        <v>4.8887867380000003</v>
      </c>
      <c r="M31" s="202">
        <v>4.9573840077</v>
      </c>
      <c r="N31" s="202">
        <v>5.0030314337000004</v>
      </c>
      <c r="O31" s="202">
        <v>4.2465213387</v>
      </c>
      <c r="P31" s="202">
        <v>4.4669029674000003</v>
      </c>
      <c r="Q31" s="202">
        <v>4.3651848530999997</v>
      </c>
      <c r="R31" s="202">
        <v>4.2968679929000002</v>
      </c>
      <c r="S31" s="202">
        <v>4.4248888827000004</v>
      </c>
      <c r="T31" s="202">
        <v>4.6117310471000001</v>
      </c>
      <c r="U31" s="202">
        <v>4.6718312807000002</v>
      </c>
      <c r="V31" s="202">
        <v>4.7834701295000004</v>
      </c>
      <c r="W31" s="202">
        <v>4.6965711396999996</v>
      </c>
      <c r="X31" s="202">
        <v>4.5315159232999997</v>
      </c>
      <c r="Y31" s="202">
        <v>4.5942643986</v>
      </c>
      <c r="Z31" s="202">
        <v>4.6360227393000004</v>
      </c>
      <c r="AA31" s="202">
        <v>4.3832545946000003</v>
      </c>
      <c r="AB31" s="202">
        <v>4.6115531541000001</v>
      </c>
      <c r="AC31" s="202">
        <v>4.5062093073999998</v>
      </c>
      <c r="AD31" s="202">
        <v>4.4355648258000002</v>
      </c>
      <c r="AE31" s="202">
        <v>4.5681837262</v>
      </c>
      <c r="AF31" s="202">
        <v>4.7617438910000001</v>
      </c>
      <c r="AG31" s="202">
        <v>4.8240455105000004</v>
      </c>
      <c r="AH31" s="202">
        <v>4.9397058491000001</v>
      </c>
      <c r="AI31" s="202">
        <v>4.8496976626999997</v>
      </c>
      <c r="AJ31" s="202">
        <v>4.6788113254999999</v>
      </c>
      <c r="AK31" s="202">
        <v>4.7438183425</v>
      </c>
      <c r="AL31" s="202">
        <v>4.7870546873000004</v>
      </c>
      <c r="AM31" s="202">
        <v>4.1611125089999996</v>
      </c>
      <c r="AN31" s="202">
        <v>4.4048582249999999</v>
      </c>
      <c r="AO31" s="202">
        <v>4.2967199889999996</v>
      </c>
      <c r="AP31" s="202">
        <v>4.2747070770000004</v>
      </c>
      <c r="AQ31" s="202">
        <v>4.4048250519999996</v>
      </c>
      <c r="AR31" s="202">
        <v>4.6092311080000004</v>
      </c>
      <c r="AS31" s="202">
        <v>4.6819357760000004</v>
      </c>
      <c r="AT31" s="202">
        <v>4.8011689239999997</v>
      </c>
      <c r="AU31" s="202">
        <v>4.7199081080000003</v>
      </c>
      <c r="AV31" s="202">
        <v>4.6116556969999998</v>
      </c>
      <c r="AW31" s="202">
        <v>4.6620243979999998</v>
      </c>
      <c r="AX31" s="202">
        <v>4.6691565380000002</v>
      </c>
      <c r="AY31" s="202">
        <v>4.1688164160000003</v>
      </c>
      <c r="AZ31" s="202">
        <v>4.4175708480000004</v>
      </c>
      <c r="BA31" s="202">
        <v>4.3074003579999998</v>
      </c>
      <c r="BB31" s="202">
        <v>4.2847372469999998</v>
      </c>
      <c r="BC31" s="202">
        <v>4.417689169</v>
      </c>
      <c r="BD31" s="297">
        <v>4.6263622910000004</v>
      </c>
      <c r="BE31" s="297">
        <v>4.7006494659999998</v>
      </c>
      <c r="BF31" s="297">
        <v>4.8224772710000003</v>
      </c>
      <c r="BG31" s="297">
        <v>4.7397028910000003</v>
      </c>
      <c r="BH31" s="297">
        <v>4.6289945460000004</v>
      </c>
      <c r="BI31" s="297">
        <v>4.6806967249999998</v>
      </c>
      <c r="BJ31" s="297">
        <v>4.6884302419999999</v>
      </c>
      <c r="BK31" s="297">
        <v>4.3022050739999997</v>
      </c>
      <c r="BL31" s="297">
        <v>4.5566146280000002</v>
      </c>
      <c r="BM31" s="297">
        <v>4.4439700359999996</v>
      </c>
      <c r="BN31" s="297">
        <v>4.4213617300000001</v>
      </c>
      <c r="BO31" s="297">
        <v>4.5572233969999996</v>
      </c>
      <c r="BP31" s="297">
        <v>4.7706187389999997</v>
      </c>
      <c r="BQ31" s="297">
        <v>4.8466687449999997</v>
      </c>
      <c r="BR31" s="297">
        <v>4.971222901</v>
      </c>
      <c r="BS31" s="297">
        <v>4.886696422</v>
      </c>
      <c r="BT31" s="297">
        <v>4.7742416710000004</v>
      </c>
      <c r="BU31" s="297">
        <v>4.8269329430000001</v>
      </c>
      <c r="BV31" s="297">
        <v>4.8344625499999996</v>
      </c>
    </row>
    <row r="32" spans="1:74" ht="11.1" customHeight="1" x14ac:dyDescent="0.2">
      <c r="A32" s="127" t="s">
        <v>278</v>
      </c>
      <c r="B32" s="135" t="s">
        <v>260</v>
      </c>
      <c r="C32" s="202">
        <v>0.72062857983999995</v>
      </c>
      <c r="D32" s="202">
        <v>0.74322339945000004</v>
      </c>
      <c r="E32" s="202">
        <v>0.74923327698999997</v>
      </c>
      <c r="F32" s="202">
        <v>0.75765036648999995</v>
      </c>
      <c r="G32" s="202">
        <v>0.78027881211000005</v>
      </c>
      <c r="H32" s="202">
        <v>0.77769338253999998</v>
      </c>
      <c r="I32" s="202">
        <v>0.78738147130000002</v>
      </c>
      <c r="J32" s="202">
        <v>0.79072157421</v>
      </c>
      <c r="K32" s="202">
        <v>0.78823889790000001</v>
      </c>
      <c r="L32" s="202">
        <v>0.81042982681999998</v>
      </c>
      <c r="M32" s="202">
        <v>0.79725465197000001</v>
      </c>
      <c r="N32" s="202">
        <v>0.76396729253999995</v>
      </c>
      <c r="O32" s="202">
        <v>0.65664822181000004</v>
      </c>
      <c r="P32" s="202">
        <v>0.6773351313</v>
      </c>
      <c r="Q32" s="202">
        <v>0.68379095764999998</v>
      </c>
      <c r="R32" s="202">
        <v>0.69271202814999999</v>
      </c>
      <c r="S32" s="202">
        <v>0.71360817239999996</v>
      </c>
      <c r="T32" s="202">
        <v>0.71018979801000004</v>
      </c>
      <c r="U32" s="202">
        <v>0.72086996099</v>
      </c>
      <c r="V32" s="202">
        <v>0.72413787038999999</v>
      </c>
      <c r="W32" s="202">
        <v>0.72243444353999997</v>
      </c>
      <c r="X32" s="202">
        <v>0.74152298202</v>
      </c>
      <c r="Y32" s="202">
        <v>0.72965366375999996</v>
      </c>
      <c r="Z32" s="202">
        <v>0.69809952247999996</v>
      </c>
      <c r="AA32" s="202">
        <v>0.69523280360999995</v>
      </c>
      <c r="AB32" s="202">
        <v>0.71705171849000005</v>
      </c>
      <c r="AC32" s="202">
        <v>0.72285500802000002</v>
      </c>
      <c r="AD32" s="202">
        <v>0.73101966341000002</v>
      </c>
      <c r="AE32" s="202">
        <v>0.75287101099999998</v>
      </c>
      <c r="AF32" s="202">
        <v>0.75037406086000003</v>
      </c>
      <c r="AG32" s="202">
        <v>0.75977670101000006</v>
      </c>
      <c r="AH32" s="202">
        <v>0.76300186481999999</v>
      </c>
      <c r="AI32" s="202">
        <v>0.76060409773000004</v>
      </c>
      <c r="AJ32" s="202">
        <v>0.78198582359000002</v>
      </c>
      <c r="AK32" s="202">
        <v>0.76926264744999995</v>
      </c>
      <c r="AL32" s="202">
        <v>0.73711768469000005</v>
      </c>
      <c r="AM32" s="202">
        <v>0.72424857499999995</v>
      </c>
      <c r="AN32" s="202">
        <v>0.74272431699999997</v>
      </c>
      <c r="AO32" s="202">
        <v>0.75493219099999997</v>
      </c>
      <c r="AP32" s="202">
        <v>0.747463765</v>
      </c>
      <c r="AQ32" s="202">
        <v>0.76239115099999999</v>
      </c>
      <c r="AR32" s="202">
        <v>0.76932761400000005</v>
      </c>
      <c r="AS32" s="202">
        <v>0.75941878600000001</v>
      </c>
      <c r="AT32" s="202">
        <v>0.76263060599999999</v>
      </c>
      <c r="AU32" s="202">
        <v>0.77034351700000003</v>
      </c>
      <c r="AV32" s="202">
        <v>0.78237479499999996</v>
      </c>
      <c r="AW32" s="202">
        <v>0.77370528299999997</v>
      </c>
      <c r="AX32" s="202">
        <v>0.74915289500000004</v>
      </c>
      <c r="AY32" s="202">
        <v>0.72669578499999998</v>
      </c>
      <c r="AZ32" s="202">
        <v>0.74501828299999995</v>
      </c>
      <c r="BA32" s="202">
        <v>0.75706140799999999</v>
      </c>
      <c r="BB32" s="202">
        <v>0.74939053499999997</v>
      </c>
      <c r="BC32" s="202">
        <v>0.76415995299999995</v>
      </c>
      <c r="BD32" s="297">
        <v>0.77092357899999997</v>
      </c>
      <c r="BE32" s="297">
        <v>0.76080974199999996</v>
      </c>
      <c r="BF32" s="297">
        <v>0.76384291500000001</v>
      </c>
      <c r="BG32" s="297">
        <v>0.771386711</v>
      </c>
      <c r="BH32" s="297">
        <v>0.78325804300000001</v>
      </c>
      <c r="BI32" s="297">
        <v>0.77438888699999997</v>
      </c>
      <c r="BJ32" s="297">
        <v>0.749606565</v>
      </c>
      <c r="BK32" s="297">
        <v>0.73271110800000006</v>
      </c>
      <c r="BL32" s="297">
        <v>0.75118527400000001</v>
      </c>
      <c r="BM32" s="297">
        <v>0.76332808600000002</v>
      </c>
      <c r="BN32" s="297">
        <v>0.755593717</v>
      </c>
      <c r="BO32" s="297">
        <v>0.77048539100000002</v>
      </c>
      <c r="BP32" s="297">
        <v>0.77730500000000002</v>
      </c>
      <c r="BQ32" s="297">
        <v>0.76710744900000005</v>
      </c>
      <c r="BR32" s="297">
        <v>0.77016572999999999</v>
      </c>
      <c r="BS32" s="297">
        <v>0.77777196999999998</v>
      </c>
      <c r="BT32" s="297">
        <v>0.78974156699999998</v>
      </c>
      <c r="BU32" s="297">
        <v>0.78079899500000005</v>
      </c>
      <c r="BV32" s="297">
        <v>0.75581153499999998</v>
      </c>
    </row>
    <row r="33" spans="1:74" ht="11.1" customHeight="1" x14ac:dyDescent="0.2">
      <c r="A33" s="127" t="s">
        <v>279</v>
      </c>
      <c r="B33" s="135" t="s">
        <v>265</v>
      </c>
      <c r="C33" s="202">
        <v>13.704986995000001</v>
      </c>
      <c r="D33" s="202">
        <v>14.12066899</v>
      </c>
      <c r="E33" s="202">
        <v>14.035801364999999</v>
      </c>
      <c r="F33" s="202">
        <v>14.328588899</v>
      </c>
      <c r="G33" s="202">
        <v>14.122896368999999</v>
      </c>
      <c r="H33" s="202">
        <v>13.96426941</v>
      </c>
      <c r="I33" s="202">
        <v>13.909937469999999</v>
      </c>
      <c r="J33" s="202">
        <v>13.484102478000001</v>
      </c>
      <c r="K33" s="202">
        <v>14.217037967</v>
      </c>
      <c r="L33" s="202">
        <v>13.384843639</v>
      </c>
      <c r="M33" s="202">
        <v>14.225978738</v>
      </c>
      <c r="N33" s="202">
        <v>14.624727419999999</v>
      </c>
      <c r="O33" s="202">
        <v>14.357234384</v>
      </c>
      <c r="P33" s="202">
        <v>13.73531382</v>
      </c>
      <c r="Q33" s="202">
        <v>13.560950387</v>
      </c>
      <c r="R33" s="202">
        <v>14.164651263</v>
      </c>
      <c r="S33" s="202">
        <v>14.132404396</v>
      </c>
      <c r="T33" s="202">
        <v>13.953295082</v>
      </c>
      <c r="U33" s="202">
        <v>14.489768219</v>
      </c>
      <c r="V33" s="202">
        <v>14.33466346</v>
      </c>
      <c r="W33" s="202">
        <v>15.137347982</v>
      </c>
      <c r="X33" s="202">
        <v>14.338653546</v>
      </c>
      <c r="Y33" s="202">
        <v>15.278533565</v>
      </c>
      <c r="Z33" s="202">
        <v>15.709823896</v>
      </c>
      <c r="AA33" s="202">
        <v>14.936140590000001</v>
      </c>
      <c r="AB33" s="202">
        <v>15.389164348</v>
      </c>
      <c r="AC33" s="202">
        <v>15.29667285</v>
      </c>
      <c r="AD33" s="202">
        <v>15.615762226999999</v>
      </c>
      <c r="AE33" s="202">
        <v>15.391591818</v>
      </c>
      <c r="AF33" s="202">
        <v>15.218714998999999</v>
      </c>
      <c r="AG33" s="202">
        <v>15.159502283</v>
      </c>
      <c r="AH33" s="202">
        <v>14.695413458999999</v>
      </c>
      <c r="AI33" s="202">
        <v>15.494190394</v>
      </c>
      <c r="AJ33" s="202">
        <v>14.587237947</v>
      </c>
      <c r="AK33" s="202">
        <v>15.503934336</v>
      </c>
      <c r="AL33" s="202">
        <v>15.938503620000001</v>
      </c>
      <c r="AM33" s="202">
        <v>14.852844823</v>
      </c>
      <c r="AN33" s="202">
        <v>15.297182818</v>
      </c>
      <c r="AO33" s="202">
        <v>15.200025945</v>
      </c>
      <c r="AP33" s="202">
        <v>15.511057652</v>
      </c>
      <c r="AQ33" s="202">
        <v>15.282832505</v>
      </c>
      <c r="AR33" s="202">
        <v>15.105299067000001</v>
      </c>
      <c r="AS33" s="202">
        <v>15.040344794999999</v>
      </c>
      <c r="AT33" s="202">
        <v>14.573445561</v>
      </c>
      <c r="AU33" s="202">
        <v>15.359426667999999</v>
      </c>
      <c r="AV33" s="202">
        <v>14.452684551000001</v>
      </c>
      <c r="AW33" s="202">
        <v>15.355262606</v>
      </c>
      <c r="AX33" s="202">
        <v>15.779243005</v>
      </c>
      <c r="AY33" s="202">
        <v>15.648533899</v>
      </c>
      <c r="AZ33" s="202">
        <v>16.106205137</v>
      </c>
      <c r="BA33" s="202">
        <v>16.006132879999999</v>
      </c>
      <c r="BB33" s="202">
        <v>16.326497710000002</v>
      </c>
      <c r="BC33" s="202">
        <v>16.091424215</v>
      </c>
      <c r="BD33" s="297">
        <v>15.908563534000001</v>
      </c>
      <c r="BE33" s="297">
        <v>15.84166018</v>
      </c>
      <c r="BF33" s="297">
        <v>15.360750706999999</v>
      </c>
      <c r="BG33" s="297">
        <v>16.170316737</v>
      </c>
      <c r="BH33" s="297">
        <v>15.236366024000001</v>
      </c>
      <c r="BI33" s="297">
        <v>16.166027723999999</v>
      </c>
      <c r="BJ33" s="297">
        <v>16.602730496</v>
      </c>
      <c r="BK33" s="297">
        <v>16.041264108</v>
      </c>
      <c r="BL33" s="297">
        <v>16.509936369999998</v>
      </c>
      <c r="BM33" s="297">
        <v>16.407458680000001</v>
      </c>
      <c r="BN33" s="297">
        <v>16.735524107</v>
      </c>
      <c r="BO33" s="297">
        <v>16.494800159</v>
      </c>
      <c r="BP33" s="297">
        <v>16.307544063999998</v>
      </c>
      <c r="BQ33" s="297">
        <v>16.239032557000002</v>
      </c>
      <c r="BR33" s="297">
        <v>15.746563483999999</v>
      </c>
      <c r="BS33" s="297">
        <v>16.575589017999999</v>
      </c>
      <c r="BT33" s="297">
        <v>15.619188971</v>
      </c>
      <c r="BU33" s="297">
        <v>16.571196910000001</v>
      </c>
      <c r="BV33" s="297">
        <v>17.018396687999999</v>
      </c>
    </row>
    <row r="34" spans="1:74" ht="11.1" customHeight="1" x14ac:dyDescent="0.2">
      <c r="A34" s="127" t="s">
        <v>280</v>
      </c>
      <c r="B34" s="135" t="s">
        <v>266</v>
      </c>
      <c r="C34" s="202">
        <v>13.649099236</v>
      </c>
      <c r="D34" s="202">
        <v>13.398484756</v>
      </c>
      <c r="E34" s="202">
        <v>13.884813417</v>
      </c>
      <c r="F34" s="202">
        <v>13.739710017</v>
      </c>
      <c r="G34" s="202">
        <v>13.961037443</v>
      </c>
      <c r="H34" s="202">
        <v>13.620292806</v>
      </c>
      <c r="I34" s="202">
        <v>13.713397843999999</v>
      </c>
      <c r="J34" s="202">
        <v>13.586823752999999</v>
      </c>
      <c r="K34" s="202">
        <v>13.264037438000001</v>
      </c>
      <c r="L34" s="202">
        <v>13.625962205</v>
      </c>
      <c r="M34" s="202">
        <v>13.907521865</v>
      </c>
      <c r="N34" s="202">
        <v>13.973382994</v>
      </c>
      <c r="O34" s="202">
        <v>12.167054814</v>
      </c>
      <c r="P34" s="202">
        <v>12.505555366999999</v>
      </c>
      <c r="Q34" s="202">
        <v>12.471844529</v>
      </c>
      <c r="R34" s="202">
        <v>12.423166876</v>
      </c>
      <c r="S34" s="202">
        <v>12.485227476</v>
      </c>
      <c r="T34" s="202">
        <v>12.411479927</v>
      </c>
      <c r="U34" s="202">
        <v>12.170379754000001</v>
      </c>
      <c r="V34" s="202">
        <v>12.072539376</v>
      </c>
      <c r="W34" s="202">
        <v>12.145433349999999</v>
      </c>
      <c r="X34" s="202">
        <v>12.279473031</v>
      </c>
      <c r="Y34" s="202">
        <v>12.469387346</v>
      </c>
      <c r="Z34" s="202">
        <v>12.518374382999999</v>
      </c>
      <c r="AA34" s="202">
        <v>12.964710312999999</v>
      </c>
      <c r="AB34" s="202">
        <v>13.319652785000001</v>
      </c>
      <c r="AC34" s="202">
        <v>13.284675806999999</v>
      </c>
      <c r="AD34" s="202">
        <v>13.233718716</v>
      </c>
      <c r="AE34" s="202">
        <v>13.299122934</v>
      </c>
      <c r="AF34" s="202">
        <v>13.221734993</v>
      </c>
      <c r="AG34" s="202">
        <v>12.968381544</v>
      </c>
      <c r="AH34" s="202">
        <v>12.865736746</v>
      </c>
      <c r="AI34" s="202">
        <v>12.942194386000001</v>
      </c>
      <c r="AJ34" s="202">
        <v>13.083459884</v>
      </c>
      <c r="AK34" s="202">
        <v>13.282523696</v>
      </c>
      <c r="AL34" s="202">
        <v>13.334217185</v>
      </c>
      <c r="AM34" s="202">
        <v>13.393669291</v>
      </c>
      <c r="AN34" s="202">
        <v>13.927166865</v>
      </c>
      <c r="AO34" s="202">
        <v>13.945923065000001</v>
      </c>
      <c r="AP34" s="202">
        <v>13.714561121999999</v>
      </c>
      <c r="AQ34" s="202">
        <v>13.661370901</v>
      </c>
      <c r="AR34" s="202">
        <v>13.903778687999999</v>
      </c>
      <c r="AS34" s="202">
        <v>13.386420957</v>
      </c>
      <c r="AT34" s="202">
        <v>13.434223561</v>
      </c>
      <c r="AU34" s="202">
        <v>13.435791650000001</v>
      </c>
      <c r="AV34" s="202">
        <v>13.534290945</v>
      </c>
      <c r="AW34" s="202">
        <v>13.926346786</v>
      </c>
      <c r="AX34" s="202">
        <v>14.076353515999999</v>
      </c>
      <c r="AY34" s="202">
        <v>13.80026909</v>
      </c>
      <c r="AZ34" s="202">
        <v>14.450373547</v>
      </c>
      <c r="BA34" s="202">
        <v>14.471742427000001</v>
      </c>
      <c r="BB34" s="202">
        <v>14.261728765999999</v>
      </c>
      <c r="BC34" s="202">
        <v>14.381401421</v>
      </c>
      <c r="BD34" s="297">
        <v>14.229735216</v>
      </c>
      <c r="BE34" s="297">
        <v>13.794157046</v>
      </c>
      <c r="BF34" s="297">
        <v>13.645922872</v>
      </c>
      <c r="BG34" s="297">
        <v>13.698929589</v>
      </c>
      <c r="BH34" s="297">
        <v>13.769598974999999</v>
      </c>
      <c r="BI34" s="297">
        <v>14.072603014</v>
      </c>
      <c r="BJ34" s="297">
        <v>14.196628563000001</v>
      </c>
      <c r="BK34" s="297">
        <v>14.572185652</v>
      </c>
      <c r="BL34" s="297">
        <v>15.000735561999999</v>
      </c>
      <c r="BM34" s="297">
        <v>15.022439733000001</v>
      </c>
      <c r="BN34" s="297">
        <v>14.805194959</v>
      </c>
      <c r="BO34" s="297">
        <v>14.930047627</v>
      </c>
      <c r="BP34" s="297">
        <v>14.772240055999999</v>
      </c>
      <c r="BQ34" s="297">
        <v>14.318205447</v>
      </c>
      <c r="BR34" s="297">
        <v>14.163110729</v>
      </c>
      <c r="BS34" s="297">
        <v>14.219973399000001</v>
      </c>
      <c r="BT34" s="297">
        <v>14.296426875</v>
      </c>
      <c r="BU34" s="297">
        <v>14.613064993</v>
      </c>
      <c r="BV34" s="297">
        <v>14.741823143</v>
      </c>
    </row>
    <row r="35" spans="1:74" ht="11.1" customHeight="1" x14ac:dyDescent="0.2">
      <c r="A35" s="127" t="s">
        <v>281</v>
      </c>
      <c r="B35" s="135" t="s">
        <v>267</v>
      </c>
      <c r="C35" s="202">
        <v>18.968864887999999</v>
      </c>
      <c r="D35" s="202">
        <v>19.217101438</v>
      </c>
      <c r="E35" s="202">
        <v>19.263313853</v>
      </c>
      <c r="F35" s="202">
        <v>19.421238863999999</v>
      </c>
      <c r="G35" s="202">
        <v>19.872362757000001</v>
      </c>
      <c r="H35" s="202">
        <v>20.460209120999998</v>
      </c>
      <c r="I35" s="202">
        <v>20.300986272999999</v>
      </c>
      <c r="J35" s="202">
        <v>20.420662254</v>
      </c>
      <c r="K35" s="202">
        <v>20.252843044999999</v>
      </c>
      <c r="L35" s="202">
        <v>20.053792344000001</v>
      </c>
      <c r="M35" s="202">
        <v>19.572844425</v>
      </c>
      <c r="N35" s="202">
        <v>19.642870053999999</v>
      </c>
      <c r="O35" s="202">
        <v>16.829083399999998</v>
      </c>
      <c r="P35" s="202">
        <v>17.042450552999998</v>
      </c>
      <c r="Q35" s="202">
        <v>17.092810187000001</v>
      </c>
      <c r="R35" s="202">
        <v>17.229773475999998</v>
      </c>
      <c r="S35" s="202">
        <v>17.650802934000001</v>
      </c>
      <c r="T35" s="202">
        <v>18.164914219</v>
      </c>
      <c r="U35" s="202">
        <v>18.013388454000001</v>
      </c>
      <c r="V35" s="202">
        <v>18.126572603</v>
      </c>
      <c r="W35" s="202">
        <v>17.967485814</v>
      </c>
      <c r="X35" s="202">
        <v>17.808126132999998</v>
      </c>
      <c r="Y35" s="202">
        <v>17.370513205000002</v>
      </c>
      <c r="Z35" s="202">
        <v>17.421126002000001</v>
      </c>
      <c r="AA35" s="202">
        <v>17.720228627000001</v>
      </c>
      <c r="AB35" s="202">
        <v>17.944403627</v>
      </c>
      <c r="AC35" s="202">
        <v>17.989532088000001</v>
      </c>
      <c r="AD35" s="202">
        <v>18.135008940999999</v>
      </c>
      <c r="AE35" s="202">
        <v>18.564106508999998</v>
      </c>
      <c r="AF35" s="202">
        <v>19.112205376999999</v>
      </c>
      <c r="AG35" s="202">
        <v>18.957468102</v>
      </c>
      <c r="AH35" s="202">
        <v>19.068358636999999</v>
      </c>
      <c r="AI35" s="202">
        <v>18.90355778</v>
      </c>
      <c r="AJ35" s="202">
        <v>18.733623067</v>
      </c>
      <c r="AK35" s="202">
        <v>18.284921982</v>
      </c>
      <c r="AL35" s="202">
        <v>18.345149971000001</v>
      </c>
      <c r="AM35" s="202">
        <v>18.902439808</v>
      </c>
      <c r="AN35" s="202">
        <v>19.031258811000001</v>
      </c>
      <c r="AO35" s="202">
        <v>18.771976583000001</v>
      </c>
      <c r="AP35" s="202">
        <v>18.877715408</v>
      </c>
      <c r="AQ35" s="202">
        <v>19.413697369000001</v>
      </c>
      <c r="AR35" s="202">
        <v>19.928502008999999</v>
      </c>
      <c r="AS35" s="202">
        <v>19.755820884999999</v>
      </c>
      <c r="AT35" s="202">
        <v>19.977739959000001</v>
      </c>
      <c r="AU35" s="202">
        <v>19.884248339999999</v>
      </c>
      <c r="AV35" s="202">
        <v>19.444215308</v>
      </c>
      <c r="AW35" s="202">
        <v>18.991155571</v>
      </c>
      <c r="AX35" s="202">
        <v>19.337909558</v>
      </c>
      <c r="AY35" s="202">
        <v>19.287369991999999</v>
      </c>
      <c r="AZ35" s="202">
        <v>19.459780603999999</v>
      </c>
      <c r="BA35" s="202">
        <v>19.146120661000001</v>
      </c>
      <c r="BB35" s="202">
        <v>19.118515077000001</v>
      </c>
      <c r="BC35" s="202">
        <v>19.509206552999999</v>
      </c>
      <c r="BD35" s="297">
        <v>20.278960158</v>
      </c>
      <c r="BE35" s="297">
        <v>20.094886207999998</v>
      </c>
      <c r="BF35" s="297">
        <v>20.225341629999999</v>
      </c>
      <c r="BG35" s="297">
        <v>20.182423095000001</v>
      </c>
      <c r="BH35" s="297">
        <v>19.728911567000001</v>
      </c>
      <c r="BI35" s="297">
        <v>19.494048437</v>
      </c>
      <c r="BJ35" s="297">
        <v>19.885517085</v>
      </c>
      <c r="BK35" s="297">
        <v>19.795327319999998</v>
      </c>
      <c r="BL35" s="297">
        <v>20.000961809</v>
      </c>
      <c r="BM35" s="297">
        <v>19.510278250999999</v>
      </c>
      <c r="BN35" s="297">
        <v>19.401620807</v>
      </c>
      <c r="BO35" s="297">
        <v>19.798659248</v>
      </c>
      <c r="BP35" s="297">
        <v>20.580254180000001</v>
      </c>
      <c r="BQ35" s="297">
        <v>20.392020204000001</v>
      </c>
      <c r="BR35" s="297">
        <v>20.524305335000001</v>
      </c>
      <c r="BS35" s="297">
        <v>20.480886396999999</v>
      </c>
      <c r="BT35" s="297">
        <v>20.019404489999999</v>
      </c>
      <c r="BU35" s="297">
        <v>19.756450763</v>
      </c>
      <c r="BV35" s="297">
        <v>20.213946720999999</v>
      </c>
    </row>
    <row r="36" spans="1:74" ht="11.1" customHeight="1" x14ac:dyDescent="0.2">
      <c r="A36" s="127" t="s">
        <v>283</v>
      </c>
      <c r="B36" s="135" t="s">
        <v>216</v>
      </c>
      <c r="C36" s="202">
        <v>99.587124031000002</v>
      </c>
      <c r="D36" s="202">
        <v>100.61978653</v>
      </c>
      <c r="E36" s="202">
        <v>99.470282578999999</v>
      </c>
      <c r="F36" s="202">
        <v>100.41865237</v>
      </c>
      <c r="G36" s="202">
        <v>100.22637269000001</v>
      </c>
      <c r="H36" s="202">
        <v>101.21016993000001</v>
      </c>
      <c r="I36" s="202">
        <v>102.29971777999999</v>
      </c>
      <c r="J36" s="202">
        <v>102.24712864</v>
      </c>
      <c r="K36" s="202">
        <v>101.01184252</v>
      </c>
      <c r="L36" s="202">
        <v>100.54910357999999</v>
      </c>
      <c r="M36" s="202">
        <v>101.33087449999999</v>
      </c>
      <c r="N36" s="202">
        <v>101.7577682</v>
      </c>
      <c r="O36" s="202">
        <v>94.311442905000007</v>
      </c>
      <c r="P36" s="202">
        <v>95.606311211000005</v>
      </c>
      <c r="Q36" s="202">
        <v>91.379126333000002</v>
      </c>
      <c r="R36" s="202">
        <v>83.797163233000006</v>
      </c>
      <c r="S36" s="202">
        <v>86.526219435000002</v>
      </c>
      <c r="T36" s="202">
        <v>90.195992244999999</v>
      </c>
      <c r="U36" s="202">
        <v>92.240752934</v>
      </c>
      <c r="V36" s="202">
        <v>91.867472765000002</v>
      </c>
      <c r="W36" s="202">
        <v>93.334618044999999</v>
      </c>
      <c r="X36" s="202">
        <v>92.425867268999994</v>
      </c>
      <c r="Y36" s="202">
        <v>93.207208046000005</v>
      </c>
      <c r="Z36" s="202">
        <v>94.097776296999996</v>
      </c>
      <c r="AA36" s="202">
        <v>92.487649731999994</v>
      </c>
      <c r="AB36" s="202">
        <v>93.890756760000002</v>
      </c>
      <c r="AC36" s="202">
        <v>95.497799006999998</v>
      </c>
      <c r="AD36" s="202">
        <v>95.469980746000005</v>
      </c>
      <c r="AE36" s="202">
        <v>95.876156789999996</v>
      </c>
      <c r="AF36" s="202">
        <v>98.666093704000005</v>
      </c>
      <c r="AG36" s="202">
        <v>98.265347742000003</v>
      </c>
      <c r="AH36" s="202">
        <v>98.071043630999995</v>
      </c>
      <c r="AI36" s="202">
        <v>99.037445513999998</v>
      </c>
      <c r="AJ36" s="202">
        <v>97.975390185999998</v>
      </c>
      <c r="AK36" s="202">
        <v>99.266823842999997</v>
      </c>
      <c r="AL36" s="202">
        <v>100.78861438</v>
      </c>
      <c r="AM36" s="202">
        <v>96.565030390000004</v>
      </c>
      <c r="AN36" s="202">
        <v>100.15821031</v>
      </c>
      <c r="AO36" s="202">
        <v>99.049430655999998</v>
      </c>
      <c r="AP36" s="202">
        <v>97.814228729999996</v>
      </c>
      <c r="AQ36" s="202">
        <v>98.622207544000005</v>
      </c>
      <c r="AR36" s="202">
        <v>100.64936254</v>
      </c>
      <c r="AS36" s="202">
        <v>99.986349638999997</v>
      </c>
      <c r="AT36" s="202">
        <v>100.56620859</v>
      </c>
      <c r="AU36" s="202">
        <v>100.67775081000001</v>
      </c>
      <c r="AV36" s="202">
        <v>98.259777983000006</v>
      </c>
      <c r="AW36" s="202">
        <v>100.08860248000001</v>
      </c>
      <c r="AX36" s="202">
        <v>100.7554803</v>
      </c>
      <c r="AY36" s="202">
        <v>97.771409247999998</v>
      </c>
      <c r="AZ36" s="202">
        <v>101.45818614</v>
      </c>
      <c r="BA36" s="202">
        <v>100.70708044</v>
      </c>
      <c r="BB36" s="202">
        <v>99.946247885000005</v>
      </c>
      <c r="BC36" s="202">
        <v>100.36276176</v>
      </c>
      <c r="BD36" s="297">
        <v>102.1254381</v>
      </c>
      <c r="BE36" s="297">
        <v>101.53977580999999</v>
      </c>
      <c r="BF36" s="297">
        <v>101.47084506</v>
      </c>
      <c r="BG36" s="297">
        <v>101.79700853999999</v>
      </c>
      <c r="BH36" s="297">
        <v>100.48328411999999</v>
      </c>
      <c r="BI36" s="297">
        <v>101.57543436</v>
      </c>
      <c r="BJ36" s="297">
        <v>103.01898977</v>
      </c>
      <c r="BK36" s="297">
        <v>100.72492324</v>
      </c>
      <c r="BL36" s="297">
        <v>103.72623203000001</v>
      </c>
      <c r="BM36" s="297">
        <v>102.33444781999999</v>
      </c>
      <c r="BN36" s="297">
        <v>101.76021684</v>
      </c>
      <c r="BO36" s="297">
        <v>101.89978025000001</v>
      </c>
      <c r="BP36" s="297">
        <v>103.43186381</v>
      </c>
      <c r="BQ36" s="297">
        <v>103.06354175</v>
      </c>
      <c r="BR36" s="297">
        <v>102.95349612</v>
      </c>
      <c r="BS36" s="297">
        <v>103.33425651</v>
      </c>
      <c r="BT36" s="297">
        <v>101.91809127000001</v>
      </c>
      <c r="BU36" s="297">
        <v>102.89927616</v>
      </c>
      <c r="BV36" s="297">
        <v>104.54985717</v>
      </c>
    </row>
    <row r="37" spans="1:74" ht="11.1" customHeight="1" x14ac:dyDescent="0.2">
      <c r="B37" s="135"/>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02"/>
      <c r="BC37" s="202"/>
      <c r="BD37" s="297"/>
      <c r="BE37" s="297"/>
      <c r="BF37" s="297"/>
      <c r="BG37" s="297"/>
      <c r="BH37" s="297"/>
      <c r="BI37" s="297"/>
      <c r="BJ37" s="297"/>
      <c r="BK37" s="297"/>
      <c r="BL37" s="297"/>
      <c r="BM37" s="297"/>
      <c r="BN37" s="297"/>
      <c r="BO37" s="297"/>
      <c r="BP37" s="297"/>
      <c r="BQ37" s="297"/>
      <c r="BR37" s="297"/>
      <c r="BS37" s="297"/>
      <c r="BT37" s="297"/>
      <c r="BU37" s="297"/>
      <c r="BV37" s="297"/>
    </row>
    <row r="38" spans="1:74" ht="11.1" customHeight="1" x14ac:dyDescent="0.2">
      <c r="B38" s="204" t="s">
        <v>960</v>
      </c>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97"/>
      <c r="BE38" s="297"/>
      <c r="BF38" s="297"/>
      <c r="BG38" s="297"/>
      <c r="BH38" s="297"/>
      <c r="BI38" s="297"/>
      <c r="BJ38" s="297"/>
      <c r="BK38" s="297"/>
      <c r="BL38" s="297"/>
      <c r="BM38" s="297"/>
      <c r="BN38" s="297"/>
      <c r="BO38" s="297"/>
      <c r="BP38" s="297"/>
      <c r="BQ38" s="297"/>
      <c r="BR38" s="297"/>
      <c r="BS38" s="297"/>
      <c r="BT38" s="297"/>
      <c r="BU38" s="297"/>
      <c r="BV38" s="297"/>
    </row>
    <row r="39" spans="1:74" ht="11.1" customHeight="1" x14ac:dyDescent="0.2">
      <c r="A39" s="127" t="s">
        <v>299</v>
      </c>
      <c r="B39" s="135" t="s">
        <v>546</v>
      </c>
      <c r="C39" s="202">
        <v>-0.19597212903</v>
      </c>
      <c r="D39" s="202">
        <v>0.59685264285999995</v>
      </c>
      <c r="E39" s="202">
        <v>0.10014383871</v>
      </c>
      <c r="F39" s="202">
        <v>-0.59614259999999997</v>
      </c>
      <c r="G39" s="202">
        <v>-1.2813444839000001</v>
      </c>
      <c r="H39" s="202">
        <v>9.8582600000000006E-2</v>
      </c>
      <c r="I39" s="202">
        <v>-0.15832625806</v>
      </c>
      <c r="J39" s="202">
        <v>0.27064506451999998</v>
      </c>
      <c r="K39" s="202">
        <v>7.6594599999999999E-2</v>
      </c>
      <c r="L39" s="202">
        <v>0.53171080645000002</v>
      </c>
      <c r="M39" s="202">
        <v>0.28390029999999999</v>
      </c>
      <c r="N39" s="202">
        <v>4.3810096774000003E-2</v>
      </c>
      <c r="O39" s="202">
        <v>-0.58108270967999998</v>
      </c>
      <c r="P39" s="202">
        <v>0.59243124138000003</v>
      </c>
      <c r="Q39" s="202">
        <v>-1.4196558065</v>
      </c>
      <c r="R39" s="202">
        <v>-2.6578777332999999</v>
      </c>
      <c r="S39" s="202">
        <v>-1.2625525484</v>
      </c>
      <c r="T39" s="202">
        <v>-1.1053888999999999</v>
      </c>
      <c r="U39" s="202">
        <v>0.11606909677</v>
      </c>
      <c r="V39" s="202">
        <v>0.80709600000000004</v>
      </c>
      <c r="W39" s="202">
        <v>0.65802563332999997</v>
      </c>
      <c r="X39" s="202">
        <v>1.3058708387</v>
      </c>
      <c r="Y39" s="202">
        <v>-6.4125199999999993E-2</v>
      </c>
      <c r="Z39" s="202">
        <v>1.4637193226</v>
      </c>
      <c r="AA39" s="202">
        <v>0.20146358065</v>
      </c>
      <c r="AB39" s="202">
        <v>1.2266935714</v>
      </c>
      <c r="AC39" s="202">
        <v>-0.25420290323</v>
      </c>
      <c r="AD39" s="202">
        <v>0.54937383333000001</v>
      </c>
      <c r="AE39" s="202">
        <v>2.5406129031999999E-2</v>
      </c>
      <c r="AF39" s="202">
        <v>0.95948073332999995</v>
      </c>
      <c r="AG39" s="202">
        <v>0.10481441934999999</v>
      </c>
      <c r="AH39" s="202">
        <v>0.90041977418999997</v>
      </c>
      <c r="AI39" s="202">
        <v>9.3268133333000006E-2</v>
      </c>
      <c r="AJ39" s="202">
        <v>0.16434712903000001</v>
      </c>
      <c r="AK39" s="202">
        <v>0.94660129999999998</v>
      </c>
      <c r="AL39" s="202">
        <v>1.3845306128999999</v>
      </c>
      <c r="AM39" s="202">
        <v>0.45130399999999998</v>
      </c>
      <c r="AN39" s="202">
        <v>1.2136417500000001</v>
      </c>
      <c r="AO39" s="202">
        <v>0.79459358064999996</v>
      </c>
      <c r="AP39" s="202">
        <v>0.6108053</v>
      </c>
      <c r="AQ39" s="202">
        <v>0.18730190323000001</v>
      </c>
      <c r="AR39" s="202">
        <v>0.75221763333000002</v>
      </c>
      <c r="AS39" s="202">
        <v>-0.33696545161000002</v>
      </c>
      <c r="AT39" s="202">
        <v>0.83851270968000002</v>
      </c>
      <c r="AU39" s="202">
        <v>0.86623673332999995</v>
      </c>
      <c r="AV39" s="202">
        <v>7.0567000000000005E-2</v>
      </c>
      <c r="AW39" s="202">
        <v>0.49283923333000001</v>
      </c>
      <c r="AX39" s="202">
        <v>0.67160116129000003</v>
      </c>
      <c r="AY39" s="202">
        <v>-1.0480861290000001</v>
      </c>
      <c r="AZ39" s="202">
        <v>-0.43465589286</v>
      </c>
      <c r="BA39" s="202">
        <v>1.1729062903</v>
      </c>
      <c r="BB39" s="202">
        <v>0.21325910333</v>
      </c>
      <c r="BC39" s="202">
        <v>-7.7354966629999994E-2</v>
      </c>
      <c r="BD39" s="297">
        <v>2.5180095518E-2</v>
      </c>
      <c r="BE39" s="297">
        <v>-0.39809677419</v>
      </c>
      <c r="BF39" s="297">
        <v>-0.26474193548000002</v>
      </c>
      <c r="BG39" s="297">
        <v>-1.3333333333E-2</v>
      </c>
      <c r="BH39" s="297">
        <v>0.27690322580999999</v>
      </c>
      <c r="BI39" s="297">
        <v>6.9766666667000002E-2</v>
      </c>
      <c r="BJ39" s="297">
        <v>0.48222580645000002</v>
      </c>
      <c r="BK39" s="297">
        <v>-0.47645161289999999</v>
      </c>
      <c r="BL39" s="297">
        <v>0.58648275861999999</v>
      </c>
      <c r="BM39" s="297">
        <v>-2.5451612903E-2</v>
      </c>
      <c r="BN39" s="297">
        <v>-0.43646666667</v>
      </c>
      <c r="BO39" s="297">
        <v>-0.62361290322999996</v>
      </c>
      <c r="BP39" s="297">
        <v>4.0300000000000002E-2</v>
      </c>
      <c r="BQ39" s="297">
        <v>2.9645161289999999E-2</v>
      </c>
      <c r="BR39" s="297">
        <v>-7.6709677419000005E-2</v>
      </c>
      <c r="BS39" s="297">
        <v>5.8999999999999997E-2</v>
      </c>
      <c r="BT39" s="297">
        <v>0.56429032258</v>
      </c>
      <c r="BU39" s="297">
        <v>0.13703333333000001</v>
      </c>
      <c r="BV39" s="297">
        <v>0.51635483870999999</v>
      </c>
    </row>
    <row r="40" spans="1:74" ht="11.1" customHeight="1" x14ac:dyDescent="0.2">
      <c r="A40" s="127" t="s">
        <v>300</v>
      </c>
      <c r="B40" s="135" t="s">
        <v>547</v>
      </c>
      <c r="C40" s="202">
        <v>-2.4225806451999999E-2</v>
      </c>
      <c r="D40" s="202">
        <v>-0.46692857142999999</v>
      </c>
      <c r="E40" s="202">
        <v>1.0999999999999999E-2</v>
      </c>
      <c r="F40" s="202">
        <v>0.45803333333000001</v>
      </c>
      <c r="G40" s="202">
        <v>-9.3645161290000001E-2</v>
      </c>
      <c r="H40" s="202">
        <v>-0.33833333332999999</v>
      </c>
      <c r="I40" s="202">
        <v>-0.50712903225999995</v>
      </c>
      <c r="J40" s="202">
        <v>-1.1028064516</v>
      </c>
      <c r="K40" s="202">
        <v>1.1488</v>
      </c>
      <c r="L40" s="202">
        <v>1.2142903225999999</v>
      </c>
      <c r="M40" s="202">
        <v>-0.34499999999999997</v>
      </c>
      <c r="N40" s="202">
        <v>0.23761290323000001</v>
      </c>
      <c r="O40" s="202">
        <v>-0.22109677419000001</v>
      </c>
      <c r="P40" s="202">
        <v>0.29775862068999998</v>
      </c>
      <c r="Q40" s="202">
        <v>-1.6855806451999999</v>
      </c>
      <c r="R40" s="202">
        <v>-2.3677333332999999</v>
      </c>
      <c r="S40" s="202">
        <v>-1.8788064516</v>
      </c>
      <c r="T40" s="202">
        <v>0.82316666667000005</v>
      </c>
      <c r="U40" s="202">
        <v>-0.27374193547999998</v>
      </c>
      <c r="V40" s="202">
        <v>-0.43158064516</v>
      </c>
      <c r="W40" s="202">
        <v>0.76133333332999997</v>
      </c>
      <c r="X40" s="202">
        <v>0.49525806451999999</v>
      </c>
      <c r="Y40" s="202">
        <v>0.70023333333000004</v>
      </c>
      <c r="Z40" s="202">
        <v>0.88958064516000002</v>
      </c>
      <c r="AA40" s="202">
        <v>-0.50958064516000001</v>
      </c>
      <c r="AB40" s="202">
        <v>1.2494642857</v>
      </c>
      <c r="AC40" s="202">
        <v>1.9500967741999999</v>
      </c>
      <c r="AD40" s="202">
        <v>-0.27210000000000001</v>
      </c>
      <c r="AE40" s="202">
        <v>-0.47341935483999997</v>
      </c>
      <c r="AF40" s="202">
        <v>1.1883999999999999</v>
      </c>
      <c r="AG40" s="202">
        <v>0.83693548387000005</v>
      </c>
      <c r="AH40" s="202">
        <v>0.13100000000000001</v>
      </c>
      <c r="AI40" s="202">
        <v>1.7837666667000001</v>
      </c>
      <c r="AJ40" s="202">
        <v>0.27977419354999999</v>
      </c>
      <c r="AK40" s="202">
        <v>6.9466666666999993E-2</v>
      </c>
      <c r="AL40" s="202">
        <v>1.8054838710000001</v>
      </c>
      <c r="AM40" s="202">
        <v>-0.44151612902999998</v>
      </c>
      <c r="AN40" s="202">
        <v>0.106</v>
      </c>
      <c r="AO40" s="202">
        <v>7.2645161289999996E-2</v>
      </c>
      <c r="AP40" s="202">
        <v>-1.7039</v>
      </c>
      <c r="AQ40" s="202">
        <v>0.21929032258</v>
      </c>
      <c r="AR40" s="202">
        <v>0.60560000000000003</v>
      </c>
      <c r="AS40" s="202">
        <v>-0.59964516129000001</v>
      </c>
      <c r="AT40" s="202">
        <v>-7.8387096774000006E-2</v>
      </c>
      <c r="AU40" s="202">
        <v>-0.76466666667000005</v>
      </c>
      <c r="AV40" s="202">
        <v>-0.53325806452000002</v>
      </c>
      <c r="AW40" s="202">
        <v>-0.4047</v>
      </c>
      <c r="AX40" s="202">
        <v>0.13958064515999999</v>
      </c>
      <c r="AY40" s="202">
        <v>-0.65987096773999998</v>
      </c>
      <c r="AZ40" s="202">
        <v>0.22584726642</v>
      </c>
      <c r="BA40" s="202">
        <v>-0.60493707516999995</v>
      </c>
      <c r="BB40" s="202">
        <v>-0.53535891940000002</v>
      </c>
      <c r="BC40" s="202">
        <v>-0.10918430106</v>
      </c>
      <c r="BD40" s="297">
        <v>9.8170175435000007E-2</v>
      </c>
      <c r="BE40" s="297">
        <v>0.18967339373</v>
      </c>
      <c r="BF40" s="297">
        <v>1.3925124406E-2</v>
      </c>
      <c r="BG40" s="297">
        <v>0.20738301318999999</v>
      </c>
      <c r="BH40" s="297">
        <v>-0.43834231915999999</v>
      </c>
      <c r="BI40" s="297">
        <v>-0.11453114055999999</v>
      </c>
      <c r="BJ40" s="297">
        <v>0.28894614060000001</v>
      </c>
      <c r="BK40" s="297">
        <v>-0.26217153622</v>
      </c>
      <c r="BL40" s="297">
        <v>0.34673775288999997</v>
      </c>
      <c r="BM40" s="297">
        <v>0.11829862806999999</v>
      </c>
      <c r="BN40" s="297">
        <v>7.2200041332999995E-2</v>
      </c>
      <c r="BO40" s="297">
        <v>8.5035208466000003E-2</v>
      </c>
      <c r="BP40" s="297">
        <v>0.19114978873999999</v>
      </c>
      <c r="BQ40" s="297">
        <v>-5.9165160012999998E-2</v>
      </c>
      <c r="BR40" s="297">
        <v>-1.9336272820999999E-2</v>
      </c>
      <c r="BS40" s="297">
        <v>0.11834337698</v>
      </c>
      <c r="BT40" s="297">
        <v>-0.59714458810000004</v>
      </c>
      <c r="BU40" s="297">
        <v>-0.20449637180999999</v>
      </c>
      <c r="BV40" s="297">
        <v>0.23928789110000001</v>
      </c>
    </row>
    <row r="41" spans="1:74" ht="11.1" customHeight="1" x14ac:dyDescent="0.2">
      <c r="A41" s="127" t="s">
        <v>301</v>
      </c>
      <c r="B41" s="135" t="s">
        <v>548</v>
      </c>
      <c r="C41" s="202">
        <v>-6.6108432041999995E-2</v>
      </c>
      <c r="D41" s="202">
        <v>0.80017357149000001</v>
      </c>
      <c r="E41" s="202">
        <v>-0.36046840856000001</v>
      </c>
      <c r="F41" s="202">
        <v>0.50271880006000003</v>
      </c>
      <c r="G41" s="202">
        <v>1.7400733904000001</v>
      </c>
      <c r="H41" s="202">
        <v>1.1741078676000001</v>
      </c>
      <c r="I41" s="202">
        <v>3.2047470738000001</v>
      </c>
      <c r="J41" s="202">
        <v>2.1926476036999998</v>
      </c>
      <c r="K41" s="202">
        <v>0.57271735708000004</v>
      </c>
      <c r="L41" s="202">
        <v>-2.2619758583</v>
      </c>
      <c r="M41" s="202">
        <v>-0.35620134982000001</v>
      </c>
      <c r="N41" s="202">
        <v>4.4226979803999998E-2</v>
      </c>
      <c r="O41" s="202">
        <v>-5.8905680124000002</v>
      </c>
      <c r="P41" s="202">
        <v>-5.1033161416999997</v>
      </c>
      <c r="Q41" s="202">
        <v>-5.5866573653999998</v>
      </c>
      <c r="R41" s="202">
        <v>-10.628673658</v>
      </c>
      <c r="S41" s="202">
        <v>1.5216535454</v>
      </c>
      <c r="T41" s="202">
        <v>2.1932274064000001</v>
      </c>
      <c r="U41" s="202">
        <v>2.2556021648</v>
      </c>
      <c r="V41" s="202">
        <v>0.40728138653000001</v>
      </c>
      <c r="W41" s="202">
        <v>0.74311500194000002</v>
      </c>
      <c r="X41" s="202">
        <v>-0.83088997609000004</v>
      </c>
      <c r="Y41" s="202">
        <v>-0.54457984795000003</v>
      </c>
      <c r="Z41" s="202">
        <v>-1.3154314817999999</v>
      </c>
      <c r="AA41" s="202">
        <v>-1.0698738504</v>
      </c>
      <c r="AB41" s="202">
        <v>0.88468619466999998</v>
      </c>
      <c r="AC41" s="202">
        <v>-2.4190255583E-2</v>
      </c>
      <c r="AD41" s="202">
        <v>1.2056633960000001</v>
      </c>
      <c r="AE41" s="202">
        <v>1.3840536539999999</v>
      </c>
      <c r="AF41" s="202">
        <v>1.0030807286000001</v>
      </c>
      <c r="AG41" s="202">
        <v>0.30985016584000002</v>
      </c>
      <c r="AH41" s="202">
        <v>0.55316045637</v>
      </c>
      <c r="AI41" s="202">
        <v>0.44714674315000003</v>
      </c>
      <c r="AJ41" s="202">
        <v>-0.54179271176999999</v>
      </c>
      <c r="AK41" s="202">
        <v>-0.45999602197</v>
      </c>
      <c r="AL41" s="202">
        <v>-0.62254393637000005</v>
      </c>
      <c r="AM41" s="202">
        <v>-1.5160360055</v>
      </c>
      <c r="AN41" s="202">
        <v>-0.13868403302000001</v>
      </c>
      <c r="AO41" s="202">
        <v>-1.2661437</v>
      </c>
      <c r="AP41" s="202">
        <v>0.28577846823000003</v>
      </c>
      <c r="AQ41" s="202">
        <v>-0.31554206916999999</v>
      </c>
      <c r="AR41" s="202">
        <v>0.21662503003</v>
      </c>
      <c r="AS41" s="202">
        <v>0.65170465099999997</v>
      </c>
      <c r="AT41" s="202">
        <v>-1.1071248074</v>
      </c>
      <c r="AU41" s="202">
        <v>-0.64796177233999996</v>
      </c>
      <c r="AV41" s="202">
        <v>-2.6573877753000001</v>
      </c>
      <c r="AW41" s="202">
        <v>-1.3844085535999999</v>
      </c>
      <c r="AX41" s="202">
        <v>-0.35844984227999999</v>
      </c>
      <c r="AY41" s="202">
        <v>-1.0754940823000001</v>
      </c>
      <c r="AZ41" s="202">
        <v>0.47416865625999999</v>
      </c>
      <c r="BA41" s="202">
        <v>-1.2938445027000001</v>
      </c>
      <c r="BB41" s="202">
        <v>-1.1615924172000001</v>
      </c>
      <c r="BC41" s="202">
        <v>-0.24358344603000001</v>
      </c>
      <c r="BD41" s="297">
        <v>0.21576376368</v>
      </c>
      <c r="BE41" s="297">
        <v>0.40820121739999998</v>
      </c>
      <c r="BF41" s="297">
        <v>2.9688394281000001E-2</v>
      </c>
      <c r="BG41" s="297">
        <v>0.44506945786000002</v>
      </c>
      <c r="BH41" s="297">
        <v>-0.92199074059999997</v>
      </c>
      <c r="BI41" s="297">
        <v>-0.24537157347999999</v>
      </c>
      <c r="BJ41" s="297">
        <v>0.61529995529000003</v>
      </c>
      <c r="BK41" s="297">
        <v>-0.5797777315</v>
      </c>
      <c r="BL41" s="297">
        <v>0.74441227070000004</v>
      </c>
      <c r="BM41" s="297">
        <v>0.25981705493000001</v>
      </c>
      <c r="BN41" s="297">
        <v>0.16117088897000001</v>
      </c>
      <c r="BO41" s="297">
        <v>0.19515000792000001</v>
      </c>
      <c r="BP41" s="297">
        <v>0.43202114936000002</v>
      </c>
      <c r="BQ41" s="297">
        <v>-0.13092824637</v>
      </c>
      <c r="BR41" s="297">
        <v>-4.2387890475000002E-2</v>
      </c>
      <c r="BS41" s="297">
        <v>0.26112466962000003</v>
      </c>
      <c r="BT41" s="297">
        <v>-1.2916604347</v>
      </c>
      <c r="BU41" s="297">
        <v>-0.45048714877000001</v>
      </c>
      <c r="BV41" s="297">
        <v>0.52462660280999995</v>
      </c>
    </row>
    <row r="42" spans="1:74" ht="11.1" customHeight="1" x14ac:dyDescent="0.2">
      <c r="A42" s="127" t="s">
        <v>302</v>
      </c>
      <c r="B42" s="135" t="s">
        <v>549</v>
      </c>
      <c r="C42" s="202">
        <v>-0.28630636752999999</v>
      </c>
      <c r="D42" s="202">
        <v>0.93009764291999997</v>
      </c>
      <c r="E42" s="202">
        <v>-0.24932456985000001</v>
      </c>
      <c r="F42" s="202">
        <v>0.36460953340000002</v>
      </c>
      <c r="G42" s="202">
        <v>0.36508374522999998</v>
      </c>
      <c r="H42" s="202">
        <v>0.93435713422</v>
      </c>
      <c r="I42" s="202">
        <v>2.5392917835</v>
      </c>
      <c r="J42" s="202">
        <v>1.3604862166</v>
      </c>
      <c r="K42" s="202">
        <v>1.7981119570999999</v>
      </c>
      <c r="L42" s="202">
        <v>-0.51597472924999999</v>
      </c>
      <c r="M42" s="202">
        <v>-0.41730104981999999</v>
      </c>
      <c r="N42" s="202">
        <v>0.32564997979999999</v>
      </c>
      <c r="O42" s="202">
        <v>-6.6927474962</v>
      </c>
      <c r="P42" s="202">
        <v>-4.2131262796</v>
      </c>
      <c r="Q42" s="202">
        <v>-8.6918938170000004</v>
      </c>
      <c r="R42" s="202">
        <v>-15.654284725</v>
      </c>
      <c r="S42" s="202">
        <v>-1.6197054546</v>
      </c>
      <c r="T42" s="202">
        <v>1.9110051731</v>
      </c>
      <c r="U42" s="202">
        <v>2.0979293261</v>
      </c>
      <c r="V42" s="202">
        <v>0.78279674136999999</v>
      </c>
      <c r="W42" s="202">
        <v>2.1624739686000001</v>
      </c>
      <c r="X42" s="202">
        <v>0.97023892714000004</v>
      </c>
      <c r="Y42" s="202">
        <v>9.1528285387999994E-2</v>
      </c>
      <c r="Z42" s="202">
        <v>1.037868486</v>
      </c>
      <c r="AA42" s="202">
        <v>-1.377990915</v>
      </c>
      <c r="AB42" s="202">
        <v>3.3608440518</v>
      </c>
      <c r="AC42" s="202">
        <v>1.6717036154</v>
      </c>
      <c r="AD42" s="202">
        <v>1.4829372293</v>
      </c>
      <c r="AE42" s="202">
        <v>0.93604042816999999</v>
      </c>
      <c r="AF42" s="202">
        <v>3.1509614619000001</v>
      </c>
      <c r="AG42" s="202">
        <v>1.2516000691</v>
      </c>
      <c r="AH42" s="202">
        <v>1.5845802306000001</v>
      </c>
      <c r="AI42" s="202">
        <v>2.3241815430999999</v>
      </c>
      <c r="AJ42" s="202">
        <v>-9.7671389186000004E-2</v>
      </c>
      <c r="AK42" s="202">
        <v>0.55607194469999999</v>
      </c>
      <c r="AL42" s="202">
        <v>2.5674705475000001</v>
      </c>
      <c r="AM42" s="202">
        <v>-1.5062481346000001</v>
      </c>
      <c r="AN42" s="202">
        <v>1.1809577170000001</v>
      </c>
      <c r="AO42" s="202">
        <v>-0.39890495806999998</v>
      </c>
      <c r="AP42" s="202">
        <v>-0.80731623177</v>
      </c>
      <c r="AQ42" s="202">
        <v>9.1050156633999998E-2</v>
      </c>
      <c r="AR42" s="202">
        <v>1.5744426633999999</v>
      </c>
      <c r="AS42" s="202">
        <v>-0.2849059619</v>
      </c>
      <c r="AT42" s="202">
        <v>-0.34699919447999999</v>
      </c>
      <c r="AU42" s="202">
        <v>-0.54639170566999995</v>
      </c>
      <c r="AV42" s="202">
        <v>-3.1200788399000001</v>
      </c>
      <c r="AW42" s="202">
        <v>-1.2962693202</v>
      </c>
      <c r="AX42" s="202">
        <v>0.45273196417</v>
      </c>
      <c r="AY42" s="202">
        <v>-2.7834511790000001</v>
      </c>
      <c r="AZ42" s="202">
        <v>0.26536002982000001</v>
      </c>
      <c r="BA42" s="202">
        <v>-0.72587528752999997</v>
      </c>
      <c r="BB42" s="202">
        <v>-1.4836922333</v>
      </c>
      <c r="BC42" s="202">
        <v>-0.43012271371999999</v>
      </c>
      <c r="BD42" s="297">
        <v>0.33911403463000001</v>
      </c>
      <c r="BE42" s="297">
        <v>0.19977783693000001</v>
      </c>
      <c r="BF42" s="297">
        <v>-0.2211284168</v>
      </c>
      <c r="BG42" s="297">
        <v>0.63911913771999995</v>
      </c>
      <c r="BH42" s="297">
        <v>-1.0834298338999999</v>
      </c>
      <c r="BI42" s="297">
        <v>-0.29013604737999998</v>
      </c>
      <c r="BJ42" s="297">
        <v>1.3864719023000001</v>
      </c>
      <c r="BK42" s="297">
        <v>-1.3184008806</v>
      </c>
      <c r="BL42" s="297">
        <v>1.6776327821999999</v>
      </c>
      <c r="BM42" s="297">
        <v>0.35266407009</v>
      </c>
      <c r="BN42" s="297">
        <v>-0.20309573637</v>
      </c>
      <c r="BO42" s="297">
        <v>-0.34342768684000002</v>
      </c>
      <c r="BP42" s="297">
        <v>0.66347093809000002</v>
      </c>
      <c r="BQ42" s="297">
        <v>-0.16044824509</v>
      </c>
      <c r="BR42" s="297">
        <v>-0.13843384072000001</v>
      </c>
      <c r="BS42" s="297">
        <v>0.43846804659999999</v>
      </c>
      <c r="BT42" s="297">
        <v>-1.3245147002</v>
      </c>
      <c r="BU42" s="297">
        <v>-0.51795018724999997</v>
      </c>
      <c r="BV42" s="297">
        <v>1.2802693326000001</v>
      </c>
    </row>
    <row r="43" spans="1:74" ht="11.1" customHeight="1" x14ac:dyDescent="0.2">
      <c r="B43" s="135"/>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02"/>
      <c r="BC43" s="202"/>
      <c r="BD43" s="297"/>
      <c r="BE43" s="297"/>
      <c r="BF43" s="297"/>
      <c r="BG43" s="297"/>
      <c r="BH43" s="297"/>
      <c r="BI43" s="297"/>
      <c r="BJ43" s="297"/>
      <c r="BK43" s="297"/>
      <c r="BL43" s="297"/>
      <c r="BM43" s="297"/>
      <c r="BN43" s="297"/>
      <c r="BO43" s="297"/>
      <c r="BP43" s="297"/>
      <c r="BQ43" s="297"/>
      <c r="BR43" s="297"/>
      <c r="BS43" s="297"/>
      <c r="BT43" s="297"/>
      <c r="BU43" s="297"/>
      <c r="BV43" s="297"/>
    </row>
    <row r="44" spans="1:74" ht="11.1" customHeight="1" x14ac:dyDescent="0.2">
      <c r="B44" s="46" t="s">
        <v>1032</v>
      </c>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97"/>
      <c r="BE44" s="297"/>
      <c r="BF44" s="297"/>
      <c r="BG44" s="297"/>
      <c r="BH44" s="297"/>
      <c r="BI44" s="297"/>
      <c r="BJ44" s="297"/>
      <c r="BK44" s="297"/>
      <c r="BL44" s="297"/>
      <c r="BM44" s="297"/>
      <c r="BN44" s="297"/>
      <c r="BO44" s="297"/>
      <c r="BP44" s="297"/>
      <c r="BQ44" s="297"/>
      <c r="BR44" s="297"/>
      <c r="BS44" s="297"/>
      <c r="BT44" s="297"/>
      <c r="BU44" s="297"/>
      <c r="BV44" s="297"/>
    </row>
    <row r="45" spans="1:74" ht="11.1" customHeight="1" x14ac:dyDescent="0.2">
      <c r="A45" s="127" t="s">
        <v>545</v>
      </c>
      <c r="B45" s="135" t="s">
        <v>296</v>
      </c>
      <c r="C45" s="207">
        <v>1265.0133530000001</v>
      </c>
      <c r="D45" s="207">
        <v>1248.3144789999999</v>
      </c>
      <c r="E45" s="207">
        <v>1245.21002</v>
      </c>
      <c r="F45" s="207">
        <v>1263.632298</v>
      </c>
      <c r="G45" s="207">
        <v>1307.123977</v>
      </c>
      <c r="H45" s="207">
        <v>1304.1664989999999</v>
      </c>
      <c r="I45" s="207">
        <v>1309.074613</v>
      </c>
      <c r="J45" s="207">
        <v>1300.684616</v>
      </c>
      <c r="K45" s="207">
        <v>1298.386778</v>
      </c>
      <c r="L45" s="207">
        <v>1285.568743</v>
      </c>
      <c r="M45" s="207">
        <v>1283.237734</v>
      </c>
      <c r="N45" s="207">
        <v>1281.879621</v>
      </c>
      <c r="O45" s="207">
        <v>1299.8931849999999</v>
      </c>
      <c r="P45" s="207">
        <v>1282.712679</v>
      </c>
      <c r="Q45" s="207">
        <v>1326.7220090000001</v>
      </c>
      <c r="R45" s="207">
        <v>1403.5993410000001</v>
      </c>
      <c r="S45" s="207">
        <v>1432.23847</v>
      </c>
      <c r="T45" s="207">
        <v>1457.703137</v>
      </c>
      <c r="U45" s="207">
        <v>1453.987995</v>
      </c>
      <c r="V45" s="207">
        <v>1437.578019</v>
      </c>
      <c r="W45" s="207">
        <v>1423.1812500000001</v>
      </c>
      <c r="X45" s="207">
        <v>1386.329254</v>
      </c>
      <c r="Y45" s="207">
        <v>1388.7240099999999</v>
      </c>
      <c r="Z45" s="207">
        <v>1343.3477109999999</v>
      </c>
      <c r="AA45" s="207">
        <v>1337.1033399999999</v>
      </c>
      <c r="AB45" s="207">
        <v>1303.06792</v>
      </c>
      <c r="AC45" s="207">
        <v>1310.94721</v>
      </c>
      <c r="AD45" s="207">
        <v>1298.811995</v>
      </c>
      <c r="AE45" s="207">
        <v>1303.867405</v>
      </c>
      <c r="AF45" s="207">
        <v>1281.363983</v>
      </c>
      <c r="AG45" s="207">
        <v>1278.1167359999999</v>
      </c>
      <c r="AH45" s="207">
        <v>1250.2037230000001</v>
      </c>
      <c r="AI45" s="207">
        <v>1250.9396790000001</v>
      </c>
      <c r="AJ45" s="207">
        <v>1252.9669180000001</v>
      </c>
      <c r="AK45" s="207">
        <v>1233.747879</v>
      </c>
      <c r="AL45" s="207">
        <v>1198.6124299999999</v>
      </c>
      <c r="AM45" s="207">
        <v>1189.9870060000001</v>
      </c>
      <c r="AN45" s="207">
        <v>1165.4500370000001</v>
      </c>
      <c r="AO45" s="207">
        <v>1153.6286359999999</v>
      </c>
      <c r="AP45" s="207">
        <v>1153.4994770000001</v>
      </c>
      <c r="AQ45" s="207">
        <v>1172.450118</v>
      </c>
      <c r="AR45" s="207">
        <v>1179.6685890000001</v>
      </c>
      <c r="AS45" s="207">
        <v>1215.4325180000001</v>
      </c>
      <c r="AT45" s="207">
        <v>1212.387624</v>
      </c>
      <c r="AU45" s="207">
        <v>1215.0645219999999</v>
      </c>
      <c r="AV45" s="207">
        <v>1230.700945</v>
      </c>
      <c r="AW45" s="207">
        <v>1226.0657679999999</v>
      </c>
      <c r="AX45" s="207">
        <v>1221.6351320000001</v>
      </c>
      <c r="AY45" s="207">
        <v>1254.576802</v>
      </c>
      <c r="AZ45" s="207">
        <v>1266.747167</v>
      </c>
      <c r="BA45" s="207">
        <v>1230.791072</v>
      </c>
      <c r="BB45" s="207">
        <v>1233.5542989</v>
      </c>
      <c r="BC45" s="207">
        <v>1244.7883607000001</v>
      </c>
      <c r="BD45" s="246">
        <v>1251.5329999999999</v>
      </c>
      <c r="BE45" s="246">
        <v>1263.874</v>
      </c>
      <c r="BF45" s="246">
        <v>1272.0809999999999</v>
      </c>
      <c r="BG45" s="246">
        <v>1272.481</v>
      </c>
      <c r="BH45" s="246">
        <v>1263.8969999999999</v>
      </c>
      <c r="BI45" s="246">
        <v>1261.8040000000001</v>
      </c>
      <c r="BJ45" s="246">
        <v>1246.855</v>
      </c>
      <c r="BK45" s="246">
        <v>1261.625</v>
      </c>
      <c r="BL45" s="246">
        <v>1244.617</v>
      </c>
      <c r="BM45" s="246">
        <v>1245.4059999999999</v>
      </c>
      <c r="BN45" s="246">
        <v>1258.5</v>
      </c>
      <c r="BO45" s="246">
        <v>1277.8320000000001</v>
      </c>
      <c r="BP45" s="246">
        <v>1276.623</v>
      </c>
      <c r="BQ45" s="246">
        <v>1275.704</v>
      </c>
      <c r="BR45" s="246">
        <v>1278.0820000000001</v>
      </c>
      <c r="BS45" s="246">
        <v>1276.3119999999999</v>
      </c>
      <c r="BT45" s="246">
        <v>1258.819</v>
      </c>
      <c r="BU45" s="246">
        <v>1254.7080000000001</v>
      </c>
      <c r="BV45" s="246">
        <v>1238.701</v>
      </c>
    </row>
    <row r="46" spans="1:74" ht="11.1" customHeight="1" x14ac:dyDescent="0.2">
      <c r="A46" s="127" t="s">
        <v>298</v>
      </c>
      <c r="B46" s="206" t="s">
        <v>297</v>
      </c>
      <c r="C46" s="205">
        <v>2866.286353</v>
      </c>
      <c r="D46" s="205">
        <v>2862.6614789999999</v>
      </c>
      <c r="E46" s="205">
        <v>2859.2160199999998</v>
      </c>
      <c r="F46" s="205">
        <v>2863.8972979999999</v>
      </c>
      <c r="G46" s="205">
        <v>2910.2919769999999</v>
      </c>
      <c r="H46" s="205">
        <v>2917.4844990000001</v>
      </c>
      <c r="I46" s="205">
        <v>2938.113613</v>
      </c>
      <c r="J46" s="205">
        <v>2963.9106160000001</v>
      </c>
      <c r="K46" s="205">
        <v>2927.1487780000002</v>
      </c>
      <c r="L46" s="205">
        <v>2876.687743</v>
      </c>
      <c r="M46" s="205">
        <v>2884.7067339999999</v>
      </c>
      <c r="N46" s="205">
        <v>2875.9826210000001</v>
      </c>
      <c r="O46" s="205">
        <v>2900.8501849999998</v>
      </c>
      <c r="P46" s="205">
        <v>2875.0346789999999</v>
      </c>
      <c r="Q46" s="205">
        <v>2971.2970089999999</v>
      </c>
      <c r="R46" s="205">
        <v>3119.2063410000001</v>
      </c>
      <c r="S46" s="205">
        <v>3206.0884700000001</v>
      </c>
      <c r="T46" s="205">
        <v>3206.8581370000002</v>
      </c>
      <c r="U46" s="205">
        <v>3211.628995</v>
      </c>
      <c r="V46" s="205">
        <v>3208.598019</v>
      </c>
      <c r="W46" s="205">
        <v>3171.3612499999999</v>
      </c>
      <c r="X46" s="205">
        <v>3119.156254</v>
      </c>
      <c r="Y46" s="205">
        <v>3100.5440100000001</v>
      </c>
      <c r="Z46" s="205">
        <v>3027.5907109999998</v>
      </c>
      <c r="AA46" s="205">
        <v>3037.1433400000001</v>
      </c>
      <c r="AB46" s="205">
        <v>2968.1229199999998</v>
      </c>
      <c r="AC46" s="205">
        <v>2915.5492100000001</v>
      </c>
      <c r="AD46" s="205">
        <v>2911.5769949999999</v>
      </c>
      <c r="AE46" s="205">
        <v>2931.3084050000002</v>
      </c>
      <c r="AF46" s="205">
        <v>2873.1529829999999</v>
      </c>
      <c r="AG46" s="205">
        <v>2843.960736</v>
      </c>
      <c r="AH46" s="205">
        <v>2811.986723</v>
      </c>
      <c r="AI46" s="205">
        <v>2759.2096790000001</v>
      </c>
      <c r="AJ46" s="205">
        <v>2752.5639179999998</v>
      </c>
      <c r="AK46" s="205">
        <v>2731.2608789999999</v>
      </c>
      <c r="AL46" s="205">
        <v>2640.1554299999998</v>
      </c>
      <c r="AM46" s="205">
        <v>2645.2170059999999</v>
      </c>
      <c r="AN46" s="205">
        <v>2617.7120369999998</v>
      </c>
      <c r="AO46" s="205">
        <v>2603.6386360000001</v>
      </c>
      <c r="AP46" s="205">
        <v>2654.6264769999998</v>
      </c>
      <c r="AQ46" s="205">
        <v>2666.7791179999999</v>
      </c>
      <c r="AR46" s="205">
        <v>2655.8295889999999</v>
      </c>
      <c r="AS46" s="205">
        <v>2710.1825180000001</v>
      </c>
      <c r="AT46" s="205">
        <v>2709.5676239999998</v>
      </c>
      <c r="AU46" s="205">
        <v>2735.184522</v>
      </c>
      <c r="AV46" s="205">
        <v>2767.3519449999999</v>
      </c>
      <c r="AW46" s="205">
        <v>2774.8577679999999</v>
      </c>
      <c r="AX46" s="205">
        <v>2766.100132</v>
      </c>
      <c r="AY46" s="205">
        <v>2819.4978019999999</v>
      </c>
      <c r="AZ46" s="205">
        <v>2825.3444435000001</v>
      </c>
      <c r="BA46" s="205">
        <v>2808.1413978999999</v>
      </c>
      <c r="BB46" s="205">
        <v>2826.9653923999999</v>
      </c>
      <c r="BC46" s="205">
        <v>2841.5841675000001</v>
      </c>
      <c r="BD46" s="249">
        <v>2845.3837014999999</v>
      </c>
      <c r="BE46" s="249">
        <v>2851.8448263</v>
      </c>
      <c r="BF46" s="249">
        <v>2859.6201474999998</v>
      </c>
      <c r="BG46" s="249">
        <v>2853.7986571000001</v>
      </c>
      <c r="BH46" s="249">
        <v>2858.803269</v>
      </c>
      <c r="BI46" s="249">
        <v>2860.1462031999999</v>
      </c>
      <c r="BJ46" s="249">
        <v>2836.2398727999998</v>
      </c>
      <c r="BK46" s="249">
        <v>2859.1371903999998</v>
      </c>
      <c r="BL46" s="249">
        <v>2832.0737955999998</v>
      </c>
      <c r="BM46" s="249">
        <v>2829.1955380999998</v>
      </c>
      <c r="BN46" s="249">
        <v>2840.1235369000001</v>
      </c>
      <c r="BO46" s="249">
        <v>2856.8194453999999</v>
      </c>
      <c r="BP46" s="249">
        <v>2849.8759518000002</v>
      </c>
      <c r="BQ46" s="249">
        <v>2850.7910717</v>
      </c>
      <c r="BR46" s="249">
        <v>2853.7684961999998</v>
      </c>
      <c r="BS46" s="249">
        <v>2848.4481949000001</v>
      </c>
      <c r="BT46" s="249">
        <v>2849.4666771000002</v>
      </c>
      <c r="BU46" s="249">
        <v>2851.4905683000002</v>
      </c>
      <c r="BV46" s="249">
        <v>2828.0656435999999</v>
      </c>
    </row>
    <row r="47" spans="1:74" s="325" customFormat="1" ht="12" customHeight="1" x14ac:dyDescent="0.2">
      <c r="A47" s="324"/>
      <c r="B47" s="662" t="s">
        <v>779</v>
      </c>
      <c r="C47" s="662"/>
      <c r="D47" s="662"/>
      <c r="E47" s="662"/>
      <c r="F47" s="662"/>
      <c r="G47" s="662"/>
      <c r="H47" s="662"/>
      <c r="I47" s="662"/>
      <c r="J47" s="662"/>
      <c r="K47" s="662"/>
      <c r="L47" s="662"/>
      <c r="M47" s="662"/>
      <c r="N47" s="662"/>
      <c r="O47" s="662"/>
      <c r="P47" s="662"/>
      <c r="Q47" s="624"/>
      <c r="AY47" s="400"/>
      <c r="AZ47" s="400"/>
      <c r="BA47" s="400"/>
      <c r="BB47" s="400"/>
      <c r="BC47" s="400"/>
      <c r="BD47" s="485"/>
      <c r="BE47" s="485"/>
      <c r="BF47" s="485"/>
      <c r="BG47" s="400"/>
      <c r="BH47" s="400"/>
      <c r="BI47" s="400"/>
      <c r="BJ47" s="400"/>
    </row>
    <row r="48" spans="1:74" s="325" customFormat="1" ht="12" customHeight="1" x14ac:dyDescent="0.2">
      <c r="A48" s="324"/>
      <c r="B48" s="667" t="s">
        <v>1044</v>
      </c>
      <c r="C48" s="624"/>
      <c r="D48" s="624"/>
      <c r="E48" s="624"/>
      <c r="F48" s="624"/>
      <c r="G48" s="624"/>
      <c r="H48" s="624"/>
      <c r="I48" s="624"/>
      <c r="J48" s="624"/>
      <c r="K48" s="624"/>
      <c r="L48" s="624"/>
      <c r="M48" s="624"/>
      <c r="N48" s="624"/>
      <c r="O48" s="624"/>
      <c r="P48" s="624"/>
      <c r="Q48" s="624"/>
      <c r="AY48" s="400"/>
      <c r="AZ48" s="400"/>
      <c r="BA48" s="400"/>
      <c r="BB48" s="400"/>
      <c r="BC48" s="400"/>
      <c r="BD48" s="485"/>
      <c r="BE48" s="485"/>
      <c r="BF48" s="485"/>
      <c r="BG48" s="400"/>
      <c r="BH48" s="400"/>
      <c r="BI48" s="400"/>
      <c r="BJ48" s="400"/>
    </row>
    <row r="49" spans="1:74" s="325" customFormat="1" ht="12" customHeight="1" x14ac:dyDescent="0.2">
      <c r="A49" s="324"/>
      <c r="B49" s="662" t="s">
        <v>1045</v>
      </c>
      <c r="C49" s="630"/>
      <c r="D49" s="630"/>
      <c r="E49" s="630"/>
      <c r="F49" s="630"/>
      <c r="G49" s="630"/>
      <c r="H49" s="630"/>
      <c r="I49" s="630"/>
      <c r="J49" s="630"/>
      <c r="K49" s="630"/>
      <c r="L49" s="630"/>
      <c r="M49" s="630"/>
      <c r="N49" s="630"/>
      <c r="O49" s="630"/>
      <c r="P49" s="630"/>
      <c r="Q49" s="624"/>
      <c r="AY49" s="400"/>
      <c r="AZ49" s="400"/>
      <c r="BA49" s="400"/>
      <c r="BB49" s="400"/>
      <c r="BC49" s="400"/>
      <c r="BD49" s="485"/>
      <c r="BE49" s="485"/>
      <c r="BF49" s="485"/>
      <c r="BG49" s="400"/>
      <c r="BH49" s="400"/>
      <c r="BI49" s="400"/>
      <c r="BJ49" s="400"/>
    </row>
    <row r="50" spans="1:74" s="325" customFormat="1" ht="12" customHeight="1" x14ac:dyDescent="0.2">
      <c r="A50" s="324"/>
      <c r="B50" s="668" t="s">
        <v>1046</v>
      </c>
      <c r="C50" s="668"/>
      <c r="D50" s="668"/>
      <c r="E50" s="668"/>
      <c r="F50" s="668"/>
      <c r="G50" s="668"/>
      <c r="H50" s="668"/>
      <c r="I50" s="668"/>
      <c r="J50" s="668"/>
      <c r="K50" s="668"/>
      <c r="L50" s="668"/>
      <c r="M50" s="668"/>
      <c r="N50" s="668"/>
      <c r="O50" s="668"/>
      <c r="P50" s="668"/>
      <c r="Q50" s="668"/>
      <c r="AY50" s="400"/>
      <c r="AZ50" s="400"/>
      <c r="BA50" s="400"/>
      <c r="BB50" s="400"/>
      <c r="BC50" s="400"/>
      <c r="BD50" s="485"/>
      <c r="BE50" s="485"/>
      <c r="BF50" s="485"/>
      <c r="BG50" s="400"/>
      <c r="BH50" s="400"/>
      <c r="BI50" s="400"/>
      <c r="BJ50" s="400"/>
    </row>
    <row r="51" spans="1:74" s="325" customFormat="1" ht="12" customHeight="1" x14ac:dyDescent="0.2">
      <c r="A51" s="324"/>
      <c r="B51" s="661" t="s">
        <v>790</v>
      </c>
      <c r="C51" s="646"/>
      <c r="D51" s="646"/>
      <c r="E51" s="646"/>
      <c r="F51" s="646"/>
      <c r="G51" s="646"/>
      <c r="H51" s="646"/>
      <c r="I51" s="646"/>
      <c r="J51" s="646"/>
      <c r="K51" s="646"/>
      <c r="L51" s="646"/>
      <c r="M51" s="646"/>
      <c r="N51" s="646"/>
      <c r="O51" s="646"/>
      <c r="P51" s="646"/>
      <c r="Q51" s="646"/>
      <c r="R51" s="120"/>
      <c r="AY51" s="400"/>
      <c r="AZ51" s="400"/>
      <c r="BA51" s="400"/>
      <c r="BB51" s="400"/>
      <c r="BC51" s="400"/>
      <c r="BD51" s="485"/>
      <c r="BE51" s="485"/>
      <c r="BF51" s="485"/>
      <c r="BG51" s="400"/>
      <c r="BH51" s="400"/>
      <c r="BI51" s="400"/>
      <c r="BJ51" s="400"/>
    </row>
    <row r="52" spans="1:74" s="325" customFormat="1" ht="12" customHeight="1" x14ac:dyDescent="0.2">
      <c r="A52" s="324"/>
      <c r="B52" s="662" t="s">
        <v>628</v>
      </c>
      <c r="C52" s="630"/>
      <c r="D52" s="630"/>
      <c r="E52" s="630"/>
      <c r="F52" s="630"/>
      <c r="G52" s="630"/>
      <c r="H52" s="630"/>
      <c r="I52" s="630"/>
      <c r="J52" s="630"/>
      <c r="K52" s="630"/>
      <c r="L52" s="630"/>
      <c r="M52" s="630"/>
      <c r="N52" s="630"/>
      <c r="O52" s="630"/>
      <c r="P52" s="630"/>
      <c r="Q52" s="624"/>
      <c r="R52" s="120"/>
      <c r="AY52" s="400"/>
      <c r="AZ52" s="400"/>
      <c r="BA52" s="400"/>
      <c r="BB52" s="400"/>
      <c r="BC52" s="400"/>
      <c r="BD52" s="485"/>
      <c r="BE52" s="485"/>
      <c r="BF52" s="485"/>
      <c r="BG52" s="400"/>
      <c r="BH52" s="400"/>
      <c r="BI52" s="400"/>
      <c r="BJ52" s="400"/>
    </row>
    <row r="53" spans="1:74" s="325" customFormat="1" ht="12" customHeight="1" x14ac:dyDescent="0.2">
      <c r="A53" s="324"/>
      <c r="B53" s="662" t="s">
        <v>1255</v>
      </c>
      <c r="C53" s="624"/>
      <c r="D53" s="624"/>
      <c r="E53" s="624"/>
      <c r="F53" s="624"/>
      <c r="G53" s="624"/>
      <c r="H53" s="624"/>
      <c r="I53" s="624"/>
      <c r="J53" s="624"/>
      <c r="K53" s="624"/>
      <c r="L53" s="624"/>
      <c r="M53" s="624"/>
      <c r="N53" s="624"/>
      <c r="O53" s="624"/>
      <c r="P53" s="624"/>
      <c r="Q53" s="624"/>
      <c r="R53" s="120"/>
      <c r="AY53" s="400"/>
      <c r="AZ53" s="400"/>
      <c r="BA53" s="400"/>
      <c r="BB53" s="400"/>
      <c r="BC53" s="400"/>
      <c r="BD53" s="485"/>
      <c r="BE53" s="485"/>
      <c r="BF53" s="485"/>
      <c r="BG53" s="400"/>
      <c r="BH53" s="400"/>
      <c r="BI53" s="400"/>
      <c r="BJ53" s="400"/>
    </row>
    <row r="54" spans="1:74" s="325" customFormat="1" ht="12" customHeight="1" x14ac:dyDescent="0.2">
      <c r="A54" s="324"/>
      <c r="B54" s="662" t="s">
        <v>1254</v>
      </c>
      <c r="C54" s="624"/>
      <c r="D54" s="624"/>
      <c r="E54" s="624"/>
      <c r="F54" s="624"/>
      <c r="G54" s="624"/>
      <c r="H54" s="624"/>
      <c r="I54" s="624"/>
      <c r="J54" s="624"/>
      <c r="K54" s="624"/>
      <c r="L54" s="624"/>
      <c r="M54" s="624"/>
      <c r="N54" s="624"/>
      <c r="O54" s="624"/>
      <c r="P54" s="624"/>
      <c r="Q54" s="624"/>
      <c r="R54" s="120"/>
      <c r="AY54" s="400"/>
      <c r="AZ54" s="400"/>
      <c r="BA54" s="400"/>
      <c r="BB54" s="400"/>
      <c r="BC54" s="400"/>
      <c r="BD54" s="485"/>
      <c r="BE54" s="485"/>
      <c r="BF54" s="485"/>
      <c r="BG54" s="400"/>
      <c r="BH54" s="400"/>
      <c r="BI54" s="400"/>
      <c r="BJ54" s="400"/>
    </row>
    <row r="55" spans="1:74" s="325" customFormat="1" ht="12" customHeight="1" x14ac:dyDescent="0.2">
      <c r="A55" s="324"/>
      <c r="B55" s="668" t="s">
        <v>1256</v>
      </c>
      <c r="C55" s="668"/>
      <c r="D55" s="668"/>
      <c r="E55" s="668"/>
      <c r="F55" s="668"/>
      <c r="G55" s="668"/>
      <c r="H55" s="668"/>
      <c r="I55" s="668"/>
      <c r="J55" s="668"/>
      <c r="K55" s="668"/>
      <c r="L55" s="668"/>
      <c r="M55" s="668"/>
      <c r="N55" s="668"/>
      <c r="O55" s="668"/>
      <c r="P55" s="668"/>
      <c r="Q55" s="668"/>
      <c r="R55" s="668"/>
      <c r="AY55" s="400"/>
      <c r="AZ55" s="400"/>
      <c r="BA55" s="400"/>
      <c r="BB55" s="400"/>
      <c r="BC55" s="400"/>
      <c r="BD55" s="485"/>
      <c r="BE55" s="485"/>
      <c r="BF55" s="485"/>
      <c r="BG55" s="400"/>
      <c r="BH55" s="400"/>
      <c r="BI55" s="400"/>
      <c r="BJ55" s="400"/>
    </row>
    <row r="56" spans="1:74" s="325" customFormat="1" ht="12" customHeight="1" x14ac:dyDescent="0.2">
      <c r="A56" s="324"/>
      <c r="B56" s="668" t="s">
        <v>1261</v>
      </c>
      <c r="C56" s="668"/>
      <c r="D56" s="668"/>
      <c r="E56" s="668"/>
      <c r="F56" s="668"/>
      <c r="G56" s="668"/>
      <c r="H56" s="668"/>
      <c r="I56" s="668"/>
      <c r="J56" s="668"/>
      <c r="K56" s="668"/>
      <c r="L56" s="668"/>
      <c r="M56" s="668"/>
      <c r="N56" s="668"/>
      <c r="O56" s="668"/>
      <c r="P56" s="668"/>
      <c r="Q56" s="668"/>
      <c r="R56" s="559"/>
      <c r="AY56" s="400"/>
      <c r="AZ56" s="400"/>
      <c r="BA56" s="400"/>
      <c r="BB56" s="400"/>
      <c r="BC56" s="400"/>
      <c r="BD56" s="485"/>
      <c r="BE56" s="485"/>
      <c r="BF56" s="485"/>
      <c r="BG56" s="400"/>
      <c r="BH56" s="400"/>
      <c r="BI56" s="400"/>
      <c r="BJ56" s="400"/>
    </row>
    <row r="57" spans="1:74" s="325" customFormat="1" ht="12" customHeight="1" x14ac:dyDescent="0.2">
      <c r="A57" s="324"/>
      <c r="B57" s="669" t="str">
        <f>"Notes: "&amp;"EIA completed modeling and analysis for this report on " &amp;Dates!D2&amp;"."</f>
        <v>Notes: EIA completed modeling and analysis for this report on Monday June 5, 2023.</v>
      </c>
      <c r="C57" s="637"/>
      <c r="D57" s="637"/>
      <c r="E57" s="637"/>
      <c r="F57" s="637"/>
      <c r="G57" s="637"/>
      <c r="H57" s="637"/>
      <c r="I57" s="637"/>
      <c r="J57" s="637"/>
      <c r="K57" s="637"/>
      <c r="L57" s="637"/>
      <c r="M57" s="637"/>
      <c r="N57" s="637"/>
      <c r="O57" s="637"/>
      <c r="P57" s="637"/>
      <c r="Q57" s="637"/>
      <c r="AY57" s="400"/>
      <c r="AZ57" s="400"/>
      <c r="BA57" s="400"/>
      <c r="BB57" s="400"/>
      <c r="BC57" s="400"/>
      <c r="BD57" s="485"/>
      <c r="BE57" s="485"/>
      <c r="BF57" s="485"/>
      <c r="BG57" s="400"/>
      <c r="BH57" s="400"/>
      <c r="BI57" s="400"/>
      <c r="BJ57" s="400"/>
    </row>
    <row r="58" spans="1:74" s="325" customFormat="1" ht="12" customHeight="1" x14ac:dyDescent="0.2">
      <c r="A58" s="324"/>
      <c r="B58" s="665" t="s">
        <v>338</v>
      </c>
      <c r="C58" s="630"/>
      <c r="D58" s="630"/>
      <c r="E58" s="630"/>
      <c r="F58" s="630"/>
      <c r="G58" s="630"/>
      <c r="H58" s="630"/>
      <c r="I58" s="630"/>
      <c r="J58" s="630"/>
      <c r="K58" s="630"/>
      <c r="L58" s="630"/>
      <c r="M58" s="630"/>
      <c r="N58" s="630"/>
      <c r="O58" s="630"/>
      <c r="P58" s="630"/>
      <c r="Q58" s="624"/>
      <c r="AY58" s="400"/>
      <c r="AZ58" s="400"/>
      <c r="BA58" s="400"/>
      <c r="BB58" s="400"/>
      <c r="BC58" s="400"/>
      <c r="BD58" s="485"/>
      <c r="BE58" s="485"/>
      <c r="BF58" s="485"/>
      <c r="BG58" s="400"/>
      <c r="BH58" s="400"/>
      <c r="BI58" s="400"/>
      <c r="BJ58" s="400"/>
    </row>
    <row r="59" spans="1:74" s="325" customFormat="1" ht="12" customHeight="1" x14ac:dyDescent="0.2">
      <c r="A59" s="324"/>
      <c r="B59" s="664" t="s">
        <v>829</v>
      </c>
      <c r="C59" s="624"/>
      <c r="D59" s="624"/>
      <c r="E59" s="624"/>
      <c r="F59" s="624"/>
      <c r="G59" s="624"/>
      <c r="H59" s="624"/>
      <c r="I59" s="624"/>
      <c r="J59" s="624"/>
      <c r="K59" s="624"/>
      <c r="L59" s="624"/>
      <c r="M59" s="624"/>
      <c r="N59" s="624"/>
      <c r="O59" s="624"/>
      <c r="P59" s="624"/>
      <c r="Q59" s="624"/>
      <c r="AY59" s="400"/>
      <c r="AZ59" s="400"/>
      <c r="BA59" s="400"/>
      <c r="BB59" s="400"/>
      <c r="BC59" s="400"/>
      <c r="BD59" s="485"/>
      <c r="BE59" s="485"/>
      <c r="BF59" s="485"/>
      <c r="BG59" s="400"/>
      <c r="BH59" s="400"/>
      <c r="BI59" s="400"/>
      <c r="BJ59" s="400"/>
    </row>
    <row r="60" spans="1:74" s="326" customFormat="1" ht="12" customHeight="1" x14ac:dyDescent="0.2">
      <c r="A60" s="322"/>
      <c r="B60" s="665" t="s">
        <v>813</v>
      </c>
      <c r="C60" s="666"/>
      <c r="D60" s="666"/>
      <c r="E60" s="666"/>
      <c r="F60" s="666"/>
      <c r="G60" s="666"/>
      <c r="H60" s="666"/>
      <c r="I60" s="666"/>
      <c r="J60" s="666"/>
      <c r="K60" s="666"/>
      <c r="L60" s="666"/>
      <c r="M60" s="666"/>
      <c r="N60" s="666"/>
      <c r="O60" s="666"/>
      <c r="P60" s="666"/>
      <c r="Q60" s="624"/>
      <c r="R60" s="325"/>
      <c r="AY60" s="399"/>
      <c r="AZ60" s="399"/>
      <c r="BA60" s="399"/>
      <c r="BB60" s="399"/>
      <c r="BC60" s="399"/>
      <c r="BD60" s="484"/>
      <c r="BE60" s="484"/>
      <c r="BF60" s="484"/>
      <c r="BG60" s="399"/>
      <c r="BH60" s="399"/>
      <c r="BI60" s="399"/>
      <c r="BJ60" s="399"/>
    </row>
    <row r="61" spans="1:74" ht="12" customHeight="1" x14ac:dyDescent="0.2">
      <c r="B61" s="654" t="s">
        <v>1283</v>
      </c>
      <c r="C61" s="624"/>
      <c r="D61" s="624"/>
      <c r="E61" s="624"/>
      <c r="F61" s="624"/>
      <c r="G61" s="624"/>
      <c r="H61" s="624"/>
      <c r="I61" s="624"/>
      <c r="J61" s="624"/>
      <c r="K61" s="624"/>
      <c r="L61" s="624"/>
      <c r="M61" s="624"/>
      <c r="N61" s="624"/>
      <c r="O61" s="624"/>
      <c r="P61" s="624"/>
      <c r="Q61" s="624"/>
      <c r="R61" s="326"/>
      <c r="BK61" s="299"/>
      <c r="BL61" s="299"/>
      <c r="BM61" s="299"/>
      <c r="BN61" s="299"/>
      <c r="BO61" s="299"/>
      <c r="BP61" s="299"/>
      <c r="BQ61" s="299"/>
      <c r="BR61" s="299"/>
      <c r="BS61" s="299"/>
      <c r="BT61" s="299"/>
      <c r="BU61" s="299"/>
      <c r="BV61" s="299"/>
    </row>
    <row r="62" spans="1:74" x14ac:dyDescent="0.2">
      <c r="BK62" s="299"/>
      <c r="BL62" s="299"/>
      <c r="BM62" s="299"/>
      <c r="BN62" s="299"/>
      <c r="BO62" s="299"/>
      <c r="BP62" s="299"/>
      <c r="BQ62" s="299"/>
      <c r="BR62" s="299"/>
      <c r="BS62" s="299"/>
      <c r="BT62" s="299"/>
      <c r="BU62" s="299"/>
      <c r="BV62" s="299"/>
    </row>
    <row r="63" spans="1:74" x14ac:dyDescent="0.2">
      <c r="BK63" s="299"/>
      <c r="BL63" s="299"/>
      <c r="BM63" s="299"/>
      <c r="BN63" s="299"/>
      <c r="BO63" s="299"/>
      <c r="BP63" s="299"/>
      <c r="BQ63" s="299"/>
      <c r="BR63" s="299"/>
      <c r="BS63" s="299"/>
      <c r="BT63" s="299"/>
      <c r="BU63" s="299"/>
      <c r="BV63" s="299"/>
    </row>
    <row r="64" spans="1:74" x14ac:dyDescent="0.2">
      <c r="BK64" s="299"/>
      <c r="BL64" s="299"/>
      <c r="BM64" s="299"/>
      <c r="BN64" s="299"/>
      <c r="BO64" s="299"/>
      <c r="BP64" s="299"/>
      <c r="BQ64" s="299"/>
      <c r="BR64" s="299"/>
      <c r="BS64" s="299"/>
      <c r="BT64" s="299"/>
      <c r="BU64" s="299"/>
      <c r="BV64" s="299"/>
    </row>
    <row r="65" spans="63:74" x14ac:dyDescent="0.2">
      <c r="BK65" s="299"/>
      <c r="BL65" s="299"/>
      <c r="BM65" s="299"/>
      <c r="BN65" s="299"/>
      <c r="BO65" s="299"/>
      <c r="BP65" s="299"/>
      <c r="BQ65" s="299"/>
      <c r="BR65" s="299"/>
      <c r="BS65" s="299"/>
      <c r="BT65" s="299"/>
      <c r="BU65" s="299"/>
      <c r="BV65" s="299"/>
    </row>
    <row r="66" spans="63:74" x14ac:dyDescent="0.2">
      <c r="BK66" s="299"/>
      <c r="BL66" s="299"/>
      <c r="BM66" s="299"/>
      <c r="BN66" s="299"/>
      <c r="BO66" s="299"/>
      <c r="BP66" s="299"/>
      <c r="BQ66" s="299"/>
      <c r="BR66" s="299"/>
      <c r="BS66" s="299"/>
      <c r="BT66" s="299"/>
      <c r="BU66" s="299"/>
      <c r="BV66" s="299"/>
    </row>
    <row r="67" spans="63:74" x14ac:dyDescent="0.2">
      <c r="BK67" s="299"/>
      <c r="BL67" s="299"/>
      <c r="BM67" s="299"/>
      <c r="BN67" s="299"/>
      <c r="BO67" s="299"/>
      <c r="BP67" s="299"/>
      <c r="BQ67" s="299"/>
      <c r="BR67" s="299"/>
      <c r="BS67" s="299"/>
      <c r="BT67" s="299"/>
      <c r="BU67" s="299"/>
      <c r="BV67" s="299"/>
    </row>
    <row r="68" spans="63:74" x14ac:dyDescent="0.2">
      <c r="BK68" s="299"/>
      <c r="BL68" s="299"/>
      <c r="BM68" s="299"/>
      <c r="BN68" s="299"/>
      <c r="BO68" s="299"/>
      <c r="BP68" s="299"/>
      <c r="BQ68" s="299"/>
      <c r="BR68" s="299"/>
      <c r="BS68" s="299"/>
      <c r="BT68" s="299"/>
      <c r="BU68" s="299"/>
      <c r="BV68" s="299"/>
    </row>
    <row r="69" spans="63:74" x14ac:dyDescent="0.2">
      <c r="BK69" s="299"/>
      <c r="BL69" s="299"/>
      <c r="BM69" s="299"/>
      <c r="BN69" s="299"/>
      <c r="BO69" s="299"/>
      <c r="BP69" s="299"/>
      <c r="BQ69" s="299"/>
      <c r="BR69" s="299"/>
      <c r="BS69" s="299"/>
      <c r="BT69" s="299"/>
      <c r="BU69" s="299"/>
      <c r="BV69" s="299"/>
    </row>
    <row r="70" spans="63:74" x14ac:dyDescent="0.2">
      <c r="BK70" s="299"/>
      <c r="BL70" s="299"/>
      <c r="BM70" s="299"/>
      <c r="BN70" s="299"/>
      <c r="BO70" s="299"/>
      <c r="BP70" s="299"/>
      <c r="BQ70" s="299"/>
      <c r="BR70" s="299"/>
      <c r="BS70" s="299"/>
      <c r="BT70" s="299"/>
      <c r="BU70" s="299"/>
      <c r="BV70" s="299"/>
    </row>
    <row r="71" spans="63:74" x14ac:dyDescent="0.2">
      <c r="BK71" s="299"/>
      <c r="BL71" s="299"/>
      <c r="BM71" s="299"/>
      <c r="BN71" s="299"/>
      <c r="BO71" s="299"/>
      <c r="BP71" s="299"/>
      <c r="BQ71" s="299"/>
      <c r="BR71" s="299"/>
      <c r="BS71" s="299"/>
      <c r="BT71" s="299"/>
      <c r="BU71" s="299"/>
      <c r="BV71" s="299"/>
    </row>
    <row r="72" spans="63:74" x14ac:dyDescent="0.2">
      <c r="BK72" s="299"/>
      <c r="BL72" s="299"/>
      <c r="BM72" s="299"/>
      <c r="BN72" s="299"/>
      <c r="BO72" s="299"/>
      <c r="BP72" s="299"/>
      <c r="BQ72" s="299"/>
      <c r="BR72" s="299"/>
      <c r="BS72" s="299"/>
      <c r="BT72" s="299"/>
      <c r="BU72" s="299"/>
      <c r="BV72" s="299"/>
    </row>
    <row r="73" spans="63:74" x14ac:dyDescent="0.2">
      <c r="BK73" s="299"/>
      <c r="BL73" s="299"/>
      <c r="BM73" s="299"/>
      <c r="BN73" s="299"/>
      <c r="BO73" s="299"/>
      <c r="BP73" s="299"/>
      <c r="BQ73" s="299"/>
      <c r="BR73" s="299"/>
      <c r="BS73" s="299"/>
      <c r="BT73" s="299"/>
      <c r="BU73" s="299"/>
      <c r="BV73" s="299"/>
    </row>
    <row r="74" spans="63:74" x14ac:dyDescent="0.2">
      <c r="BK74" s="299"/>
      <c r="BL74" s="299"/>
      <c r="BM74" s="299"/>
      <c r="BN74" s="299"/>
      <c r="BO74" s="299"/>
      <c r="BP74" s="299"/>
      <c r="BQ74" s="299"/>
      <c r="BR74" s="299"/>
      <c r="BS74" s="299"/>
      <c r="BT74" s="299"/>
      <c r="BU74" s="299"/>
      <c r="BV74" s="299"/>
    </row>
    <row r="75" spans="63:74" x14ac:dyDescent="0.2">
      <c r="BK75" s="299"/>
      <c r="BL75" s="299"/>
      <c r="BM75" s="299"/>
      <c r="BN75" s="299"/>
      <c r="BO75" s="299"/>
      <c r="BP75" s="299"/>
      <c r="BQ75" s="299"/>
      <c r="BR75" s="299"/>
      <c r="BS75" s="299"/>
      <c r="BT75" s="299"/>
      <c r="BU75" s="299"/>
      <c r="BV75" s="299"/>
    </row>
    <row r="76" spans="63:74" x14ac:dyDescent="0.2">
      <c r="BK76" s="299"/>
      <c r="BL76" s="299"/>
      <c r="BM76" s="299"/>
      <c r="BN76" s="299"/>
      <c r="BO76" s="299"/>
      <c r="BP76" s="299"/>
      <c r="BQ76" s="299"/>
      <c r="BR76" s="299"/>
      <c r="BS76" s="299"/>
      <c r="BT76" s="299"/>
      <c r="BU76" s="299"/>
      <c r="BV76" s="299"/>
    </row>
    <row r="77" spans="63:74" x14ac:dyDescent="0.2">
      <c r="BK77" s="299"/>
      <c r="BL77" s="299"/>
      <c r="BM77" s="299"/>
      <c r="BN77" s="299"/>
      <c r="BO77" s="299"/>
      <c r="BP77" s="299"/>
      <c r="BQ77" s="299"/>
      <c r="BR77" s="299"/>
      <c r="BS77" s="299"/>
      <c r="BT77" s="299"/>
      <c r="BU77" s="299"/>
      <c r="BV77" s="299"/>
    </row>
    <row r="78" spans="63:74" x14ac:dyDescent="0.2">
      <c r="BK78" s="299"/>
      <c r="BL78" s="299"/>
      <c r="BM78" s="299"/>
      <c r="BN78" s="299"/>
      <c r="BO78" s="299"/>
      <c r="BP78" s="299"/>
      <c r="BQ78" s="299"/>
      <c r="BR78" s="299"/>
      <c r="BS78" s="299"/>
      <c r="BT78" s="299"/>
      <c r="BU78" s="299"/>
      <c r="BV78" s="299"/>
    </row>
    <row r="79" spans="63:74" x14ac:dyDescent="0.2">
      <c r="BK79" s="299"/>
      <c r="BL79" s="299"/>
      <c r="BM79" s="299"/>
      <c r="BN79" s="299"/>
      <c r="BO79" s="299"/>
      <c r="BP79" s="299"/>
      <c r="BQ79" s="299"/>
      <c r="BR79" s="299"/>
      <c r="BS79" s="299"/>
      <c r="BT79" s="299"/>
      <c r="BU79" s="299"/>
      <c r="BV79" s="299"/>
    </row>
    <row r="80" spans="63:74" x14ac:dyDescent="0.2">
      <c r="BK80" s="299"/>
      <c r="BL80" s="299"/>
      <c r="BM80" s="299"/>
      <c r="BN80" s="299"/>
      <c r="BO80" s="299"/>
      <c r="BP80" s="299"/>
      <c r="BQ80" s="299"/>
      <c r="BR80" s="299"/>
      <c r="BS80" s="299"/>
      <c r="BT80" s="299"/>
      <c r="BU80" s="299"/>
      <c r="BV80" s="299"/>
    </row>
    <row r="81" spans="63:74" x14ac:dyDescent="0.2">
      <c r="BK81" s="299"/>
      <c r="BL81" s="299"/>
      <c r="BM81" s="299"/>
      <c r="BN81" s="299"/>
      <c r="BO81" s="299"/>
      <c r="BP81" s="299"/>
      <c r="BQ81" s="299"/>
      <c r="BR81" s="299"/>
      <c r="BS81" s="299"/>
      <c r="BT81" s="299"/>
      <c r="BU81" s="299"/>
      <c r="BV81" s="299"/>
    </row>
    <row r="82" spans="63:74" x14ac:dyDescent="0.2">
      <c r="BK82" s="299"/>
      <c r="BL82" s="299"/>
      <c r="BM82" s="299"/>
      <c r="BN82" s="299"/>
      <c r="BO82" s="299"/>
      <c r="BP82" s="299"/>
      <c r="BQ82" s="299"/>
      <c r="BR82" s="299"/>
      <c r="BS82" s="299"/>
      <c r="BT82" s="299"/>
      <c r="BU82" s="299"/>
      <c r="BV82" s="299"/>
    </row>
    <row r="83" spans="63:74" x14ac:dyDescent="0.2">
      <c r="BK83" s="299"/>
      <c r="BL83" s="299"/>
      <c r="BM83" s="299"/>
      <c r="BN83" s="299"/>
      <c r="BO83" s="299"/>
      <c r="BP83" s="299"/>
      <c r="BQ83" s="299"/>
      <c r="BR83" s="299"/>
      <c r="BS83" s="299"/>
      <c r="BT83" s="299"/>
      <c r="BU83" s="299"/>
      <c r="BV83" s="299"/>
    </row>
    <row r="84" spans="63:74" x14ac:dyDescent="0.2">
      <c r="BK84" s="299"/>
      <c r="BL84" s="299"/>
      <c r="BM84" s="299"/>
      <c r="BN84" s="299"/>
      <c r="BO84" s="299"/>
      <c r="BP84" s="299"/>
      <c r="BQ84" s="299"/>
      <c r="BR84" s="299"/>
      <c r="BS84" s="299"/>
      <c r="BT84" s="299"/>
      <c r="BU84" s="299"/>
      <c r="BV84" s="299"/>
    </row>
    <row r="85" spans="63:74" x14ac:dyDescent="0.2">
      <c r="BK85" s="299"/>
      <c r="BL85" s="299"/>
      <c r="BM85" s="299"/>
      <c r="BN85" s="299"/>
      <c r="BO85" s="299"/>
      <c r="BP85" s="299"/>
      <c r="BQ85" s="299"/>
      <c r="BR85" s="299"/>
      <c r="BS85" s="299"/>
      <c r="BT85" s="299"/>
      <c r="BU85" s="299"/>
      <c r="BV85" s="299"/>
    </row>
    <row r="86" spans="63:74" x14ac:dyDescent="0.2">
      <c r="BK86" s="299"/>
      <c r="BL86" s="299"/>
      <c r="BM86" s="299"/>
      <c r="BN86" s="299"/>
      <c r="BO86" s="299"/>
      <c r="BP86" s="299"/>
      <c r="BQ86" s="299"/>
      <c r="BR86" s="299"/>
      <c r="BS86" s="299"/>
      <c r="BT86" s="299"/>
      <c r="BU86" s="299"/>
      <c r="BV86" s="299"/>
    </row>
    <row r="87" spans="63:74" x14ac:dyDescent="0.2">
      <c r="BK87" s="299"/>
      <c r="BL87" s="299"/>
      <c r="BM87" s="299"/>
      <c r="BN87" s="299"/>
      <c r="BO87" s="299"/>
      <c r="BP87" s="299"/>
      <c r="BQ87" s="299"/>
      <c r="BR87" s="299"/>
      <c r="BS87" s="299"/>
      <c r="BT87" s="299"/>
      <c r="BU87" s="299"/>
      <c r="BV87" s="299"/>
    </row>
    <row r="88" spans="63:74" x14ac:dyDescent="0.2">
      <c r="BK88" s="299"/>
      <c r="BL88" s="299"/>
      <c r="BM88" s="299"/>
      <c r="BN88" s="299"/>
      <c r="BO88" s="299"/>
      <c r="BP88" s="299"/>
      <c r="BQ88" s="299"/>
      <c r="BR88" s="299"/>
      <c r="BS88" s="299"/>
      <c r="BT88" s="299"/>
      <c r="BU88" s="299"/>
      <c r="BV88" s="299"/>
    </row>
    <row r="89" spans="63:74" x14ac:dyDescent="0.2">
      <c r="BK89" s="299"/>
      <c r="BL89" s="299"/>
      <c r="BM89" s="299"/>
      <c r="BN89" s="299"/>
      <c r="BO89" s="299"/>
      <c r="BP89" s="299"/>
      <c r="BQ89" s="299"/>
      <c r="BR89" s="299"/>
      <c r="BS89" s="299"/>
      <c r="BT89" s="299"/>
      <c r="BU89" s="299"/>
      <c r="BV89" s="299"/>
    </row>
    <row r="90" spans="63:74" x14ac:dyDescent="0.2">
      <c r="BK90" s="299"/>
      <c r="BL90" s="299"/>
      <c r="BM90" s="299"/>
      <c r="BN90" s="299"/>
      <c r="BO90" s="299"/>
      <c r="BP90" s="299"/>
      <c r="BQ90" s="299"/>
      <c r="BR90" s="299"/>
      <c r="BS90" s="299"/>
      <c r="BT90" s="299"/>
      <c r="BU90" s="299"/>
      <c r="BV90" s="299"/>
    </row>
    <row r="91" spans="63:74" x14ac:dyDescent="0.2">
      <c r="BK91" s="299"/>
      <c r="BL91" s="299"/>
      <c r="BM91" s="299"/>
      <c r="BN91" s="299"/>
      <c r="BO91" s="299"/>
      <c r="BP91" s="299"/>
      <c r="BQ91" s="299"/>
      <c r="BR91" s="299"/>
      <c r="BS91" s="299"/>
      <c r="BT91" s="299"/>
      <c r="BU91" s="299"/>
      <c r="BV91" s="299"/>
    </row>
    <row r="92" spans="63:74" x14ac:dyDescent="0.2">
      <c r="BK92" s="299"/>
      <c r="BL92" s="299"/>
      <c r="BM92" s="299"/>
      <c r="BN92" s="299"/>
      <c r="BO92" s="299"/>
      <c r="BP92" s="299"/>
      <c r="BQ92" s="299"/>
      <c r="BR92" s="299"/>
      <c r="BS92" s="299"/>
      <c r="BT92" s="299"/>
      <c r="BU92" s="299"/>
      <c r="BV92" s="299"/>
    </row>
    <row r="93" spans="63:74" x14ac:dyDescent="0.2">
      <c r="BK93" s="299"/>
      <c r="BL93" s="299"/>
      <c r="BM93" s="299"/>
      <c r="BN93" s="299"/>
      <c r="BO93" s="299"/>
      <c r="BP93" s="299"/>
      <c r="BQ93" s="299"/>
      <c r="BR93" s="299"/>
      <c r="BS93" s="299"/>
      <c r="BT93" s="299"/>
      <c r="BU93" s="299"/>
      <c r="BV93" s="299"/>
    </row>
    <row r="94" spans="63:74" x14ac:dyDescent="0.2">
      <c r="BK94" s="299"/>
      <c r="BL94" s="299"/>
      <c r="BM94" s="299"/>
      <c r="BN94" s="299"/>
      <c r="BO94" s="299"/>
      <c r="BP94" s="299"/>
      <c r="BQ94" s="299"/>
      <c r="BR94" s="299"/>
      <c r="BS94" s="299"/>
      <c r="BT94" s="299"/>
      <c r="BU94" s="299"/>
      <c r="BV94" s="299"/>
    </row>
    <row r="95" spans="63:74" x14ac:dyDescent="0.2">
      <c r="BK95" s="299"/>
      <c r="BL95" s="299"/>
      <c r="BM95" s="299"/>
      <c r="BN95" s="299"/>
      <c r="BO95" s="299"/>
      <c r="BP95" s="299"/>
      <c r="BQ95" s="299"/>
      <c r="BR95" s="299"/>
      <c r="BS95" s="299"/>
      <c r="BT95" s="299"/>
      <c r="BU95" s="299"/>
      <c r="BV95" s="299"/>
    </row>
    <row r="96" spans="63:74" x14ac:dyDescent="0.2">
      <c r="BK96" s="299"/>
      <c r="BL96" s="299"/>
      <c r="BM96" s="299"/>
      <c r="BN96" s="299"/>
      <c r="BO96" s="299"/>
      <c r="BP96" s="299"/>
      <c r="BQ96" s="299"/>
      <c r="BR96" s="299"/>
      <c r="BS96" s="299"/>
      <c r="BT96" s="299"/>
      <c r="BU96" s="299"/>
      <c r="BV96" s="299"/>
    </row>
    <row r="97" spans="63:74" x14ac:dyDescent="0.2">
      <c r="BK97" s="299"/>
      <c r="BL97" s="299"/>
      <c r="BM97" s="299"/>
      <c r="BN97" s="299"/>
      <c r="BO97" s="299"/>
      <c r="BP97" s="299"/>
      <c r="BQ97" s="299"/>
      <c r="BR97" s="299"/>
      <c r="BS97" s="299"/>
      <c r="BT97" s="299"/>
      <c r="BU97" s="299"/>
      <c r="BV97" s="299"/>
    </row>
    <row r="98" spans="63:74" x14ac:dyDescent="0.2">
      <c r="BK98" s="299"/>
      <c r="BL98" s="299"/>
      <c r="BM98" s="299"/>
      <c r="BN98" s="299"/>
      <c r="BO98" s="299"/>
      <c r="BP98" s="299"/>
      <c r="BQ98" s="299"/>
      <c r="BR98" s="299"/>
      <c r="BS98" s="299"/>
      <c r="BT98" s="299"/>
      <c r="BU98" s="299"/>
      <c r="BV98" s="299"/>
    </row>
    <row r="99" spans="63:74" x14ac:dyDescent="0.2">
      <c r="BK99" s="299"/>
      <c r="BL99" s="299"/>
      <c r="BM99" s="299"/>
      <c r="BN99" s="299"/>
      <c r="BO99" s="299"/>
      <c r="BP99" s="299"/>
      <c r="BQ99" s="299"/>
      <c r="BR99" s="299"/>
      <c r="BS99" s="299"/>
      <c r="BT99" s="299"/>
      <c r="BU99" s="299"/>
      <c r="BV99" s="299"/>
    </row>
    <row r="100" spans="63:74" x14ac:dyDescent="0.2">
      <c r="BK100" s="299"/>
      <c r="BL100" s="299"/>
      <c r="BM100" s="299"/>
      <c r="BN100" s="299"/>
      <c r="BO100" s="299"/>
      <c r="BP100" s="299"/>
      <c r="BQ100" s="299"/>
      <c r="BR100" s="299"/>
      <c r="BS100" s="299"/>
      <c r="BT100" s="299"/>
      <c r="BU100" s="299"/>
      <c r="BV100" s="299"/>
    </row>
    <row r="101" spans="63:74" x14ac:dyDescent="0.2">
      <c r="BK101" s="299"/>
      <c r="BL101" s="299"/>
      <c r="BM101" s="299"/>
      <c r="BN101" s="299"/>
      <c r="BO101" s="299"/>
      <c r="BP101" s="299"/>
      <c r="BQ101" s="299"/>
      <c r="BR101" s="299"/>
      <c r="BS101" s="299"/>
      <c r="BT101" s="299"/>
      <c r="BU101" s="299"/>
      <c r="BV101" s="299"/>
    </row>
    <row r="102" spans="63:74" x14ac:dyDescent="0.2">
      <c r="BK102" s="299"/>
      <c r="BL102" s="299"/>
      <c r="BM102" s="299"/>
      <c r="BN102" s="299"/>
      <c r="BO102" s="299"/>
      <c r="BP102" s="299"/>
      <c r="BQ102" s="299"/>
      <c r="BR102" s="299"/>
      <c r="BS102" s="299"/>
      <c r="BT102" s="299"/>
      <c r="BU102" s="299"/>
      <c r="BV102" s="299"/>
    </row>
    <row r="103" spans="63:74" x14ac:dyDescent="0.2">
      <c r="BK103" s="299"/>
      <c r="BL103" s="299"/>
      <c r="BM103" s="299"/>
      <c r="BN103" s="299"/>
      <c r="BO103" s="299"/>
      <c r="BP103" s="299"/>
      <c r="BQ103" s="299"/>
      <c r="BR103" s="299"/>
      <c r="BS103" s="299"/>
      <c r="BT103" s="299"/>
      <c r="BU103" s="299"/>
      <c r="BV103" s="299"/>
    </row>
    <row r="104" spans="63:74" x14ac:dyDescent="0.2">
      <c r="BK104" s="299"/>
      <c r="BL104" s="299"/>
      <c r="BM104" s="299"/>
      <c r="BN104" s="299"/>
      <c r="BO104" s="299"/>
      <c r="BP104" s="299"/>
      <c r="BQ104" s="299"/>
      <c r="BR104" s="299"/>
      <c r="BS104" s="299"/>
      <c r="BT104" s="299"/>
      <c r="BU104" s="299"/>
      <c r="BV104" s="299"/>
    </row>
    <row r="105" spans="63:74" x14ac:dyDescent="0.2">
      <c r="BK105" s="299"/>
      <c r="BL105" s="299"/>
      <c r="BM105" s="299"/>
      <c r="BN105" s="299"/>
      <c r="BO105" s="299"/>
      <c r="BP105" s="299"/>
      <c r="BQ105" s="299"/>
      <c r="BR105" s="299"/>
      <c r="BS105" s="299"/>
      <c r="BT105" s="299"/>
      <c r="BU105" s="299"/>
      <c r="BV105" s="299"/>
    </row>
    <row r="106" spans="63:74" x14ac:dyDescent="0.2">
      <c r="BK106" s="299"/>
      <c r="BL106" s="299"/>
      <c r="BM106" s="299"/>
      <c r="BN106" s="299"/>
      <c r="BO106" s="299"/>
      <c r="BP106" s="299"/>
      <c r="BQ106" s="299"/>
      <c r="BR106" s="299"/>
      <c r="BS106" s="299"/>
      <c r="BT106" s="299"/>
      <c r="BU106" s="299"/>
      <c r="BV106" s="299"/>
    </row>
    <row r="107" spans="63:74" x14ac:dyDescent="0.2">
      <c r="BK107" s="299"/>
      <c r="BL107" s="299"/>
      <c r="BM107" s="299"/>
      <c r="BN107" s="299"/>
      <c r="BO107" s="299"/>
      <c r="BP107" s="299"/>
      <c r="BQ107" s="299"/>
      <c r="BR107" s="299"/>
      <c r="BS107" s="299"/>
      <c r="BT107" s="299"/>
      <c r="BU107" s="299"/>
      <c r="BV107" s="299"/>
    </row>
    <row r="108" spans="63:74" x14ac:dyDescent="0.2">
      <c r="BK108" s="299"/>
      <c r="BL108" s="299"/>
      <c r="BM108" s="299"/>
      <c r="BN108" s="299"/>
      <c r="BO108" s="299"/>
      <c r="BP108" s="299"/>
      <c r="BQ108" s="299"/>
      <c r="BR108" s="299"/>
      <c r="BS108" s="299"/>
      <c r="BT108" s="299"/>
      <c r="BU108" s="299"/>
      <c r="BV108" s="299"/>
    </row>
    <row r="109" spans="63:74" x14ac:dyDescent="0.2">
      <c r="BK109" s="299"/>
      <c r="BL109" s="299"/>
      <c r="BM109" s="299"/>
      <c r="BN109" s="299"/>
      <c r="BO109" s="299"/>
      <c r="BP109" s="299"/>
      <c r="BQ109" s="299"/>
      <c r="BR109" s="299"/>
      <c r="BS109" s="299"/>
      <c r="BT109" s="299"/>
      <c r="BU109" s="299"/>
      <c r="BV109" s="299"/>
    </row>
    <row r="110" spans="63:74" x14ac:dyDescent="0.2">
      <c r="BK110" s="299"/>
      <c r="BL110" s="299"/>
      <c r="BM110" s="299"/>
      <c r="BN110" s="299"/>
      <c r="BO110" s="299"/>
      <c r="BP110" s="299"/>
      <c r="BQ110" s="299"/>
      <c r="BR110" s="299"/>
      <c r="BS110" s="299"/>
      <c r="BT110" s="299"/>
      <c r="BU110" s="299"/>
      <c r="BV110" s="299"/>
    </row>
    <row r="111" spans="63:74" x14ac:dyDescent="0.2">
      <c r="BK111" s="299"/>
      <c r="BL111" s="299"/>
      <c r="BM111" s="299"/>
      <c r="BN111" s="299"/>
      <c r="BO111" s="299"/>
      <c r="BP111" s="299"/>
      <c r="BQ111" s="299"/>
      <c r="BR111" s="299"/>
      <c r="BS111" s="299"/>
      <c r="BT111" s="299"/>
      <c r="BU111" s="299"/>
      <c r="BV111" s="299"/>
    </row>
    <row r="112" spans="63:74" x14ac:dyDescent="0.2">
      <c r="BK112" s="299"/>
      <c r="BL112" s="299"/>
      <c r="BM112" s="299"/>
      <c r="BN112" s="299"/>
      <c r="BO112" s="299"/>
      <c r="BP112" s="299"/>
      <c r="BQ112" s="299"/>
      <c r="BR112" s="299"/>
      <c r="BS112" s="299"/>
      <c r="BT112" s="299"/>
      <c r="BU112" s="299"/>
      <c r="BV112" s="299"/>
    </row>
    <row r="113" spans="63:74" x14ac:dyDescent="0.2">
      <c r="BK113" s="299"/>
      <c r="BL113" s="299"/>
      <c r="BM113" s="299"/>
      <c r="BN113" s="299"/>
      <c r="BO113" s="299"/>
      <c r="BP113" s="299"/>
      <c r="BQ113" s="299"/>
      <c r="BR113" s="299"/>
      <c r="BS113" s="299"/>
      <c r="BT113" s="299"/>
      <c r="BU113" s="299"/>
      <c r="BV113" s="299"/>
    </row>
    <row r="114" spans="63:74" x14ac:dyDescent="0.2">
      <c r="BK114" s="299"/>
      <c r="BL114" s="299"/>
      <c r="BM114" s="299"/>
      <c r="BN114" s="299"/>
      <c r="BO114" s="299"/>
      <c r="BP114" s="299"/>
      <c r="BQ114" s="299"/>
      <c r="BR114" s="299"/>
      <c r="BS114" s="299"/>
      <c r="BT114" s="299"/>
      <c r="BU114" s="299"/>
      <c r="BV114" s="299"/>
    </row>
    <row r="115" spans="63:74" x14ac:dyDescent="0.2">
      <c r="BK115" s="299"/>
      <c r="BL115" s="299"/>
      <c r="BM115" s="299"/>
      <c r="BN115" s="299"/>
      <c r="BO115" s="299"/>
      <c r="BP115" s="299"/>
      <c r="BQ115" s="299"/>
      <c r="BR115" s="299"/>
      <c r="BS115" s="299"/>
      <c r="BT115" s="299"/>
      <c r="BU115" s="299"/>
      <c r="BV115" s="299"/>
    </row>
    <row r="116" spans="63:74" x14ac:dyDescent="0.2">
      <c r="BK116" s="299"/>
      <c r="BL116" s="299"/>
      <c r="BM116" s="299"/>
      <c r="BN116" s="299"/>
      <c r="BO116" s="299"/>
      <c r="BP116" s="299"/>
      <c r="BQ116" s="299"/>
      <c r="BR116" s="299"/>
      <c r="BS116" s="299"/>
      <c r="BT116" s="299"/>
      <c r="BU116" s="299"/>
      <c r="BV116" s="299"/>
    </row>
    <row r="117" spans="63:74" x14ac:dyDescent="0.2">
      <c r="BK117" s="299"/>
      <c r="BL117" s="299"/>
      <c r="BM117" s="299"/>
      <c r="BN117" s="299"/>
      <c r="BO117" s="299"/>
      <c r="BP117" s="299"/>
      <c r="BQ117" s="299"/>
      <c r="BR117" s="299"/>
      <c r="BS117" s="299"/>
      <c r="BT117" s="299"/>
      <c r="BU117" s="299"/>
      <c r="BV117" s="299"/>
    </row>
    <row r="118" spans="63:74" x14ac:dyDescent="0.2">
      <c r="BK118" s="299"/>
      <c r="BL118" s="299"/>
      <c r="BM118" s="299"/>
      <c r="BN118" s="299"/>
      <c r="BO118" s="299"/>
      <c r="BP118" s="299"/>
      <c r="BQ118" s="299"/>
      <c r="BR118" s="299"/>
      <c r="BS118" s="299"/>
      <c r="BT118" s="299"/>
      <c r="BU118" s="299"/>
      <c r="BV118" s="299"/>
    </row>
    <row r="119" spans="63:74" x14ac:dyDescent="0.2">
      <c r="BK119" s="299"/>
      <c r="BL119" s="299"/>
      <c r="BM119" s="299"/>
      <c r="BN119" s="299"/>
      <c r="BO119" s="299"/>
      <c r="BP119" s="299"/>
      <c r="BQ119" s="299"/>
      <c r="BR119" s="299"/>
      <c r="BS119" s="299"/>
      <c r="BT119" s="299"/>
      <c r="BU119" s="299"/>
      <c r="BV119" s="299"/>
    </row>
    <row r="120" spans="63:74" x14ac:dyDescent="0.2">
      <c r="BK120" s="299"/>
      <c r="BL120" s="299"/>
      <c r="BM120" s="299"/>
      <c r="BN120" s="299"/>
      <c r="BO120" s="299"/>
      <c r="BP120" s="299"/>
      <c r="BQ120" s="299"/>
      <c r="BR120" s="299"/>
      <c r="BS120" s="299"/>
      <c r="BT120" s="299"/>
      <c r="BU120" s="299"/>
      <c r="BV120" s="299"/>
    </row>
    <row r="121" spans="63:74" x14ac:dyDescent="0.2">
      <c r="BK121" s="299"/>
      <c r="BL121" s="299"/>
      <c r="BM121" s="299"/>
      <c r="BN121" s="299"/>
      <c r="BO121" s="299"/>
      <c r="BP121" s="299"/>
      <c r="BQ121" s="299"/>
      <c r="BR121" s="299"/>
      <c r="BS121" s="299"/>
      <c r="BT121" s="299"/>
      <c r="BU121" s="299"/>
      <c r="BV121" s="299"/>
    </row>
    <row r="122" spans="63:74" x14ac:dyDescent="0.2">
      <c r="BK122" s="299"/>
      <c r="BL122" s="299"/>
      <c r="BM122" s="299"/>
      <c r="BN122" s="299"/>
      <c r="BO122" s="299"/>
      <c r="BP122" s="299"/>
      <c r="BQ122" s="299"/>
      <c r="BR122" s="299"/>
      <c r="BS122" s="299"/>
      <c r="BT122" s="299"/>
      <c r="BU122" s="299"/>
      <c r="BV122" s="299"/>
    </row>
    <row r="123" spans="63:74" x14ac:dyDescent="0.2">
      <c r="BK123" s="299"/>
      <c r="BL123" s="299"/>
      <c r="BM123" s="299"/>
      <c r="BN123" s="299"/>
      <c r="BO123" s="299"/>
      <c r="BP123" s="299"/>
      <c r="BQ123" s="299"/>
      <c r="BR123" s="299"/>
      <c r="BS123" s="299"/>
      <c r="BT123" s="299"/>
      <c r="BU123" s="299"/>
      <c r="BV123" s="299"/>
    </row>
    <row r="124" spans="63:74" x14ac:dyDescent="0.2">
      <c r="BK124" s="299"/>
      <c r="BL124" s="299"/>
      <c r="BM124" s="299"/>
      <c r="BN124" s="299"/>
      <c r="BO124" s="299"/>
      <c r="BP124" s="299"/>
      <c r="BQ124" s="299"/>
      <c r="BR124" s="299"/>
      <c r="BS124" s="299"/>
      <c r="BT124" s="299"/>
      <c r="BU124" s="299"/>
      <c r="BV124" s="299"/>
    </row>
    <row r="125" spans="63:74" x14ac:dyDescent="0.2">
      <c r="BK125" s="299"/>
      <c r="BL125" s="299"/>
      <c r="BM125" s="299"/>
      <c r="BN125" s="299"/>
      <c r="BO125" s="299"/>
      <c r="BP125" s="299"/>
      <c r="BQ125" s="299"/>
      <c r="BR125" s="299"/>
      <c r="BS125" s="299"/>
      <c r="BT125" s="299"/>
      <c r="BU125" s="299"/>
      <c r="BV125" s="299"/>
    </row>
    <row r="126" spans="63:74" x14ac:dyDescent="0.2">
      <c r="BK126" s="299"/>
      <c r="BL126" s="299"/>
      <c r="BM126" s="299"/>
      <c r="BN126" s="299"/>
      <c r="BO126" s="299"/>
      <c r="BP126" s="299"/>
      <c r="BQ126" s="299"/>
      <c r="BR126" s="299"/>
      <c r="BS126" s="299"/>
      <c r="BT126" s="299"/>
      <c r="BU126" s="299"/>
      <c r="BV126" s="299"/>
    </row>
    <row r="127" spans="63:74" x14ac:dyDescent="0.2">
      <c r="BK127" s="299"/>
      <c r="BL127" s="299"/>
      <c r="BM127" s="299"/>
      <c r="BN127" s="299"/>
      <c r="BO127" s="299"/>
      <c r="BP127" s="299"/>
      <c r="BQ127" s="299"/>
      <c r="BR127" s="299"/>
      <c r="BS127" s="299"/>
      <c r="BT127" s="299"/>
      <c r="BU127" s="299"/>
      <c r="BV127" s="299"/>
    </row>
    <row r="128" spans="63:74" x14ac:dyDescent="0.2">
      <c r="BK128" s="299"/>
      <c r="BL128" s="299"/>
      <c r="BM128" s="299"/>
      <c r="BN128" s="299"/>
      <c r="BO128" s="299"/>
      <c r="BP128" s="299"/>
      <c r="BQ128" s="299"/>
      <c r="BR128" s="299"/>
      <c r="BS128" s="299"/>
      <c r="BT128" s="299"/>
      <c r="BU128" s="299"/>
      <c r="BV128" s="299"/>
    </row>
    <row r="129" spans="63:74" x14ac:dyDescent="0.2">
      <c r="BK129" s="299"/>
      <c r="BL129" s="299"/>
      <c r="BM129" s="299"/>
      <c r="BN129" s="299"/>
      <c r="BO129" s="299"/>
      <c r="BP129" s="299"/>
      <c r="BQ129" s="299"/>
      <c r="BR129" s="299"/>
      <c r="BS129" s="299"/>
      <c r="BT129" s="299"/>
      <c r="BU129" s="299"/>
      <c r="BV129" s="299"/>
    </row>
    <row r="130" spans="63:74" x14ac:dyDescent="0.2">
      <c r="BK130" s="299"/>
      <c r="BL130" s="299"/>
      <c r="BM130" s="299"/>
      <c r="BN130" s="299"/>
      <c r="BO130" s="299"/>
      <c r="BP130" s="299"/>
      <c r="BQ130" s="299"/>
      <c r="BR130" s="299"/>
      <c r="BS130" s="299"/>
      <c r="BT130" s="299"/>
      <c r="BU130" s="299"/>
      <c r="BV130" s="299"/>
    </row>
    <row r="131" spans="63:74" x14ac:dyDescent="0.2">
      <c r="BK131" s="299"/>
      <c r="BL131" s="299"/>
      <c r="BM131" s="299"/>
      <c r="BN131" s="299"/>
      <c r="BO131" s="299"/>
      <c r="BP131" s="299"/>
      <c r="BQ131" s="299"/>
      <c r="BR131" s="299"/>
      <c r="BS131" s="299"/>
      <c r="BT131" s="299"/>
      <c r="BU131" s="299"/>
      <c r="BV131" s="299"/>
    </row>
    <row r="132" spans="63:74" x14ac:dyDescent="0.2">
      <c r="BK132" s="299"/>
      <c r="BL132" s="299"/>
      <c r="BM132" s="299"/>
      <c r="BN132" s="299"/>
      <c r="BO132" s="299"/>
      <c r="BP132" s="299"/>
      <c r="BQ132" s="299"/>
      <c r="BR132" s="299"/>
      <c r="BS132" s="299"/>
      <c r="BT132" s="299"/>
      <c r="BU132" s="299"/>
      <c r="BV132" s="299"/>
    </row>
    <row r="133" spans="63:74" x14ac:dyDescent="0.2">
      <c r="BK133" s="299"/>
      <c r="BL133" s="299"/>
      <c r="BM133" s="299"/>
      <c r="BN133" s="299"/>
      <c r="BO133" s="299"/>
      <c r="BP133" s="299"/>
      <c r="BQ133" s="299"/>
      <c r="BR133" s="299"/>
      <c r="BS133" s="299"/>
      <c r="BT133" s="299"/>
      <c r="BU133" s="299"/>
      <c r="BV133" s="299"/>
    </row>
    <row r="134" spans="63:74" x14ac:dyDescent="0.2">
      <c r="BK134" s="299"/>
      <c r="BL134" s="299"/>
      <c r="BM134" s="299"/>
      <c r="BN134" s="299"/>
      <c r="BO134" s="299"/>
      <c r="BP134" s="299"/>
      <c r="BQ134" s="299"/>
      <c r="BR134" s="299"/>
      <c r="BS134" s="299"/>
      <c r="BT134" s="299"/>
      <c r="BU134" s="299"/>
      <c r="BV134" s="299"/>
    </row>
    <row r="135" spans="63:74" x14ac:dyDescent="0.2">
      <c r="BK135" s="299"/>
      <c r="BL135" s="299"/>
      <c r="BM135" s="299"/>
      <c r="BN135" s="299"/>
      <c r="BO135" s="299"/>
      <c r="BP135" s="299"/>
      <c r="BQ135" s="299"/>
      <c r="BR135" s="299"/>
      <c r="BS135" s="299"/>
      <c r="BT135" s="299"/>
      <c r="BU135" s="299"/>
      <c r="BV135" s="299"/>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xr:uid="{00000000-0004-0000-0400-000000000000}"/>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pageSetUpPr fitToPage="1"/>
  </sheetPr>
  <dimension ref="A1:BV142"/>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1.5703125" style="127" customWidth="1"/>
    <col min="2" max="2" width="35.140625" style="120" customWidth="1"/>
    <col min="3" max="50" width="6.5703125" style="120" customWidth="1"/>
    <col min="51" max="55" width="6.5703125" style="367" customWidth="1"/>
    <col min="56" max="58" width="6.5703125" style="479" customWidth="1"/>
    <col min="59" max="62" width="6.5703125" style="367" customWidth="1"/>
    <col min="63" max="74" width="6.5703125" style="120" customWidth="1"/>
    <col min="75" max="16384" width="8.5703125" style="120"/>
  </cols>
  <sheetData>
    <row r="1" spans="1:74" ht="13.35" customHeight="1" x14ac:dyDescent="0.2">
      <c r="A1" s="649" t="s">
        <v>774</v>
      </c>
      <c r="B1" s="663" t="s">
        <v>1266</v>
      </c>
      <c r="C1" s="646"/>
      <c r="D1" s="646"/>
      <c r="E1" s="646"/>
      <c r="F1" s="646"/>
      <c r="G1" s="646"/>
      <c r="H1" s="646"/>
      <c r="I1" s="646"/>
      <c r="J1" s="646"/>
      <c r="K1" s="646"/>
      <c r="L1" s="646"/>
      <c r="M1" s="646"/>
      <c r="N1" s="646"/>
      <c r="O1" s="646"/>
      <c r="P1" s="646"/>
      <c r="Q1" s="646"/>
      <c r="R1" s="646"/>
      <c r="S1" s="646"/>
      <c r="T1" s="646"/>
      <c r="U1" s="646"/>
      <c r="V1" s="646"/>
      <c r="W1" s="646"/>
      <c r="X1" s="646"/>
      <c r="Y1" s="646"/>
      <c r="Z1" s="646"/>
      <c r="AA1" s="646"/>
      <c r="AB1" s="646"/>
      <c r="AC1" s="646"/>
      <c r="AD1" s="646"/>
      <c r="AE1" s="646"/>
      <c r="AF1" s="646"/>
      <c r="AG1" s="646"/>
      <c r="AH1" s="646"/>
      <c r="AI1" s="646"/>
      <c r="AJ1" s="646"/>
      <c r="AK1" s="646"/>
      <c r="AL1" s="646"/>
    </row>
    <row r="2" spans="1:74" ht="12.75" x14ac:dyDescent="0.2">
      <c r="A2" s="650"/>
      <c r="B2" s="402" t="str">
        <f>"U.S. Energy Information Administration  |  Short-Term Energy Outlook  - "&amp;Dates!D1</f>
        <v>U.S. Energy Information Administration  |  Short-Term Energy Outlook  - June 2023</v>
      </c>
      <c r="C2" s="403"/>
      <c r="D2" s="403"/>
      <c r="E2" s="403"/>
      <c r="F2" s="403"/>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403"/>
      <c r="AL2" s="403"/>
    </row>
    <row r="3" spans="1:74" s="9" customFormat="1" ht="12.75" x14ac:dyDescent="0.2">
      <c r="A3" s="596" t="s">
        <v>1326</v>
      </c>
      <c r="B3" s="579"/>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BG5" s="479"/>
      <c r="BK5" s="299"/>
      <c r="BL5" s="299"/>
      <c r="BM5" s="299"/>
      <c r="BN5" s="299"/>
      <c r="BO5" s="299"/>
      <c r="BP5" s="299"/>
      <c r="BQ5" s="299"/>
      <c r="BR5" s="299"/>
      <c r="BS5" s="299"/>
      <c r="BT5" s="299"/>
      <c r="BU5" s="299"/>
      <c r="BV5" s="299"/>
    </row>
    <row r="6" spans="1:74" ht="11.1" customHeight="1" x14ac:dyDescent="0.2">
      <c r="A6" s="127" t="s">
        <v>350</v>
      </c>
      <c r="B6" s="134" t="s">
        <v>363</v>
      </c>
      <c r="C6" s="202">
        <v>26.092683077</v>
      </c>
      <c r="D6" s="202">
        <v>26.048767543</v>
      </c>
      <c r="E6" s="202">
        <v>26.377226465</v>
      </c>
      <c r="F6" s="202">
        <v>26.765256733000001</v>
      </c>
      <c r="G6" s="202">
        <v>26.637403658</v>
      </c>
      <c r="H6" s="202">
        <v>26.838203400000001</v>
      </c>
      <c r="I6" s="202">
        <v>26.412648077</v>
      </c>
      <c r="J6" s="202">
        <v>27.114445819</v>
      </c>
      <c r="K6" s="202">
        <v>27.171867732999999</v>
      </c>
      <c r="L6" s="202">
        <v>27.455182754999999</v>
      </c>
      <c r="M6" s="202">
        <v>28.027866733</v>
      </c>
      <c r="N6" s="202">
        <v>28.195304594</v>
      </c>
      <c r="O6" s="202">
        <v>28.131435319000001</v>
      </c>
      <c r="P6" s="202">
        <v>27.863835797</v>
      </c>
      <c r="Q6" s="202">
        <v>27.896680157999999</v>
      </c>
      <c r="R6" s="202">
        <v>25.440802232999999</v>
      </c>
      <c r="S6" s="202">
        <v>22.868959415999999</v>
      </c>
      <c r="T6" s="202">
        <v>24.527828567</v>
      </c>
      <c r="U6" s="202">
        <v>25.363570835000001</v>
      </c>
      <c r="V6" s="202">
        <v>24.826841319</v>
      </c>
      <c r="W6" s="202">
        <v>25.285187567000001</v>
      </c>
      <c r="X6" s="202">
        <v>25.070339964999999</v>
      </c>
      <c r="Y6" s="202">
        <v>26.218995199999998</v>
      </c>
      <c r="Z6" s="202">
        <v>26.040900513</v>
      </c>
      <c r="AA6" s="202">
        <v>26.128149303000001</v>
      </c>
      <c r="AB6" s="202">
        <v>23.516606829000001</v>
      </c>
      <c r="AC6" s="202">
        <v>26.197773077000001</v>
      </c>
      <c r="AD6" s="202">
        <v>26.2008081</v>
      </c>
      <c r="AE6" s="202">
        <v>26.54226869</v>
      </c>
      <c r="AF6" s="202">
        <v>26.678379567</v>
      </c>
      <c r="AG6" s="202">
        <v>26.772084626000002</v>
      </c>
      <c r="AH6" s="202">
        <v>26.505537403000002</v>
      </c>
      <c r="AI6" s="202">
        <v>25.955570412</v>
      </c>
      <c r="AJ6" s="202">
        <v>27.339164112999999</v>
      </c>
      <c r="AK6" s="202">
        <v>27.756088644999998</v>
      </c>
      <c r="AL6" s="202">
        <v>27.455248221000002</v>
      </c>
      <c r="AM6" s="202">
        <v>26.644160916000001</v>
      </c>
      <c r="AN6" s="202">
        <v>26.715999381</v>
      </c>
      <c r="AO6" s="202">
        <v>27.647668485000001</v>
      </c>
      <c r="AP6" s="202">
        <v>27.444296997999999</v>
      </c>
      <c r="AQ6" s="202">
        <v>27.345999865</v>
      </c>
      <c r="AR6" s="202">
        <v>27.790048952999999</v>
      </c>
      <c r="AS6" s="202">
        <v>28.141089801</v>
      </c>
      <c r="AT6" s="202">
        <v>28.072264580999999</v>
      </c>
      <c r="AU6" s="202">
        <v>28.455711522000001</v>
      </c>
      <c r="AV6" s="202">
        <v>28.702571504000002</v>
      </c>
      <c r="AW6" s="202">
        <v>28.807076798000001</v>
      </c>
      <c r="AX6" s="202">
        <v>27.953177129</v>
      </c>
      <c r="AY6" s="202">
        <v>28.705323360000001</v>
      </c>
      <c r="AZ6" s="202">
        <v>28.744051200000001</v>
      </c>
      <c r="BA6" s="202">
        <v>29.183565568999999</v>
      </c>
      <c r="BB6" s="202">
        <v>29.04625051</v>
      </c>
      <c r="BC6" s="202">
        <v>28.787618325</v>
      </c>
      <c r="BD6" s="297">
        <v>29.206835536</v>
      </c>
      <c r="BE6" s="297">
        <v>29.410895724</v>
      </c>
      <c r="BF6" s="297">
        <v>29.436654079</v>
      </c>
      <c r="BG6" s="297">
        <v>29.190663056000002</v>
      </c>
      <c r="BH6" s="297">
        <v>29.408967130000001</v>
      </c>
      <c r="BI6" s="297">
        <v>29.734302651</v>
      </c>
      <c r="BJ6" s="297">
        <v>29.751526866999999</v>
      </c>
      <c r="BK6" s="297">
        <v>29.671114274000001</v>
      </c>
      <c r="BL6" s="297">
        <v>29.716780473</v>
      </c>
      <c r="BM6" s="297">
        <v>29.665655031</v>
      </c>
      <c r="BN6" s="297">
        <v>29.437546726000001</v>
      </c>
      <c r="BO6" s="297">
        <v>29.385837621</v>
      </c>
      <c r="BP6" s="297">
        <v>29.569620208</v>
      </c>
      <c r="BQ6" s="297">
        <v>29.859035557999999</v>
      </c>
      <c r="BR6" s="297">
        <v>29.964120761</v>
      </c>
      <c r="BS6" s="297">
        <v>29.735099308999999</v>
      </c>
      <c r="BT6" s="297">
        <v>29.953223411</v>
      </c>
      <c r="BU6" s="297">
        <v>30.308450922999999</v>
      </c>
      <c r="BV6" s="297">
        <v>30.495372779</v>
      </c>
    </row>
    <row r="7" spans="1:74" ht="11.1" customHeight="1" x14ac:dyDescent="0.2">
      <c r="A7" s="127" t="s">
        <v>241</v>
      </c>
      <c r="B7" s="135" t="s">
        <v>329</v>
      </c>
      <c r="C7" s="202">
        <v>5.3671309999999997</v>
      </c>
      <c r="D7" s="202">
        <v>5.3881309999999996</v>
      </c>
      <c r="E7" s="202">
        <v>5.4731310000000004</v>
      </c>
      <c r="F7" s="202">
        <v>5.517131</v>
      </c>
      <c r="G7" s="202">
        <v>5.3421310000000002</v>
      </c>
      <c r="H7" s="202">
        <v>5.4791309999999998</v>
      </c>
      <c r="I7" s="202">
        <v>5.4751310000000002</v>
      </c>
      <c r="J7" s="202">
        <v>5.5021310000000003</v>
      </c>
      <c r="K7" s="202">
        <v>5.3591309999999996</v>
      </c>
      <c r="L7" s="202">
        <v>5.4301310000000003</v>
      </c>
      <c r="M7" s="202">
        <v>5.6231309999999999</v>
      </c>
      <c r="N7" s="202">
        <v>5.7681310000000003</v>
      </c>
      <c r="O7" s="202">
        <v>5.5714041999999999</v>
      </c>
      <c r="P7" s="202">
        <v>5.6874041999999996</v>
      </c>
      <c r="Q7" s="202">
        <v>5.5974041999999997</v>
      </c>
      <c r="R7" s="202">
        <v>4.9664042000000004</v>
      </c>
      <c r="S7" s="202">
        <v>4.7114041999999996</v>
      </c>
      <c r="T7" s="202">
        <v>4.9804041999999997</v>
      </c>
      <c r="U7" s="202">
        <v>4.9444042000000001</v>
      </c>
      <c r="V7" s="202">
        <v>4.8364041999999996</v>
      </c>
      <c r="W7" s="202">
        <v>4.9684042000000002</v>
      </c>
      <c r="X7" s="202">
        <v>5.2554042000000001</v>
      </c>
      <c r="Y7" s="202">
        <v>5.5844041999999998</v>
      </c>
      <c r="Z7" s="202">
        <v>5.7274041999999996</v>
      </c>
      <c r="AA7" s="202">
        <v>5.7187850999999998</v>
      </c>
      <c r="AB7" s="202">
        <v>5.5137850999999998</v>
      </c>
      <c r="AC7" s="202">
        <v>5.6177850999999999</v>
      </c>
      <c r="AD7" s="202">
        <v>5.2427850999999999</v>
      </c>
      <c r="AE7" s="202">
        <v>5.3347851000000004</v>
      </c>
      <c r="AF7" s="202">
        <v>5.5237850999999996</v>
      </c>
      <c r="AG7" s="202">
        <v>5.6507851000000002</v>
      </c>
      <c r="AH7" s="202">
        <v>5.4665697707999996</v>
      </c>
      <c r="AI7" s="202">
        <v>5.3385697708000004</v>
      </c>
      <c r="AJ7" s="202">
        <v>5.7025697708000003</v>
      </c>
      <c r="AK7" s="202">
        <v>5.7725697707999997</v>
      </c>
      <c r="AL7" s="202">
        <v>5.5555697708</v>
      </c>
      <c r="AM7" s="202">
        <v>5.4868128907999996</v>
      </c>
      <c r="AN7" s="202">
        <v>5.7272735364000003</v>
      </c>
      <c r="AO7" s="202">
        <v>5.7582210287000004</v>
      </c>
      <c r="AP7" s="202">
        <v>5.6019283986000001</v>
      </c>
      <c r="AQ7" s="202">
        <v>5.4099762480000004</v>
      </c>
      <c r="AR7" s="202">
        <v>5.5345326208000003</v>
      </c>
      <c r="AS7" s="202">
        <v>5.7283759405000003</v>
      </c>
      <c r="AT7" s="202">
        <v>5.7509920000000001</v>
      </c>
      <c r="AU7" s="202">
        <v>5.6772192969999997</v>
      </c>
      <c r="AV7" s="202">
        <v>5.8057309334999996</v>
      </c>
      <c r="AW7" s="202">
        <v>5.9174413741</v>
      </c>
      <c r="AX7" s="202">
        <v>6.0106719999999996</v>
      </c>
      <c r="AY7" s="202">
        <v>5.8202629741000003</v>
      </c>
      <c r="AZ7" s="202">
        <v>5.7534704895999997</v>
      </c>
      <c r="BA7" s="202">
        <v>5.7883283356000002</v>
      </c>
      <c r="BB7" s="202">
        <v>5.6328861988999996</v>
      </c>
      <c r="BC7" s="202">
        <v>5.5722500471999998</v>
      </c>
      <c r="BD7" s="297">
        <v>5.6949328742000001</v>
      </c>
      <c r="BE7" s="297">
        <v>5.9311825986000004</v>
      </c>
      <c r="BF7" s="297">
        <v>5.9496831337999998</v>
      </c>
      <c r="BG7" s="297">
        <v>5.8242757573999997</v>
      </c>
      <c r="BH7" s="297">
        <v>6.0109870858000001</v>
      </c>
      <c r="BI7" s="297">
        <v>6.1545419700000004</v>
      </c>
      <c r="BJ7" s="297">
        <v>6.2337489250000004</v>
      </c>
      <c r="BK7" s="297">
        <v>6.2127293807999999</v>
      </c>
      <c r="BL7" s="297">
        <v>6.2266351826999999</v>
      </c>
      <c r="BM7" s="297">
        <v>6.1980713277000001</v>
      </c>
      <c r="BN7" s="297">
        <v>5.9667187893999998</v>
      </c>
      <c r="BO7" s="297">
        <v>5.8536192156000002</v>
      </c>
      <c r="BP7" s="297">
        <v>5.9460046141999996</v>
      </c>
      <c r="BQ7" s="297">
        <v>6.1645599492000001</v>
      </c>
      <c r="BR7" s="297">
        <v>6.1721954767999998</v>
      </c>
      <c r="BS7" s="297">
        <v>6.0402499871000002</v>
      </c>
      <c r="BT7" s="297">
        <v>6.2229311898999997</v>
      </c>
      <c r="BU7" s="297">
        <v>6.3640512550999997</v>
      </c>
      <c r="BV7" s="297">
        <v>6.4420137684999998</v>
      </c>
    </row>
    <row r="8" spans="1:74" ht="11.1" customHeight="1" x14ac:dyDescent="0.2">
      <c r="A8" s="127" t="s">
        <v>242</v>
      </c>
      <c r="B8" s="135" t="s">
        <v>330</v>
      </c>
      <c r="C8" s="202">
        <v>1.8580444</v>
      </c>
      <c r="D8" s="202">
        <v>1.9388444</v>
      </c>
      <c r="E8" s="202">
        <v>1.9323444000000001</v>
      </c>
      <c r="F8" s="202">
        <v>1.9123444000000001</v>
      </c>
      <c r="G8" s="202">
        <v>1.8960444000000001</v>
      </c>
      <c r="H8" s="202">
        <v>1.9000444000000001</v>
      </c>
      <c r="I8" s="202">
        <v>1.8969444</v>
      </c>
      <c r="J8" s="202">
        <v>1.9252444</v>
      </c>
      <c r="K8" s="202">
        <v>1.9531444</v>
      </c>
      <c r="L8" s="202">
        <v>1.8985444</v>
      </c>
      <c r="M8" s="202">
        <v>1.9360444000000001</v>
      </c>
      <c r="N8" s="202">
        <v>1.9518443999999999</v>
      </c>
      <c r="O8" s="202">
        <v>1.9912847</v>
      </c>
      <c r="P8" s="202">
        <v>1.9943846999999999</v>
      </c>
      <c r="Q8" s="202">
        <v>2.0108847000000001</v>
      </c>
      <c r="R8" s="202">
        <v>1.9956847</v>
      </c>
      <c r="S8" s="202">
        <v>1.9110847</v>
      </c>
      <c r="T8" s="202">
        <v>1.8951846999999999</v>
      </c>
      <c r="U8" s="202">
        <v>1.8790846999999999</v>
      </c>
      <c r="V8" s="202">
        <v>1.9207847</v>
      </c>
      <c r="W8" s="202">
        <v>1.9221847000000001</v>
      </c>
      <c r="X8" s="202">
        <v>1.8871846999999999</v>
      </c>
      <c r="Y8" s="202">
        <v>1.8867847</v>
      </c>
      <c r="Z8" s="202">
        <v>1.9119847000000001</v>
      </c>
      <c r="AA8" s="202">
        <v>1.9014853</v>
      </c>
      <c r="AB8" s="202">
        <v>1.9274853000000001</v>
      </c>
      <c r="AC8" s="202">
        <v>1.9521853</v>
      </c>
      <c r="AD8" s="202">
        <v>1.9481853</v>
      </c>
      <c r="AE8" s="202">
        <v>1.9467852999999999</v>
      </c>
      <c r="AF8" s="202">
        <v>1.9409852999999999</v>
      </c>
      <c r="AG8" s="202">
        <v>1.9313853000000001</v>
      </c>
      <c r="AH8" s="202">
        <v>1.8633573745000001</v>
      </c>
      <c r="AI8" s="202">
        <v>1.8997573745</v>
      </c>
      <c r="AJ8" s="202">
        <v>1.9128573744999999</v>
      </c>
      <c r="AK8" s="202">
        <v>1.9317573745000001</v>
      </c>
      <c r="AL8" s="202">
        <v>1.9288726111000001</v>
      </c>
      <c r="AM8" s="202">
        <v>1.9293205094999999</v>
      </c>
      <c r="AN8" s="202">
        <v>1.9101271657000001</v>
      </c>
      <c r="AO8" s="202">
        <v>1.9013271656999999</v>
      </c>
      <c r="AP8" s="202">
        <v>1.8833271656999999</v>
      </c>
      <c r="AQ8" s="202">
        <v>1.8924271657</v>
      </c>
      <c r="AR8" s="202">
        <v>1.9005271657</v>
      </c>
      <c r="AS8" s="202">
        <v>1.8969261181999999</v>
      </c>
      <c r="AT8" s="202">
        <v>1.90316</v>
      </c>
      <c r="AU8" s="202">
        <v>1.9009344581000001</v>
      </c>
      <c r="AV8" s="202">
        <v>1.9027517641</v>
      </c>
      <c r="AW8" s="202">
        <v>1.9091932241</v>
      </c>
      <c r="AX8" s="202">
        <v>1.901535</v>
      </c>
      <c r="AY8" s="202">
        <v>1.9912962241000001</v>
      </c>
      <c r="AZ8" s="202">
        <v>2.1121793532000002</v>
      </c>
      <c r="BA8" s="202">
        <v>2.1221433629000002</v>
      </c>
      <c r="BB8" s="202">
        <v>2.1243244116</v>
      </c>
      <c r="BC8" s="202">
        <v>2.1167420228</v>
      </c>
      <c r="BD8" s="297">
        <v>2.1190565613999999</v>
      </c>
      <c r="BE8" s="297">
        <v>2.1139355253000001</v>
      </c>
      <c r="BF8" s="297">
        <v>2.1043382451000001</v>
      </c>
      <c r="BG8" s="297">
        <v>2.1115671980999999</v>
      </c>
      <c r="BH8" s="297">
        <v>2.0867590437999999</v>
      </c>
      <c r="BI8" s="297">
        <v>2.0775774814000001</v>
      </c>
      <c r="BJ8" s="297">
        <v>2.0848577420000001</v>
      </c>
      <c r="BK8" s="297">
        <v>2.0767708934</v>
      </c>
      <c r="BL8" s="297">
        <v>2.0940805907</v>
      </c>
      <c r="BM8" s="297">
        <v>2.0886631034000001</v>
      </c>
      <c r="BN8" s="297">
        <v>2.0719784368999998</v>
      </c>
      <c r="BO8" s="297">
        <v>2.0670077053</v>
      </c>
      <c r="BP8" s="297">
        <v>2.0494583943000002</v>
      </c>
      <c r="BQ8" s="297">
        <v>2.0350333083000001</v>
      </c>
      <c r="BR8" s="297">
        <v>2.0213770842000001</v>
      </c>
      <c r="BS8" s="297">
        <v>2.0197263221999999</v>
      </c>
      <c r="BT8" s="297">
        <v>1.9750802206</v>
      </c>
      <c r="BU8" s="297">
        <v>1.9610649675</v>
      </c>
      <c r="BV8" s="297">
        <v>1.9585293107999999</v>
      </c>
    </row>
    <row r="9" spans="1:74" ht="11.1" customHeight="1" x14ac:dyDescent="0.2">
      <c r="A9" s="127" t="s">
        <v>243</v>
      </c>
      <c r="B9" s="135" t="s">
        <v>331</v>
      </c>
      <c r="C9" s="202">
        <v>18.867507676999999</v>
      </c>
      <c r="D9" s="202">
        <v>18.721792142999998</v>
      </c>
      <c r="E9" s="202">
        <v>18.971751064999999</v>
      </c>
      <c r="F9" s="202">
        <v>19.335781333</v>
      </c>
      <c r="G9" s="202">
        <v>19.399228258000001</v>
      </c>
      <c r="H9" s="202">
        <v>19.459028</v>
      </c>
      <c r="I9" s="202">
        <v>19.040572677</v>
      </c>
      <c r="J9" s="202">
        <v>19.687070419000001</v>
      </c>
      <c r="K9" s="202">
        <v>19.859592332999998</v>
      </c>
      <c r="L9" s="202">
        <v>20.126507355000001</v>
      </c>
      <c r="M9" s="202">
        <v>20.468691332999999</v>
      </c>
      <c r="N9" s="202">
        <v>20.475329194</v>
      </c>
      <c r="O9" s="202">
        <v>20.568746419</v>
      </c>
      <c r="P9" s="202">
        <v>20.182046896999999</v>
      </c>
      <c r="Q9" s="202">
        <v>20.288391258000001</v>
      </c>
      <c r="R9" s="202">
        <v>18.478713333000002</v>
      </c>
      <c r="S9" s="202">
        <v>16.246470515999999</v>
      </c>
      <c r="T9" s="202">
        <v>17.652239667</v>
      </c>
      <c r="U9" s="202">
        <v>18.540081935</v>
      </c>
      <c r="V9" s="202">
        <v>18.069652419000001</v>
      </c>
      <c r="W9" s="202">
        <v>18.394598667</v>
      </c>
      <c r="X9" s="202">
        <v>17.927751064999999</v>
      </c>
      <c r="Y9" s="202">
        <v>18.747806300000001</v>
      </c>
      <c r="Z9" s="202">
        <v>18.401511613</v>
      </c>
      <c r="AA9" s="202">
        <v>18.507878903000002</v>
      </c>
      <c r="AB9" s="202">
        <v>16.075336429</v>
      </c>
      <c r="AC9" s="202">
        <v>18.627802676999998</v>
      </c>
      <c r="AD9" s="202">
        <v>19.009837699999999</v>
      </c>
      <c r="AE9" s="202">
        <v>19.260698290000001</v>
      </c>
      <c r="AF9" s="202">
        <v>19.213609167000001</v>
      </c>
      <c r="AG9" s="202">
        <v>19.189914225999999</v>
      </c>
      <c r="AH9" s="202">
        <v>19.175610257999999</v>
      </c>
      <c r="AI9" s="202">
        <v>18.717243267000001</v>
      </c>
      <c r="AJ9" s="202">
        <v>19.723736968000001</v>
      </c>
      <c r="AK9" s="202">
        <v>20.051761500000001</v>
      </c>
      <c r="AL9" s="202">
        <v>19.970805839000001</v>
      </c>
      <c r="AM9" s="202">
        <v>19.228027516000001</v>
      </c>
      <c r="AN9" s="202">
        <v>19.078598678999999</v>
      </c>
      <c r="AO9" s="202">
        <v>19.988120290000001</v>
      </c>
      <c r="AP9" s="202">
        <v>19.959041432999999</v>
      </c>
      <c r="AQ9" s="202">
        <v>20.043596451999999</v>
      </c>
      <c r="AR9" s="202">
        <v>20.354989166999999</v>
      </c>
      <c r="AS9" s="202">
        <v>20.515787742000001</v>
      </c>
      <c r="AT9" s="202">
        <v>20.418112580999999</v>
      </c>
      <c r="AU9" s="202">
        <v>20.877557766999999</v>
      </c>
      <c r="AV9" s="202">
        <v>20.994088806000001</v>
      </c>
      <c r="AW9" s="202">
        <v>20.980442199999999</v>
      </c>
      <c r="AX9" s="202">
        <v>20.040970129000002</v>
      </c>
      <c r="AY9" s="202">
        <v>20.893764161</v>
      </c>
      <c r="AZ9" s="202">
        <v>20.878401357000001</v>
      </c>
      <c r="BA9" s="202">
        <v>21.273093871</v>
      </c>
      <c r="BB9" s="202">
        <v>21.289039898999999</v>
      </c>
      <c r="BC9" s="202">
        <v>21.098626254999999</v>
      </c>
      <c r="BD9" s="297">
        <v>21.3928461</v>
      </c>
      <c r="BE9" s="297">
        <v>21.365777600000001</v>
      </c>
      <c r="BF9" s="297">
        <v>21.382632699999998</v>
      </c>
      <c r="BG9" s="297">
        <v>21.2548201</v>
      </c>
      <c r="BH9" s="297">
        <v>21.311221</v>
      </c>
      <c r="BI9" s="297">
        <v>21.502183200000001</v>
      </c>
      <c r="BJ9" s="297">
        <v>21.432920200000002</v>
      </c>
      <c r="BK9" s="297">
        <v>21.381613999999999</v>
      </c>
      <c r="BL9" s="297">
        <v>21.3960647</v>
      </c>
      <c r="BM9" s="297">
        <v>21.378920600000001</v>
      </c>
      <c r="BN9" s="297">
        <v>21.398849500000001</v>
      </c>
      <c r="BO9" s="297">
        <v>21.4652107</v>
      </c>
      <c r="BP9" s="297">
        <v>21.574157199999998</v>
      </c>
      <c r="BQ9" s="297">
        <v>21.659442299999998</v>
      </c>
      <c r="BR9" s="297">
        <v>21.7705482</v>
      </c>
      <c r="BS9" s="297">
        <v>21.675122999999999</v>
      </c>
      <c r="BT9" s="297">
        <v>21.755212</v>
      </c>
      <c r="BU9" s="297">
        <v>21.9833347</v>
      </c>
      <c r="BV9" s="297">
        <v>22.094829699999998</v>
      </c>
    </row>
    <row r="10" spans="1:74" ht="11.1" customHeight="1" x14ac:dyDescent="0.2">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365"/>
      <c r="BE10" s="365"/>
      <c r="BF10" s="365"/>
      <c r="BG10" s="365"/>
      <c r="BH10" s="365"/>
      <c r="BI10" s="365"/>
      <c r="BJ10" s="298"/>
      <c r="BK10" s="298"/>
      <c r="BL10" s="298"/>
      <c r="BM10" s="298"/>
      <c r="BN10" s="298"/>
      <c r="BO10" s="298"/>
      <c r="BP10" s="298"/>
      <c r="BQ10" s="298"/>
      <c r="BR10" s="298"/>
      <c r="BS10" s="298"/>
      <c r="BT10" s="298"/>
      <c r="BU10" s="298"/>
      <c r="BV10" s="298"/>
    </row>
    <row r="11" spans="1:74" ht="11.1" customHeight="1" x14ac:dyDescent="0.2">
      <c r="A11" s="127" t="s">
        <v>349</v>
      </c>
      <c r="B11" s="134" t="s">
        <v>364</v>
      </c>
      <c r="C11" s="202">
        <v>5.4823696738000001</v>
      </c>
      <c r="D11" s="202">
        <v>5.3271861610000002</v>
      </c>
      <c r="E11" s="202">
        <v>5.4838649823000001</v>
      </c>
      <c r="F11" s="202">
        <v>5.9036679800999998</v>
      </c>
      <c r="G11" s="202">
        <v>6.3969238591000002</v>
      </c>
      <c r="H11" s="202">
        <v>6.3377216933999998</v>
      </c>
      <c r="I11" s="202">
        <v>6.5952658680000003</v>
      </c>
      <c r="J11" s="202">
        <v>6.9544642383999999</v>
      </c>
      <c r="K11" s="202">
        <v>6.8500909226999998</v>
      </c>
      <c r="L11" s="202">
        <v>6.7258773859999996</v>
      </c>
      <c r="M11" s="202">
        <v>6.4909955244999997</v>
      </c>
      <c r="N11" s="202">
        <v>6.1226285386999999</v>
      </c>
      <c r="O11" s="202">
        <v>6.1315731597000003</v>
      </c>
      <c r="P11" s="202">
        <v>5.9543636556999999</v>
      </c>
      <c r="Q11" s="202">
        <v>5.9835320335000004</v>
      </c>
      <c r="R11" s="202">
        <v>5.8390093633999998</v>
      </c>
      <c r="S11" s="202">
        <v>5.8987706898000001</v>
      </c>
      <c r="T11" s="202">
        <v>6.4214448677</v>
      </c>
      <c r="U11" s="202">
        <v>6.6799132567999999</v>
      </c>
      <c r="V11" s="202">
        <v>6.6875854830000003</v>
      </c>
      <c r="W11" s="202">
        <v>6.5563885519999996</v>
      </c>
      <c r="X11" s="202">
        <v>6.3147068280000003</v>
      </c>
      <c r="Y11" s="202">
        <v>5.8630142385999999</v>
      </c>
      <c r="Z11" s="202">
        <v>5.5330284080999999</v>
      </c>
      <c r="AA11" s="202">
        <v>5.6556251166999996</v>
      </c>
      <c r="AB11" s="202">
        <v>5.5763780196999999</v>
      </c>
      <c r="AC11" s="202">
        <v>5.6743891976</v>
      </c>
      <c r="AD11" s="202">
        <v>6.0670885953000004</v>
      </c>
      <c r="AE11" s="202">
        <v>6.3992176176999997</v>
      </c>
      <c r="AF11" s="202">
        <v>6.3893765416999999</v>
      </c>
      <c r="AG11" s="202">
        <v>6.7174546858999999</v>
      </c>
      <c r="AH11" s="202">
        <v>6.6674832998999998</v>
      </c>
      <c r="AI11" s="202">
        <v>6.6836884021999996</v>
      </c>
      <c r="AJ11" s="202">
        <v>6.0734338930999998</v>
      </c>
      <c r="AK11" s="202">
        <v>5.8305485612999997</v>
      </c>
      <c r="AL11" s="202">
        <v>5.4776959364</v>
      </c>
      <c r="AM11" s="202">
        <v>5.8512767020999998</v>
      </c>
      <c r="AN11" s="202">
        <v>5.7945503228000002</v>
      </c>
      <c r="AO11" s="202">
        <v>5.8516273293000003</v>
      </c>
      <c r="AP11" s="202">
        <v>6.2166527938999998</v>
      </c>
      <c r="AQ11" s="202">
        <v>6.5395089682999998</v>
      </c>
      <c r="AR11" s="202">
        <v>6.4727552319999999</v>
      </c>
      <c r="AS11" s="202">
        <v>6.8211728493999999</v>
      </c>
      <c r="AT11" s="202">
        <v>6.9010688</v>
      </c>
      <c r="AU11" s="202">
        <v>6.8552921928000004</v>
      </c>
      <c r="AV11" s="202">
        <v>6.8980566530000003</v>
      </c>
      <c r="AW11" s="202">
        <v>6.5534356871000004</v>
      </c>
      <c r="AX11" s="202">
        <v>6.2811658000000001</v>
      </c>
      <c r="AY11" s="202">
        <v>6.3727681805999996</v>
      </c>
      <c r="AZ11" s="202">
        <v>6.2993948627999998</v>
      </c>
      <c r="BA11" s="202">
        <v>6.2512546705999998</v>
      </c>
      <c r="BB11" s="202">
        <v>6.5513027933999997</v>
      </c>
      <c r="BC11" s="202">
        <v>7.0237321551000003</v>
      </c>
      <c r="BD11" s="297">
        <v>7.1243552236000003</v>
      </c>
      <c r="BE11" s="297">
        <v>7.2602600981999998</v>
      </c>
      <c r="BF11" s="297">
        <v>7.1348962423</v>
      </c>
      <c r="BG11" s="297">
        <v>7.224782383</v>
      </c>
      <c r="BH11" s="297">
        <v>7.0878133695000001</v>
      </c>
      <c r="BI11" s="297">
        <v>6.9484148992000003</v>
      </c>
      <c r="BJ11" s="297">
        <v>6.6587341322000002</v>
      </c>
      <c r="BK11" s="297">
        <v>6.5582448356</v>
      </c>
      <c r="BL11" s="297">
        <v>6.5400503902000002</v>
      </c>
      <c r="BM11" s="297">
        <v>6.4962261608</v>
      </c>
      <c r="BN11" s="297">
        <v>6.7772581191999999</v>
      </c>
      <c r="BO11" s="297">
        <v>7.2447767608999998</v>
      </c>
      <c r="BP11" s="297">
        <v>7.3647258322000004</v>
      </c>
      <c r="BQ11" s="297">
        <v>7.5519055065999998</v>
      </c>
      <c r="BR11" s="297">
        <v>7.4610680854</v>
      </c>
      <c r="BS11" s="297">
        <v>7.5754110197999998</v>
      </c>
      <c r="BT11" s="297">
        <v>7.4495388482999996</v>
      </c>
      <c r="BU11" s="297">
        <v>7.3269143905999998</v>
      </c>
      <c r="BV11" s="297">
        <v>7.0286899908000002</v>
      </c>
    </row>
    <row r="12" spans="1:74" ht="11.1" customHeight="1" x14ac:dyDescent="0.2">
      <c r="A12" s="127" t="s">
        <v>244</v>
      </c>
      <c r="B12" s="135" t="s">
        <v>332</v>
      </c>
      <c r="C12" s="202">
        <v>0.69144861132000002</v>
      </c>
      <c r="D12" s="202">
        <v>0.67670199473000003</v>
      </c>
      <c r="E12" s="202">
        <v>0.71873756494999996</v>
      </c>
      <c r="F12" s="202">
        <v>0.74164714416999999</v>
      </c>
      <c r="G12" s="202">
        <v>0.74153159788</v>
      </c>
      <c r="H12" s="202">
        <v>0.71596804232</v>
      </c>
      <c r="I12" s="202">
        <v>0.71183033225000003</v>
      </c>
      <c r="J12" s="202">
        <v>0.74526899417000003</v>
      </c>
      <c r="K12" s="202">
        <v>0.74646830601000003</v>
      </c>
      <c r="L12" s="202">
        <v>0.73094765113000004</v>
      </c>
      <c r="M12" s="202">
        <v>0.73101285309999997</v>
      </c>
      <c r="N12" s="202">
        <v>0.72771305278999998</v>
      </c>
      <c r="O12" s="202">
        <v>0.69616054705999997</v>
      </c>
      <c r="P12" s="202">
        <v>0.72119799214000002</v>
      </c>
      <c r="Q12" s="202">
        <v>0.71544326784000001</v>
      </c>
      <c r="R12" s="202">
        <v>0.61496925461999996</v>
      </c>
      <c r="S12" s="202">
        <v>0.60952850993999996</v>
      </c>
      <c r="T12" s="202">
        <v>0.63076933359999998</v>
      </c>
      <c r="U12" s="202">
        <v>0.66133737539000004</v>
      </c>
      <c r="V12" s="202">
        <v>0.65106809907999996</v>
      </c>
      <c r="W12" s="202">
        <v>0.65607379978000002</v>
      </c>
      <c r="X12" s="202">
        <v>0.63381265392999997</v>
      </c>
      <c r="Y12" s="202">
        <v>0.64302426273000002</v>
      </c>
      <c r="Z12" s="202">
        <v>0.64164195208999997</v>
      </c>
      <c r="AA12" s="202">
        <v>0.65270601274999995</v>
      </c>
      <c r="AB12" s="202">
        <v>0.63281379954999994</v>
      </c>
      <c r="AC12" s="202">
        <v>0.66415268813999995</v>
      </c>
      <c r="AD12" s="202">
        <v>0.65852065570999996</v>
      </c>
      <c r="AE12" s="202">
        <v>0.70844095099000004</v>
      </c>
      <c r="AF12" s="202">
        <v>0.70483092617999998</v>
      </c>
      <c r="AG12" s="202">
        <v>0.72944692466000005</v>
      </c>
      <c r="AH12" s="202">
        <v>0.71845783694999998</v>
      </c>
      <c r="AI12" s="202">
        <v>0.73352474497999998</v>
      </c>
      <c r="AJ12" s="202">
        <v>0.73415376302000002</v>
      </c>
      <c r="AK12" s="202">
        <v>0.73923760959999996</v>
      </c>
      <c r="AL12" s="202">
        <v>0.74581140251</v>
      </c>
      <c r="AM12" s="202">
        <v>0.76571132747000004</v>
      </c>
      <c r="AN12" s="202">
        <v>0.76807113763000001</v>
      </c>
      <c r="AO12" s="202">
        <v>0.76183554215000004</v>
      </c>
      <c r="AP12" s="202">
        <v>0.77697068998999996</v>
      </c>
      <c r="AQ12" s="202">
        <v>0.77870476147000001</v>
      </c>
      <c r="AR12" s="202">
        <v>0.78825163391999997</v>
      </c>
      <c r="AS12" s="202">
        <v>0.77820615811000005</v>
      </c>
      <c r="AT12" s="202">
        <v>0.78241899999999998</v>
      </c>
      <c r="AU12" s="202">
        <v>0.79494186224999996</v>
      </c>
      <c r="AV12" s="202">
        <v>0.82938491241000001</v>
      </c>
      <c r="AW12" s="202">
        <v>0.81552584354000002</v>
      </c>
      <c r="AX12" s="202">
        <v>0.81945800000000002</v>
      </c>
      <c r="AY12" s="202">
        <v>0.79604220247000002</v>
      </c>
      <c r="AZ12" s="202">
        <v>0.80310476562999999</v>
      </c>
      <c r="BA12" s="202">
        <v>0.81670494264000004</v>
      </c>
      <c r="BB12" s="202">
        <v>0.84318576202999995</v>
      </c>
      <c r="BC12" s="202">
        <v>0.84544547837999995</v>
      </c>
      <c r="BD12" s="297">
        <v>0.85502056422999995</v>
      </c>
      <c r="BE12" s="297">
        <v>0.84545975910000004</v>
      </c>
      <c r="BF12" s="297">
        <v>0.85007573564000005</v>
      </c>
      <c r="BG12" s="297">
        <v>0.86406387059</v>
      </c>
      <c r="BH12" s="297">
        <v>0.90031253555000001</v>
      </c>
      <c r="BI12" s="297">
        <v>0.88850774641999997</v>
      </c>
      <c r="BJ12" s="297">
        <v>0.87070837162000003</v>
      </c>
      <c r="BK12" s="297">
        <v>0.84411271112999997</v>
      </c>
      <c r="BL12" s="297">
        <v>0.82757237826999996</v>
      </c>
      <c r="BM12" s="297">
        <v>0.86600864844000003</v>
      </c>
      <c r="BN12" s="297">
        <v>0.89295283629</v>
      </c>
      <c r="BO12" s="297">
        <v>0.89552079376000004</v>
      </c>
      <c r="BP12" s="297">
        <v>0.90494837589999999</v>
      </c>
      <c r="BQ12" s="297">
        <v>0.89578608666000004</v>
      </c>
      <c r="BR12" s="297">
        <v>0.90070471558999998</v>
      </c>
      <c r="BS12" s="297">
        <v>0.91576338553000003</v>
      </c>
      <c r="BT12" s="297">
        <v>0.95351811922999996</v>
      </c>
      <c r="BU12" s="297">
        <v>0.94171701732000002</v>
      </c>
      <c r="BV12" s="297">
        <v>0.92385962771999997</v>
      </c>
    </row>
    <row r="13" spans="1:74" ht="11.1" customHeight="1" x14ac:dyDescent="0.2">
      <c r="A13" s="127" t="s">
        <v>245</v>
      </c>
      <c r="B13" s="135" t="s">
        <v>333</v>
      </c>
      <c r="C13" s="202">
        <v>2.9518427640999998</v>
      </c>
      <c r="D13" s="202">
        <v>2.7850690002</v>
      </c>
      <c r="E13" s="202">
        <v>2.9254258537000002</v>
      </c>
      <c r="F13" s="202">
        <v>3.3303906525999998</v>
      </c>
      <c r="G13" s="202">
        <v>3.8052267544</v>
      </c>
      <c r="H13" s="202">
        <v>3.7734121924999999</v>
      </c>
      <c r="I13" s="202">
        <v>4.0469938307</v>
      </c>
      <c r="J13" s="202">
        <v>4.3491678758000001</v>
      </c>
      <c r="K13" s="202">
        <v>4.2419706335000003</v>
      </c>
      <c r="L13" s="202">
        <v>4.2173200173999996</v>
      </c>
      <c r="M13" s="202">
        <v>3.8924632947000002</v>
      </c>
      <c r="N13" s="202">
        <v>3.5290343374000002</v>
      </c>
      <c r="O13" s="202">
        <v>3.5299053508</v>
      </c>
      <c r="P13" s="202">
        <v>3.3208141380999998</v>
      </c>
      <c r="Q13" s="202">
        <v>3.3969458593000001</v>
      </c>
      <c r="R13" s="202">
        <v>3.7573997567999999</v>
      </c>
      <c r="S13" s="202">
        <v>3.7712778158</v>
      </c>
      <c r="T13" s="202">
        <v>4.1060969084999996</v>
      </c>
      <c r="U13" s="202">
        <v>4.3100096747999999</v>
      </c>
      <c r="V13" s="202">
        <v>4.3175134829999999</v>
      </c>
      <c r="W13" s="202">
        <v>4.1930494792999999</v>
      </c>
      <c r="X13" s="202">
        <v>3.9399494750000001</v>
      </c>
      <c r="Y13" s="202">
        <v>3.4534111907999998</v>
      </c>
      <c r="Z13" s="202">
        <v>3.1202614895999998</v>
      </c>
      <c r="AA13" s="202">
        <v>3.2265276546999999</v>
      </c>
      <c r="AB13" s="202">
        <v>3.1791545174000002</v>
      </c>
      <c r="AC13" s="202">
        <v>3.2591999766000002</v>
      </c>
      <c r="AD13" s="202">
        <v>3.6987338417000002</v>
      </c>
      <c r="AE13" s="202">
        <v>3.9924730455000002</v>
      </c>
      <c r="AF13" s="202">
        <v>3.9880694888999999</v>
      </c>
      <c r="AG13" s="202">
        <v>4.2512297181000003</v>
      </c>
      <c r="AH13" s="202">
        <v>4.2002005820999999</v>
      </c>
      <c r="AI13" s="202">
        <v>4.1912576816999998</v>
      </c>
      <c r="AJ13" s="202">
        <v>3.5974892231000002</v>
      </c>
      <c r="AK13" s="202">
        <v>3.4309598095</v>
      </c>
      <c r="AL13" s="202">
        <v>3.2261130825</v>
      </c>
      <c r="AM13" s="202">
        <v>3.3840714711</v>
      </c>
      <c r="AN13" s="202">
        <v>3.2685345932000001</v>
      </c>
      <c r="AO13" s="202">
        <v>3.3366983743</v>
      </c>
      <c r="AP13" s="202">
        <v>3.5774371466999999</v>
      </c>
      <c r="AQ13" s="202">
        <v>3.8991954066000001</v>
      </c>
      <c r="AR13" s="202">
        <v>3.8765376645999998</v>
      </c>
      <c r="AS13" s="202">
        <v>4.1724843194999996</v>
      </c>
      <c r="AT13" s="202">
        <v>4.1690529999999999</v>
      </c>
      <c r="AU13" s="202">
        <v>4.1049989832999998</v>
      </c>
      <c r="AV13" s="202">
        <v>4.0858203334000001</v>
      </c>
      <c r="AW13" s="202">
        <v>3.7704069868999999</v>
      </c>
      <c r="AX13" s="202">
        <v>3.476925</v>
      </c>
      <c r="AY13" s="202">
        <v>3.598613721</v>
      </c>
      <c r="AZ13" s="202">
        <v>3.5861644101999999</v>
      </c>
      <c r="BA13" s="202">
        <v>3.4827334593999999</v>
      </c>
      <c r="BB13" s="202">
        <v>3.7057121953999999</v>
      </c>
      <c r="BC13" s="202">
        <v>4.1933039389999998</v>
      </c>
      <c r="BD13" s="297">
        <v>4.2848626031999997</v>
      </c>
      <c r="BE13" s="297">
        <v>4.4626935460999997</v>
      </c>
      <c r="BF13" s="297">
        <v>4.3389972676999999</v>
      </c>
      <c r="BG13" s="297">
        <v>4.4013813265000001</v>
      </c>
      <c r="BH13" s="297">
        <v>4.1997394538000004</v>
      </c>
      <c r="BI13" s="297">
        <v>4.0261448111</v>
      </c>
      <c r="BJ13" s="297">
        <v>3.7079863612000001</v>
      </c>
      <c r="BK13" s="297">
        <v>3.7230179573000002</v>
      </c>
      <c r="BL13" s="297">
        <v>3.7076129763000001</v>
      </c>
      <c r="BM13" s="297">
        <v>3.6048863503000002</v>
      </c>
      <c r="BN13" s="297">
        <v>3.8321329797999999</v>
      </c>
      <c r="BO13" s="297">
        <v>4.3297458823000001</v>
      </c>
      <c r="BP13" s="297">
        <v>4.4245255050000001</v>
      </c>
      <c r="BQ13" s="297">
        <v>4.6085317514000002</v>
      </c>
      <c r="BR13" s="297">
        <v>4.4831389455000004</v>
      </c>
      <c r="BS13" s="297">
        <v>4.5475738843000002</v>
      </c>
      <c r="BT13" s="297">
        <v>4.3380172489</v>
      </c>
      <c r="BU13" s="297">
        <v>4.1579599610000004</v>
      </c>
      <c r="BV13" s="297">
        <v>3.8359292977999999</v>
      </c>
    </row>
    <row r="14" spans="1:74" ht="11.1" customHeight="1" x14ac:dyDescent="0.2">
      <c r="A14" s="127" t="s">
        <v>246</v>
      </c>
      <c r="B14" s="135" t="s">
        <v>334</v>
      </c>
      <c r="C14" s="202">
        <v>0.92655184999999995</v>
      </c>
      <c r="D14" s="202">
        <v>0.92026843999999997</v>
      </c>
      <c r="E14" s="202">
        <v>0.91245514000000005</v>
      </c>
      <c r="F14" s="202">
        <v>0.91859042999999996</v>
      </c>
      <c r="G14" s="202">
        <v>0.92209757999999997</v>
      </c>
      <c r="H14" s="202">
        <v>0.919767</v>
      </c>
      <c r="I14" s="202">
        <v>0.89632887999999999</v>
      </c>
      <c r="J14" s="202">
        <v>0.91044258</v>
      </c>
      <c r="K14" s="202">
        <v>0.90707641999999999</v>
      </c>
      <c r="L14" s="202">
        <v>0.91026401999999995</v>
      </c>
      <c r="M14" s="202">
        <v>0.90779626999999996</v>
      </c>
      <c r="N14" s="202">
        <v>0.90980099999999997</v>
      </c>
      <c r="O14" s="202">
        <v>0.91103639999999997</v>
      </c>
      <c r="P14" s="202">
        <v>0.90555339999999995</v>
      </c>
      <c r="Q14" s="202">
        <v>0.88427739999999999</v>
      </c>
      <c r="R14" s="202">
        <v>0.82332839999999996</v>
      </c>
      <c r="S14" s="202">
        <v>0.75944040000000002</v>
      </c>
      <c r="T14" s="202">
        <v>0.7570694</v>
      </c>
      <c r="U14" s="202">
        <v>0.76215140000000003</v>
      </c>
      <c r="V14" s="202">
        <v>0.76925540000000003</v>
      </c>
      <c r="W14" s="202">
        <v>0.7764084</v>
      </c>
      <c r="X14" s="202">
        <v>0.77853939999999999</v>
      </c>
      <c r="Y14" s="202">
        <v>0.78810539999999996</v>
      </c>
      <c r="Z14" s="202">
        <v>0.78718239999999995</v>
      </c>
      <c r="AA14" s="202">
        <v>0.77338839999999998</v>
      </c>
      <c r="AB14" s="202">
        <v>0.77375439999999995</v>
      </c>
      <c r="AC14" s="202">
        <v>0.77341340000000003</v>
      </c>
      <c r="AD14" s="202">
        <v>0.77347339999999998</v>
      </c>
      <c r="AE14" s="202">
        <v>0.73146639999999996</v>
      </c>
      <c r="AF14" s="202">
        <v>0.72213939999999999</v>
      </c>
      <c r="AG14" s="202">
        <v>0.75898540000000003</v>
      </c>
      <c r="AH14" s="202">
        <v>0.77562778306000002</v>
      </c>
      <c r="AI14" s="202">
        <v>0.77217278306000003</v>
      </c>
      <c r="AJ14" s="202">
        <v>0.76794778306</v>
      </c>
      <c r="AK14" s="202">
        <v>0.77539978306000001</v>
      </c>
      <c r="AL14" s="202">
        <v>0.77295278306000004</v>
      </c>
      <c r="AM14" s="202">
        <v>0.77072664347999997</v>
      </c>
      <c r="AN14" s="202">
        <v>0.76972664347999997</v>
      </c>
      <c r="AO14" s="202">
        <v>0.77072664347999997</v>
      </c>
      <c r="AP14" s="202">
        <v>0.77172664347999997</v>
      </c>
      <c r="AQ14" s="202">
        <v>0.77072664347999997</v>
      </c>
      <c r="AR14" s="202">
        <v>0.77572664347999998</v>
      </c>
      <c r="AS14" s="202">
        <v>0.77672664347999998</v>
      </c>
      <c r="AT14" s="202">
        <v>0.77672699999999995</v>
      </c>
      <c r="AU14" s="202">
        <v>0.77672664347999998</v>
      </c>
      <c r="AV14" s="202">
        <v>0.79472664347999999</v>
      </c>
      <c r="AW14" s="202">
        <v>0.77772664347999998</v>
      </c>
      <c r="AX14" s="202">
        <v>0.78272699999999995</v>
      </c>
      <c r="AY14" s="202">
        <v>0.77815664348000002</v>
      </c>
      <c r="AZ14" s="202">
        <v>0.77735534967999997</v>
      </c>
      <c r="BA14" s="202">
        <v>0.79987660345</v>
      </c>
      <c r="BB14" s="202">
        <v>0.80781709643999999</v>
      </c>
      <c r="BC14" s="202">
        <v>0.78884967324999999</v>
      </c>
      <c r="BD14" s="297">
        <v>0.78346753745999997</v>
      </c>
      <c r="BE14" s="297">
        <v>0.78443173104999997</v>
      </c>
      <c r="BF14" s="297">
        <v>0.78442633976999998</v>
      </c>
      <c r="BG14" s="297">
        <v>0.78445184999999995</v>
      </c>
      <c r="BH14" s="297">
        <v>0.79242909965999997</v>
      </c>
      <c r="BI14" s="297">
        <v>0.80665452002000004</v>
      </c>
      <c r="BJ14" s="297">
        <v>0.81959442482</v>
      </c>
      <c r="BK14" s="297">
        <v>0.77080369898000001</v>
      </c>
      <c r="BL14" s="297">
        <v>0.77003854036999997</v>
      </c>
      <c r="BM14" s="297">
        <v>0.79228388474</v>
      </c>
      <c r="BN14" s="297">
        <v>0.80015897241</v>
      </c>
      <c r="BO14" s="297">
        <v>0.78135988808000001</v>
      </c>
      <c r="BP14" s="297">
        <v>0.77601491694000002</v>
      </c>
      <c r="BQ14" s="297">
        <v>0.77698600936999995</v>
      </c>
      <c r="BR14" s="297">
        <v>0.77697740237000001</v>
      </c>
      <c r="BS14" s="297">
        <v>0.77700718278000003</v>
      </c>
      <c r="BT14" s="297">
        <v>0.78489562024000004</v>
      </c>
      <c r="BU14" s="297">
        <v>0.79897096166000003</v>
      </c>
      <c r="BV14" s="297">
        <v>0.81179878855999998</v>
      </c>
    </row>
    <row r="15" spans="1:74" ht="11.1" customHeight="1" x14ac:dyDescent="0.2">
      <c r="A15" s="127" t="s">
        <v>1257</v>
      </c>
      <c r="B15" s="135" t="s">
        <v>1258</v>
      </c>
      <c r="C15" s="202">
        <v>0.52672786368000002</v>
      </c>
      <c r="D15" s="202">
        <v>0.53620484543000002</v>
      </c>
      <c r="E15" s="202">
        <v>0.53299155225999995</v>
      </c>
      <c r="F15" s="202">
        <v>0.53179745499999997</v>
      </c>
      <c r="G15" s="202">
        <v>0.5347082071</v>
      </c>
      <c r="H15" s="202">
        <v>0.53373493162999996</v>
      </c>
      <c r="I15" s="202">
        <v>0.54419621610000002</v>
      </c>
      <c r="J15" s="202">
        <v>0.55308144299999995</v>
      </c>
      <c r="K15" s="202">
        <v>0.54975260420000005</v>
      </c>
      <c r="L15" s="202">
        <v>0.47014215761</v>
      </c>
      <c r="M15" s="202">
        <v>0.54920385299999996</v>
      </c>
      <c r="N15" s="202">
        <v>0.54484500000000002</v>
      </c>
      <c r="O15" s="202">
        <v>0.53763299161</v>
      </c>
      <c r="P15" s="202">
        <v>0.53954014655000004</v>
      </c>
      <c r="Q15" s="202">
        <v>0.54361852128999999</v>
      </c>
      <c r="R15" s="202">
        <v>0.212871749</v>
      </c>
      <c r="S15" s="202">
        <v>0.33813522000000001</v>
      </c>
      <c r="T15" s="202">
        <v>0.51747807866999995</v>
      </c>
      <c r="U15" s="202">
        <v>0.52437729323000004</v>
      </c>
      <c r="V15" s="202">
        <v>0.51843510355</v>
      </c>
      <c r="W15" s="202">
        <v>0.51455256299999996</v>
      </c>
      <c r="X15" s="202">
        <v>0.51125273387000003</v>
      </c>
      <c r="Y15" s="202">
        <v>0.51361987232999995</v>
      </c>
      <c r="Z15" s="202">
        <v>0.51473127871000002</v>
      </c>
      <c r="AA15" s="202">
        <v>0.51130897839</v>
      </c>
      <c r="AB15" s="202">
        <v>0.50465228786000005</v>
      </c>
      <c r="AC15" s="202">
        <v>0.50520480225999997</v>
      </c>
      <c r="AD15" s="202">
        <v>0.50197464933000002</v>
      </c>
      <c r="AE15" s="202">
        <v>0.50109030161000001</v>
      </c>
      <c r="AF15" s="202">
        <v>0.49654764699999998</v>
      </c>
      <c r="AG15" s="202">
        <v>0.49559284097</v>
      </c>
      <c r="AH15" s="202">
        <v>0.48768389908999998</v>
      </c>
      <c r="AI15" s="202">
        <v>0.48785539365000002</v>
      </c>
      <c r="AJ15" s="202">
        <v>0.48403191627999997</v>
      </c>
      <c r="AK15" s="202">
        <v>0.48772214065000002</v>
      </c>
      <c r="AL15" s="202">
        <v>0.24914567564000001</v>
      </c>
      <c r="AM15" s="202">
        <v>0.45880068617999997</v>
      </c>
      <c r="AN15" s="202">
        <v>0.48080068617999999</v>
      </c>
      <c r="AO15" s="202">
        <v>0.49780068618000001</v>
      </c>
      <c r="AP15" s="202">
        <v>0.49980068618000001</v>
      </c>
      <c r="AQ15" s="202">
        <v>0.49780068618000001</v>
      </c>
      <c r="AR15" s="202">
        <v>0.41180068617999999</v>
      </c>
      <c r="AS15" s="202">
        <v>0.47280068617999998</v>
      </c>
      <c r="AT15" s="202">
        <v>0.49280000000000002</v>
      </c>
      <c r="AU15" s="202">
        <v>0.49280068618</v>
      </c>
      <c r="AV15" s="202">
        <v>0.49580068618000001</v>
      </c>
      <c r="AW15" s="202">
        <v>0.49180068618</v>
      </c>
      <c r="AX15" s="202">
        <v>0.49380000000000002</v>
      </c>
      <c r="AY15" s="202">
        <v>0.49228145650999999</v>
      </c>
      <c r="AZ15" s="202">
        <v>0.44829343994999998</v>
      </c>
      <c r="BA15" s="202">
        <v>0.44935150297999998</v>
      </c>
      <c r="BB15" s="202">
        <v>0.48293519400000001</v>
      </c>
      <c r="BC15" s="202">
        <v>0.48189783016999999</v>
      </c>
      <c r="BD15" s="297">
        <v>0.48449914029000002</v>
      </c>
      <c r="BE15" s="297">
        <v>0.47438472393999997</v>
      </c>
      <c r="BF15" s="297">
        <v>0.48027493907000002</v>
      </c>
      <c r="BG15" s="297">
        <v>0.48430998342999998</v>
      </c>
      <c r="BH15" s="297">
        <v>0.49647636560000002</v>
      </c>
      <c r="BI15" s="297">
        <v>0.47972400778000002</v>
      </c>
      <c r="BJ15" s="297">
        <v>0.49368648786000002</v>
      </c>
      <c r="BK15" s="297">
        <v>0.47953402071000001</v>
      </c>
      <c r="BL15" s="297">
        <v>0.50159117766000005</v>
      </c>
      <c r="BM15" s="297">
        <v>0.48333696967000001</v>
      </c>
      <c r="BN15" s="297">
        <v>0.49725346222</v>
      </c>
      <c r="BO15" s="297">
        <v>0.48171283258000003</v>
      </c>
      <c r="BP15" s="297">
        <v>0.50061428815999998</v>
      </c>
      <c r="BQ15" s="297">
        <v>0.49466873565000002</v>
      </c>
      <c r="BR15" s="297">
        <v>0.49716577629999997</v>
      </c>
      <c r="BS15" s="297">
        <v>0.49250739766000001</v>
      </c>
      <c r="BT15" s="297">
        <v>0.48737775109999998</v>
      </c>
      <c r="BU15" s="297">
        <v>0.50347523188999999</v>
      </c>
      <c r="BV15" s="297">
        <v>0.49187020796000003</v>
      </c>
    </row>
    <row r="16" spans="1:74" ht="11.1" customHeight="1" x14ac:dyDescent="0.2">
      <c r="A16" s="127" t="s">
        <v>1328</v>
      </c>
      <c r="B16" s="135" t="s">
        <v>1329</v>
      </c>
      <c r="C16" s="202">
        <v>0</v>
      </c>
      <c r="D16" s="202">
        <v>0</v>
      </c>
      <c r="E16" s="202">
        <v>0</v>
      </c>
      <c r="F16" s="202">
        <v>0</v>
      </c>
      <c r="G16" s="202">
        <v>0</v>
      </c>
      <c r="H16" s="202">
        <v>0</v>
      </c>
      <c r="I16" s="202">
        <v>0</v>
      </c>
      <c r="J16" s="202">
        <v>0</v>
      </c>
      <c r="K16" s="202">
        <v>0</v>
      </c>
      <c r="L16" s="202">
        <v>0</v>
      </c>
      <c r="M16" s="202">
        <v>0</v>
      </c>
      <c r="N16" s="202">
        <v>1.3774193548E-2</v>
      </c>
      <c r="O16" s="202">
        <v>5.6322580645000002E-2</v>
      </c>
      <c r="P16" s="202">
        <v>7.1172413793000003E-2</v>
      </c>
      <c r="Q16" s="202">
        <v>7.1903225806000004E-2</v>
      </c>
      <c r="R16" s="202">
        <v>7.2466666666999996E-2</v>
      </c>
      <c r="S16" s="202">
        <v>7.7709677419000006E-2</v>
      </c>
      <c r="T16" s="202">
        <v>5.3633333333000001E-2</v>
      </c>
      <c r="U16" s="202">
        <v>5.3677419354999999E-2</v>
      </c>
      <c r="V16" s="202">
        <v>6.8935483871E-2</v>
      </c>
      <c r="W16" s="202">
        <v>5.7966666666999997E-2</v>
      </c>
      <c r="X16" s="202">
        <v>9.6161290322999998E-2</v>
      </c>
      <c r="Y16" s="202">
        <v>0.1012</v>
      </c>
      <c r="Z16" s="202">
        <v>0.10993548387</v>
      </c>
      <c r="AA16" s="202">
        <v>0.12493548387</v>
      </c>
      <c r="AB16" s="202">
        <v>0.12135714286</v>
      </c>
      <c r="AC16" s="202">
        <v>0.12164516129</v>
      </c>
      <c r="AD16" s="202">
        <v>8.6833333333000001E-2</v>
      </c>
      <c r="AE16" s="202">
        <v>0.10338709677000001</v>
      </c>
      <c r="AF16" s="202">
        <v>0.11260000000000001</v>
      </c>
      <c r="AG16" s="202">
        <v>0.12103225805999999</v>
      </c>
      <c r="AH16" s="202">
        <v>0.12461290323</v>
      </c>
      <c r="AI16" s="202">
        <v>0.12773333333</v>
      </c>
      <c r="AJ16" s="202">
        <v>0.12080645161</v>
      </c>
      <c r="AK16" s="202">
        <v>3.5000000000000003E-2</v>
      </c>
      <c r="AL16" s="202">
        <v>0.121</v>
      </c>
      <c r="AM16" s="202">
        <v>0.10219354839</v>
      </c>
      <c r="AN16" s="202">
        <v>0.13500000000000001</v>
      </c>
      <c r="AO16" s="202">
        <v>0.13500000000000001</v>
      </c>
      <c r="AP16" s="202">
        <v>0.23</v>
      </c>
      <c r="AQ16" s="202">
        <v>0.23</v>
      </c>
      <c r="AR16" s="202">
        <v>0.25285714285999999</v>
      </c>
      <c r="AS16" s="202">
        <v>0.27571428571000001</v>
      </c>
      <c r="AT16" s="202">
        <v>0.34499999999999997</v>
      </c>
      <c r="AU16" s="202">
        <v>0.34499999999999997</v>
      </c>
      <c r="AV16" s="202">
        <v>0.34499999999999997</v>
      </c>
      <c r="AW16" s="202">
        <v>0.34499999999999997</v>
      </c>
      <c r="AX16" s="202">
        <v>0.35</v>
      </c>
      <c r="AY16" s="202">
        <v>0.35</v>
      </c>
      <c r="AZ16" s="202">
        <v>0.35</v>
      </c>
      <c r="BA16" s="202">
        <v>0.35</v>
      </c>
      <c r="BB16" s="202">
        <v>0.35499999999999998</v>
      </c>
      <c r="BC16" s="202">
        <v>0.35499999999999998</v>
      </c>
      <c r="BD16" s="297">
        <v>0.35499999999999998</v>
      </c>
      <c r="BE16" s="297">
        <v>0.35499999999999998</v>
      </c>
      <c r="BF16" s="297">
        <v>0.35499999999999998</v>
      </c>
      <c r="BG16" s="297">
        <v>0.36</v>
      </c>
      <c r="BH16" s="297">
        <v>0.36</v>
      </c>
      <c r="BI16" s="297">
        <v>0.40500000000000003</v>
      </c>
      <c r="BJ16" s="297">
        <v>0.42</v>
      </c>
      <c r="BK16" s="297">
        <v>0.42</v>
      </c>
      <c r="BL16" s="297">
        <v>0.42</v>
      </c>
      <c r="BM16" s="297">
        <v>0.42</v>
      </c>
      <c r="BN16" s="297">
        <v>0.42</v>
      </c>
      <c r="BO16" s="297">
        <v>0.42</v>
      </c>
      <c r="BP16" s="297">
        <v>0.42</v>
      </c>
      <c r="BQ16" s="297">
        <v>0.45666666667</v>
      </c>
      <c r="BR16" s="297">
        <v>0.49333333333000001</v>
      </c>
      <c r="BS16" s="297">
        <v>0.53</v>
      </c>
      <c r="BT16" s="297">
        <v>0.56666666666999999</v>
      </c>
      <c r="BU16" s="297">
        <v>0.60333333333000005</v>
      </c>
      <c r="BV16" s="297">
        <v>0.64</v>
      </c>
    </row>
    <row r="17" spans="1:74" ht="11.1" customHeight="1" x14ac:dyDescent="0.2">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365"/>
      <c r="BE17" s="365"/>
      <c r="BF17" s="365"/>
      <c r="BG17" s="365"/>
      <c r="BH17" s="365"/>
      <c r="BI17" s="365"/>
      <c r="BJ17" s="298"/>
      <c r="BK17" s="298"/>
      <c r="BL17" s="298"/>
      <c r="BM17" s="298"/>
      <c r="BN17" s="298"/>
      <c r="BO17" s="298"/>
      <c r="BP17" s="298"/>
      <c r="BQ17" s="298"/>
      <c r="BR17" s="298"/>
      <c r="BS17" s="298"/>
      <c r="BT17" s="298"/>
      <c r="BU17" s="298"/>
      <c r="BV17" s="298"/>
    </row>
    <row r="18" spans="1:74" ht="11.1" customHeight="1" x14ac:dyDescent="0.2">
      <c r="A18" s="127" t="s">
        <v>336</v>
      </c>
      <c r="B18" s="134" t="s">
        <v>365</v>
      </c>
      <c r="C18" s="202">
        <v>4.1544819427000004</v>
      </c>
      <c r="D18" s="202">
        <v>4.1585684912999996</v>
      </c>
      <c r="E18" s="202">
        <v>4.1385080508999996</v>
      </c>
      <c r="F18" s="202">
        <v>4.0562644234</v>
      </c>
      <c r="G18" s="202">
        <v>3.9115765110999998</v>
      </c>
      <c r="H18" s="202">
        <v>3.6410047243000001</v>
      </c>
      <c r="I18" s="202">
        <v>3.9683941636000002</v>
      </c>
      <c r="J18" s="202">
        <v>3.7804017803000001</v>
      </c>
      <c r="K18" s="202">
        <v>3.8433872088999999</v>
      </c>
      <c r="L18" s="202">
        <v>4.0062233090000001</v>
      </c>
      <c r="M18" s="202">
        <v>4.2837802089999997</v>
      </c>
      <c r="N18" s="202">
        <v>4.3409586708000001</v>
      </c>
      <c r="O18" s="202">
        <v>4.3406887954000002</v>
      </c>
      <c r="P18" s="202">
        <v>4.4665987813000001</v>
      </c>
      <c r="Q18" s="202">
        <v>4.2954984651999997</v>
      </c>
      <c r="R18" s="202">
        <v>4.4272114437000001</v>
      </c>
      <c r="S18" s="202">
        <v>4.2677373018000004</v>
      </c>
      <c r="T18" s="202">
        <v>4.1324316201000002</v>
      </c>
      <c r="U18" s="202">
        <v>4.3022075568</v>
      </c>
      <c r="V18" s="202">
        <v>4.0927140502999997</v>
      </c>
      <c r="W18" s="202">
        <v>3.8468998621999999</v>
      </c>
      <c r="X18" s="202">
        <v>4.0769940451000002</v>
      </c>
      <c r="Y18" s="202">
        <v>4.1787179536999997</v>
      </c>
      <c r="Z18" s="202">
        <v>4.4236945878</v>
      </c>
      <c r="AA18" s="202">
        <v>4.3585160227999999</v>
      </c>
      <c r="AB18" s="202">
        <v>4.2765959381999998</v>
      </c>
      <c r="AC18" s="202">
        <v>4.3583589734999997</v>
      </c>
      <c r="AD18" s="202">
        <v>3.9780297055</v>
      </c>
      <c r="AE18" s="202">
        <v>3.8138386545</v>
      </c>
      <c r="AF18" s="202">
        <v>3.7041986479000002</v>
      </c>
      <c r="AG18" s="202">
        <v>4.0744990868000004</v>
      </c>
      <c r="AH18" s="202">
        <v>4.1752750558000002</v>
      </c>
      <c r="AI18" s="202">
        <v>4.1174221739999997</v>
      </c>
      <c r="AJ18" s="202">
        <v>4.1586668159000002</v>
      </c>
      <c r="AK18" s="202">
        <v>4.0242433488999998</v>
      </c>
      <c r="AL18" s="202">
        <v>4.1565996830999996</v>
      </c>
      <c r="AM18" s="202">
        <v>4.0319052751999997</v>
      </c>
      <c r="AN18" s="202">
        <v>4.0963151208999999</v>
      </c>
      <c r="AO18" s="202">
        <v>4.0115399957999998</v>
      </c>
      <c r="AP18" s="202">
        <v>3.9284960833000002</v>
      </c>
      <c r="AQ18" s="202">
        <v>3.8215604304999999</v>
      </c>
      <c r="AR18" s="202">
        <v>3.5309249308999999</v>
      </c>
      <c r="AS18" s="202">
        <v>3.9255134329999999</v>
      </c>
      <c r="AT18" s="202">
        <v>3.8250055000000001</v>
      </c>
      <c r="AU18" s="202">
        <v>3.6643807263000001</v>
      </c>
      <c r="AV18" s="202">
        <v>3.8793157546999999</v>
      </c>
      <c r="AW18" s="202">
        <v>3.9780995317999999</v>
      </c>
      <c r="AX18" s="202">
        <v>3.9336395</v>
      </c>
      <c r="AY18" s="202">
        <v>3.9028416485999999</v>
      </c>
      <c r="AZ18" s="202">
        <v>4.0494435130999999</v>
      </c>
      <c r="BA18" s="202">
        <v>4.0491103709000003</v>
      </c>
      <c r="BB18" s="202">
        <v>4.0715121806000001</v>
      </c>
      <c r="BC18" s="202">
        <v>4.1703740239</v>
      </c>
      <c r="BD18" s="297">
        <v>4.2879699695999998</v>
      </c>
      <c r="BE18" s="297">
        <v>4.3428534699999997</v>
      </c>
      <c r="BF18" s="297">
        <v>4.2507945788999999</v>
      </c>
      <c r="BG18" s="297">
        <v>4.1338554979</v>
      </c>
      <c r="BH18" s="297">
        <v>4.4337163345999997</v>
      </c>
      <c r="BI18" s="297">
        <v>4.4381314387000002</v>
      </c>
      <c r="BJ18" s="297">
        <v>4.4377381204999997</v>
      </c>
      <c r="BK18" s="297">
        <v>4.4354070371000001</v>
      </c>
      <c r="BL18" s="297">
        <v>4.4734885998999996</v>
      </c>
      <c r="BM18" s="297">
        <v>4.4676643306999999</v>
      </c>
      <c r="BN18" s="297">
        <v>4.4511231945</v>
      </c>
      <c r="BO18" s="297">
        <v>4.3355385055999998</v>
      </c>
      <c r="BP18" s="297">
        <v>4.3361203725999999</v>
      </c>
      <c r="BQ18" s="297">
        <v>4.3698814970999997</v>
      </c>
      <c r="BR18" s="297">
        <v>4.2886531382999999</v>
      </c>
      <c r="BS18" s="297">
        <v>4.189136875</v>
      </c>
      <c r="BT18" s="297">
        <v>4.5062673448000004</v>
      </c>
      <c r="BU18" s="297">
        <v>4.5434158025000002</v>
      </c>
      <c r="BV18" s="297">
        <v>4.5810743646000001</v>
      </c>
    </row>
    <row r="19" spans="1:74" ht="11.1" customHeight="1" x14ac:dyDescent="0.2">
      <c r="A19" s="127" t="s">
        <v>247</v>
      </c>
      <c r="B19" s="135" t="s">
        <v>335</v>
      </c>
      <c r="C19" s="202">
        <v>1.8260446322999999</v>
      </c>
      <c r="D19" s="202">
        <v>1.7523545286</v>
      </c>
      <c r="E19" s="202">
        <v>1.7617243096999999</v>
      </c>
      <c r="F19" s="202">
        <v>1.7252626</v>
      </c>
      <c r="G19" s="202">
        <v>1.5947349548</v>
      </c>
      <c r="H19" s="202">
        <v>1.4044726000000001</v>
      </c>
      <c r="I19" s="202">
        <v>1.7213465676999999</v>
      </c>
      <c r="J19" s="202">
        <v>1.6687946323</v>
      </c>
      <c r="K19" s="202">
        <v>1.5812215999999999</v>
      </c>
      <c r="L19" s="202">
        <v>1.7962178580999999</v>
      </c>
      <c r="M19" s="202">
        <v>1.9934262667</v>
      </c>
      <c r="N19" s="202">
        <v>2.0798765677</v>
      </c>
      <c r="O19" s="202">
        <v>1.9832422354999999</v>
      </c>
      <c r="P19" s="202">
        <v>2.1074609896999998</v>
      </c>
      <c r="Q19" s="202">
        <v>2.0633890096999998</v>
      </c>
      <c r="R19" s="202">
        <v>2.0980042999999999</v>
      </c>
      <c r="S19" s="202">
        <v>2.0422870741999999</v>
      </c>
      <c r="T19" s="202">
        <v>1.8631776333000001</v>
      </c>
      <c r="U19" s="202">
        <v>2.0670412677000001</v>
      </c>
      <c r="V19" s="202">
        <v>2.0274751386999998</v>
      </c>
      <c r="W19" s="202">
        <v>1.7765853</v>
      </c>
      <c r="X19" s="202">
        <v>1.8840225581000001</v>
      </c>
      <c r="Y19" s="202">
        <v>2.0367816332999999</v>
      </c>
      <c r="Z19" s="202">
        <v>2.1348109451999999</v>
      </c>
      <c r="AA19" s="202">
        <v>2.1282150323</v>
      </c>
      <c r="AB19" s="202">
        <v>2.1097870714</v>
      </c>
      <c r="AC19" s="202">
        <v>2.0987940644999998</v>
      </c>
      <c r="AD19" s="202">
        <v>2.0020633333000002</v>
      </c>
      <c r="AE19" s="202">
        <v>1.8522666452000001</v>
      </c>
      <c r="AF19" s="202">
        <v>1.850684</v>
      </c>
      <c r="AG19" s="202">
        <v>2.0409666452000002</v>
      </c>
      <c r="AH19" s="202">
        <v>2.0975592295999999</v>
      </c>
      <c r="AI19" s="202">
        <v>2.0418893479000002</v>
      </c>
      <c r="AJ19" s="202">
        <v>2.0713847135000001</v>
      </c>
      <c r="AK19" s="202">
        <v>1.9785700145</v>
      </c>
      <c r="AL19" s="202">
        <v>2.0975592295999999</v>
      </c>
      <c r="AM19" s="202">
        <v>1.9714143077999999</v>
      </c>
      <c r="AN19" s="202">
        <v>2.0022483515</v>
      </c>
      <c r="AO19" s="202">
        <v>1.9525443078</v>
      </c>
      <c r="AP19" s="202">
        <v>1.8658302325</v>
      </c>
      <c r="AQ19" s="202">
        <v>1.80990334</v>
      </c>
      <c r="AR19" s="202">
        <v>1.5462982325000001</v>
      </c>
      <c r="AS19" s="202">
        <v>1.8770643078</v>
      </c>
      <c r="AT19" s="202">
        <v>2.0121980000000002</v>
      </c>
      <c r="AU19" s="202">
        <v>1.8408798991999999</v>
      </c>
      <c r="AV19" s="202">
        <v>1.9772985013</v>
      </c>
      <c r="AW19" s="202">
        <v>1.9838725658</v>
      </c>
      <c r="AX19" s="202">
        <v>2.007126</v>
      </c>
      <c r="AY19" s="202">
        <v>2.0016468883999998</v>
      </c>
      <c r="AZ19" s="202">
        <v>2.0088269764</v>
      </c>
      <c r="BA19" s="202">
        <v>2.0624405882999999</v>
      </c>
      <c r="BB19" s="202">
        <v>2.0403783683999999</v>
      </c>
      <c r="BC19" s="202">
        <v>2.1460332755999998</v>
      </c>
      <c r="BD19" s="297">
        <v>2.2542491108</v>
      </c>
      <c r="BE19" s="297">
        <v>2.3528483462000001</v>
      </c>
      <c r="BF19" s="297">
        <v>2.3515093136999998</v>
      </c>
      <c r="BG19" s="297">
        <v>2.0848745707999998</v>
      </c>
      <c r="BH19" s="297">
        <v>2.3481211263000001</v>
      </c>
      <c r="BI19" s="297">
        <v>2.3465215062999998</v>
      </c>
      <c r="BJ19" s="297">
        <v>2.3448370421</v>
      </c>
      <c r="BK19" s="297">
        <v>2.3580338297000001</v>
      </c>
      <c r="BL19" s="297">
        <v>2.3900234523999999</v>
      </c>
      <c r="BM19" s="297">
        <v>2.3871891402999998</v>
      </c>
      <c r="BN19" s="297">
        <v>2.3848165987000001</v>
      </c>
      <c r="BO19" s="297">
        <v>2.2829390483999998</v>
      </c>
      <c r="BP19" s="297">
        <v>2.2814632551999998</v>
      </c>
      <c r="BQ19" s="297">
        <v>2.3903642029999999</v>
      </c>
      <c r="BR19" s="297">
        <v>2.4032129592000002</v>
      </c>
      <c r="BS19" s="297">
        <v>2.1690768136999998</v>
      </c>
      <c r="BT19" s="297">
        <v>2.4555739655000002</v>
      </c>
      <c r="BU19" s="297">
        <v>2.4896410465000001</v>
      </c>
      <c r="BV19" s="297">
        <v>2.5246029132999999</v>
      </c>
    </row>
    <row r="20" spans="1:74" ht="11.1" customHeight="1" x14ac:dyDescent="0.2">
      <c r="A20" s="127" t="s">
        <v>998</v>
      </c>
      <c r="B20" s="135" t="s">
        <v>999</v>
      </c>
      <c r="C20" s="202">
        <v>1.2094307374</v>
      </c>
      <c r="D20" s="202">
        <v>1.2845511889000001</v>
      </c>
      <c r="E20" s="202">
        <v>1.256189193</v>
      </c>
      <c r="F20" s="202">
        <v>1.2119546792</v>
      </c>
      <c r="G20" s="202">
        <v>1.2098667722000001</v>
      </c>
      <c r="H20" s="202">
        <v>1.1448950336999999</v>
      </c>
      <c r="I20" s="202">
        <v>1.1503549037</v>
      </c>
      <c r="J20" s="202">
        <v>1.0180698614999999</v>
      </c>
      <c r="K20" s="202">
        <v>1.1955696485</v>
      </c>
      <c r="L20" s="202">
        <v>1.1220534196</v>
      </c>
      <c r="M20" s="202">
        <v>1.205286852</v>
      </c>
      <c r="N20" s="202">
        <v>1.1643503649</v>
      </c>
      <c r="O20" s="202">
        <v>1.2167770348</v>
      </c>
      <c r="P20" s="202">
        <v>1.2090833258</v>
      </c>
      <c r="Q20" s="202">
        <v>1.1017234479</v>
      </c>
      <c r="R20" s="202">
        <v>1.2196857346000001</v>
      </c>
      <c r="S20" s="202">
        <v>1.1040015939000001</v>
      </c>
      <c r="T20" s="202">
        <v>1.1586325652</v>
      </c>
      <c r="U20" s="202">
        <v>1.1020824737999999</v>
      </c>
      <c r="V20" s="202">
        <v>0.92493023921999995</v>
      </c>
      <c r="W20" s="202">
        <v>0.94569455765999999</v>
      </c>
      <c r="X20" s="202">
        <v>1.0534408208999999</v>
      </c>
      <c r="Y20" s="202">
        <v>1.0150831879</v>
      </c>
      <c r="Z20" s="202">
        <v>1.1528308355000001</v>
      </c>
      <c r="AA20" s="202">
        <v>1.085688467</v>
      </c>
      <c r="AB20" s="202">
        <v>1.0279747253</v>
      </c>
      <c r="AC20" s="202">
        <v>1.0998683213</v>
      </c>
      <c r="AD20" s="202">
        <v>0.82951243534999997</v>
      </c>
      <c r="AE20" s="202">
        <v>0.86452917704999999</v>
      </c>
      <c r="AF20" s="202">
        <v>0.73367809880000001</v>
      </c>
      <c r="AG20" s="202">
        <v>0.88410192927999998</v>
      </c>
      <c r="AH20" s="202">
        <v>0.94309345557000002</v>
      </c>
      <c r="AI20" s="202">
        <v>0.95140450496999995</v>
      </c>
      <c r="AJ20" s="202">
        <v>0.96659962185000003</v>
      </c>
      <c r="AK20" s="202">
        <v>0.89918850099000003</v>
      </c>
      <c r="AL20" s="202">
        <v>0.93443652690000001</v>
      </c>
      <c r="AM20" s="202">
        <v>0.96395907481999998</v>
      </c>
      <c r="AN20" s="202">
        <v>0.98522310051999995</v>
      </c>
      <c r="AO20" s="202">
        <v>0.95059022692999995</v>
      </c>
      <c r="AP20" s="202">
        <v>0.94644564771999995</v>
      </c>
      <c r="AQ20" s="202">
        <v>0.90922163992000005</v>
      </c>
      <c r="AR20" s="202">
        <v>0.86762159896000002</v>
      </c>
      <c r="AS20" s="202">
        <v>0.93671407335000001</v>
      </c>
      <c r="AT20" s="202">
        <v>0.71853199999999995</v>
      </c>
      <c r="AU20" s="202">
        <v>0.73094389216</v>
      </c>
      <c r="AV20" s="202">
        <v>0.81781424903</v>
      </c>
      <c r="AW20" s="202">
        <v>0.89567917720000001</v>
      </c>
      <c r="AX20" s="202">
        <v>0.82167400000000002</v>
      </c>
      <c r="AY20" s="202">
        <v>0.78602808876999997</v>
      </c>
      <c r="AZ20" s="202">
        <v>0.92245759700999996</v>
      </c>
      <c r="BA20" s="202">
        <v>0.86802446615999995</v>
      </c>
      <c r="BB20" s="202">
        <v>0.92464048510999997</v>
      </c>
      <c r="BC20" s="202">
        <v>0.92384052402000005</v>
      </c>
      <c r="BD20" s="297">
        <v>0.92569891551000005</v>
      </c>
      <c r="BE20" s="297">
        <v>0.85856773305</v>
      </c>
      <c r="BF20" s="297">
        <v>0.77816531953000001</v>
      </c>
      <c r="BG20" s="297">
        <v>0.89982750987000004</v>
      </c>
      <c r="BH20" s="297">
        <v>0.93655686828999996</v>
      </c>
      <c r="BI20" s="297">
        <v>0.93977007309000005</v>
      </c>
      <c r="BJ20" s="297">
        <v>0.93919837749000001</v>
      </c>
      <c r="BK20" s="297">
        <v>0.93730960277999997</v>
      </c>
      <c r="BL20" s="297">
        <v>0.93692648959000002</v>
      </c>
      <c r="BM20" s="297">
        <v>0.93664599392000003</v>
      </c>
      <c r="BN20" s="297">
        <v>0.93079017793999996</v>
      </c>
      <c r="BO20" s="297">
        <v>0.92531194394000005</v>
      </c>
      <c r="BP20" s="297">
        <v>0.92051304174000004</v>
      </c>
      <c r="BQ20" s="297">
        <v>0.84492466342000005</v>
      </c>
      <c r="BR20" s="297">
        <v>0.76244753264999998</v>
      </c>
      <c r="BS20" s="297">
        <v>0.87758544026999996</v>
      </c>
      <c r="BT20" s="297">
        <v>0.90888057436000003</v>
      </c>
      <c r="BU20" s="297">
        <v>0.90911445027000004</v>
      </c>
      <c r="BV20" s="297">
        <v>0.90970061691000004</v>
      </c>
    </row>
    <row r="21" spans="1:74" ht="11.1"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365"/>
      <c r="BE21" s="365"/>
      <c r="BF21" s="365"/>
      <c r="BG21" s="365"/>
      <c r="BH21" s="365"/>
      <c r="BI21" s="365"/>
      <c r="BJ21" s="298"/>
      <c r="BK21" s="298"/>
      <c r="BL21" s="298"/>
      <c r="BM21" s="298"/>
      <c r="BN21" s="298"/>
      <c r="BO21" s="298"/>
      <c r="BP21" s="298"/>
      <c r="BQ21" s="298"/>
      <c r="BR21" s="298"/>
      <c r="BS21" s="298"/>
      <c r="BT21" s="298"/>
      <c r="BU21" s="298"/>
      <c r="BV21" s="298"/>
    </row>
    <row r="22" spans="1:74" ht="11.1" customHeight="1" x14ac:dyDescent="0.2">
      <c r="A22" s="127" t="s">
        <v>354</v>
      </c>
      <c r="B22" s="134" t="s">
        <v>899</v>
      </c>
      <c r="C22" s="202">
        <v>14.829870548000001</v>
      </c>
      <c r="D22" s="202">
        <v>14.815033477</v>
      </c>
      <c r="E22" s="202">
        <v>14.693531292999999</v>
      </c>
      <c r="F22" s="202">
        <v>14.349472436999999</v>
      </c>
      <c r="G22" s="202">
        <v>14.282381358</v>
      </c>
      <c r="H22" s="202">
        <v>14.589059644000001</v>
      </c>
      <c r="I22" s="202">
        <v>14.588473972999999</v>
      </c>
      <c r="J22" s="202">
        <v>14.599671807</v>
      </c>
      <c r="K22" s="202">
        <v>14.534911048</v>
      </c>
      <c r="L22" s="202">
        <v>14.553467694</v>
      </c>
      <c r="M22" s="202">
        <v>14.695878446</v>
      </c>
      <c r="N22" s="202">
        <v>14.721453788</v>
      </c>
      <c r="O22" s="202">
        <v>14.738608672</v>
      </c>
      <c r="P22" s="202">
        <v>14.733611961999999</v>
      </c>
      <c r="Q22" s="202">
        <v>14.707459472</v>
      </c>
      <c r="R22" s="202">
        <v>14.757960262999999</v>
      </c>
      <c r="S22" s="202">
        <v>12.49521715</v>
      </c>
      <c r="T22" s="202">
        <v>12.289604869</v>
      </c>
      <c r="U22" s="202">
        <v>12.340020763</v>
      </c>
      <c r="V22" s="202">
        <v>12.888551335000001</v>
      </c>
      <c r="W22" s="202">
        <v>12.912187316000001</v>
      </c>
      <c r="X22" s="202">
        <v>13.05257784</v>
      </c>
      <c r="Y22" s="202">
        <v>13.149003149</v>
      </c>
      <c r="Z22" s="202">
        <v>13.184562123999999</v>
      </c>
      <c r="AA22" s="202">
        <v>13.347719688</v>
      </c>
      <c r="AB22" s="202">
        <v>13.404938842</v>
      </c>
      <c r="AC22" s="202">
        <v>13.513642931</v>
      </c>
      <c r="AD22" s="202">
        <v>13.661440152999999</v>
      </c>
      <c r="AE22" s="202">
        <v>13.665379113</v>
      </c>
      <c r="AF22" s="202">
        <v>13.634845768</v>
      </c>
      <c r="AG22" s="202">
        <v>13.696093642999999</v>
      </c>
      <c r="AH22" s="202">
        <v>13.41327965</v>
      </c>
      <c r="AI22" s="202">
        <v>13.771057963000001</v>
      </c>
      <c r="AJ22" s="202">
        <v>14.164488963</v>
      </c>
      <c r="AK22" s="202">
        <v>14.315020002000001</v>
      </c>
      <c r="AL22" s="202">
        <v>14.323740473000001</v>
      </c>
      <c r="AM22" s="202">
        <v>14.39149838</v>
      </c>
      <c r="AN22" s="202">
        <v>14.445047874</v>
      </c>
      <c r="AO22" s="202">
        <v>14.342086279</v>
      </c>
      <c r="AP22" s="202">
        <v>13.176435517</v>
      </c>
      <c r="AQ22" s="202">
        <v>13.46183636</v>
      </c>
      <c r="AR22" s="202">
        <v>13.54311895</v>
      </c>
      <c r="AS22" s="202">
        <v>13.790788815000001</v>
      </c>
      <c r="AT22" s="202">
        <v>13.4687514</v>
      </c>
      <c r="AU22" s="202">
        <v>13.410538356</v>
      </c>
      <c r="AV22" s="202">
        <v>13.549485667000001</v>
      </c>
      <c r="AW22" s="202">
        <v>14.083144928999999</v>
      </c>
      <c r="AX22" s="202">
        <v>14.0666104</v>
      </c>
      <c r="AY22" s="202">
        <v>14.031664198</v>
      </c>
      <c r="AZ22" s="202">
        <v>14.188458148</v>
      </c>
      <c r="BA22" s="202">
        <v>13.912096859</v>
      </c>
      <c r="BB22" s="202">
        <v>13.757315344</v>
      </c>
      <c r="BC22" s="202">
        <v>13.529538514</v>
      </c>
      <c r="BD22" s="297">
        <v>13.611778361000001</v>
      </c>
      <c r="BE22" s="297">
        <v>13.656768112</v>
      </c>
      <c r="BF22" s="297">
        <v>13.518402883</v>
      </c>
      <c r="BG22" s="297">
        <v>13.564887773000001</v>
      </c>
      <c r="BH22" s="297">
        <v>13.627180693</v>
      </c>
      <c r="BI22" s="297">
        <v>13.662751343</v>
      </c>
      <c r="BJ22" s="297">
        <v>13.673425959999999</v>
      </c>
      <c r="BK22" s="297">
        <v>13.698594685</v>
      </c>
      <c r="BL22" s="297">
        <v>13.741749193</v>
      </c>
      <c r="BM22" s="297">
        <v>13.726360381999999</v>
      </c>
      <c r="BN22" s="297">
        <v>13.726558475999999</v>
      </c>
      <c r="BO22" s="297">
        <v>13.667873596</v>
      </c>
      <c r="BP22" s="297">
        <v>13.746142976</v>
      </c>
      <c r="BQ22" s="297">
        <v>13.755820818</v>
      </c>
      <c r="BR22" s="297">
        <v>13.633100354</v>
      </c>
      <c r="BS22" s="297">
        <v>13.686288926</v>
      </c>
      <c r="BT22" s="297">
        <v>13.747451321</v>
      </c>
      <c r="BU22" s="297">
        <v>13.785176588000001</v>
      </c>
      <c r="BV22" s="297">
        <v>13.787491813000001</v>
      </c>
    </row>
    <row r="23" spans="1:74" ht="11.1" customHeight="1" x14ac:dyDescent="0.2">
      <c r="A23" s="127" t="s">
        <v>248</v>
      </c>
      <c r="B23" s="135" t="s">
        <v>351</v>
      </c>
      <c r="C23" s="202">
        <v>0.79568507642999997</v>
      </c>
      <c r="D23" s="202">
        <v>0.80868507642999998</v>
      </c>
      <c r="E23" s="202">
        <v>0.80068507642999998</v>
      </c>
      <c r="F23" s="202">
        <v>0.76368507643000005</v>
      </c>
      <c r="G23" s="202">
        <v>0.77868507642999996</v>
      </c>
      <c r="H23" s="202">
        <v>0.77068507642999995</v>
      </c>
      <c r="I23" s="202">
        <v>0.78068507642999996</v>
      </c>
      <c r="J23" s="202">
        <v>0.75168507643000004</v>
      </c>
      <c r="K23" s="202">
        <v>0.75768507643000005</v>
      </c>
      <c r="L23" s="202">
        <v>0.72068507643000002</v>
      </c>
      <c r="M23" s="202">
        <v>0.77868507642999996</v>
      </c>
      <c r="N23" s="202">
        <v>0.77368507642999995</v>
      </c>
      <c r="O23" s="202">
        <v>0.77150084593000001</v>
      </c>
      <c r="P23" s="202">
        <v>0.75310084593000004</v>
      </c>
      <c r="Q23" s="202">
        <v>0.76640084593000002</v>
      </c>
      <c r="R23" s="202">
        <v>0.77390084592999997</v>
      </c>
      <c r="S23" s="202">
        <v>0.65250084593000002</v>
      </c>
      <c r="T23" s="202">
        <v>0.65150084593000002</v>
      </c>
      <c r="U23" s="202">
        <v>0.65260084593000001</v>
      </c>
      <c r="V23" s="202">
        <v>0.67160084593000002</v>
      </c>
      <c r="W23" s="202">
        <v>0.65600084592999997</v>
      </c>
      <c r="X23" s="202">
        <v>0.67770084593000002</v>
      </c>
      <c r="Y23" s="202">
        <v>0.68870084593000003</v>
      </c>
      <c r="Z23" s="202">
        <v>0.69130084592999996</v>
      </c>
      <c r="AA23" s="202">
        <v>0.75502404593000005</v>
      </c>
      <c r="AB23" s="202">
        <v>0.74402404593000004</v>
      </c>
      <c r="AC23" s="202">
        <v>0.73782404592999995</v>
      </c>
      <c r="AD23" s="202">
        <v>0.70102404593000001</v>
      </c>
      <c r="AE23" s="202">
        <v>0.67702404592999998</v>
      </c>
      <c r="AF23" s="202">
        <v>0.70812404593</v>
      </c>
      <c r="AG23" s="202">
        <v>0.72002404593000002</v>
      </c>
      <c r="AH23" s="202">
        <v>0.71439610355000005</v>
      </c>
      <c r="AI23" s="202">
        <v>0.70589610354999999</v>
      </c>
      <c r="AJ23" s="202">
        <v>0.70719610354999995</v>
      </c>
      <c r="AK23" s="202">
        <v>0.71119610354999996</v>
      </c>
      <c r="AL23" s="202">
        <v>0.72039610355000006</v>
      </c>
      <c r="AM23" s="202">
        <v>0.70365909526000003</v>
      </c>
      <c r="AN23" s="202">
        <v>0.68695909525999999</v>
      </c>
      <c r="AO23" s="202">
        <v>0.69925909525999996</v>
      </c>
      <c r="AP23" s="202">
        <v>0.69595909525999999</v>
      </c>
      <c r="AQ23" s="202">
        <v>0.68275909526</v>
      </c>
      <c r="AR23" s="202">
        <v>0.63525909526000002</v>
      </c>
      <c r="AS23" s="202">
        <v>0.66185909525999997</v>
      </c>
      <c r="AT23" s="202">
        <v>0.64385899999999996</v>
      </c>
      <c r="AU23" s="202">
        <v>0.65685909525999997</v>
      </c>
      <c r="AV23" s="202">
        <v>0.66665909526</v>
      </c>
      <c r="AW23" s="202">
        <v>0.66965909526</v>
      </c>
      <c r="AX23" s="202">
        <v>0.67085899999999998</v>
      </c>
      <c r="AY23" s="202">
        <v>0.65485909525999997</v>
      </c>
      <c r="AZ23" s="202">
        <v>0.65099207831000006</v>
      </c>
      <c r="BA23" s="202">
        <v>0.63495464649</v>
      </c>
      <c r="BB23" s="202">
        <v>0.62891672992000003</v>
      </c>
      <c r="BC23" s="202">
        <v>0.64091564060999995</v>
      </c>
      <c r="BD23" s="297">
        <v>0.64269909180999996</v>
      </c>
      <c r="BE23" s="297">
        <v>0.64141882893000002</v>
      </c>
      <c r="BF23" s="297">
        <v>0.64060903896999999</v>
      </c>
      <c r="BG23" s="297">
        <v>0.64007862618</v>
      </c>
      <c r="BH23" s="297">
        <v>0.64710339311999998</v>
      </c>
      <c r="BI23" s="297">
        <v>0.64636920740000003</v>
      </c>
      <c r="BJ23" s="297">
        <v>0.64652473180000003</v>
      </c>
      <c r="BK23" s="297">
        <v>0.65029581164000005</v>
      </c>
      <c r="BL23" s="297">
        <v>0.64997844467999999</v>
      </c>
      <c r="BM23" s="297">
        <v>0.64949870666999998</v>
      </c>
      <c r="BN23" s="297">
        <v>0.64748368546000001</v>
      </c>
      <c r="BO23" s="297">
        <v>0.64713454815000004</v>
      </c>
      <c r="BP23" s="297">
        <v>0.64692688707000001</v>
      </c>
      <c r="BQ23" s="297">
        <v>0.65000414515000005</v>
      </c>
      <c r="BR23" s="297">
        <v>0.64962666709000005</v>
      </c>
      <c r="BS23" s="297">
        <v>0.64928946518999997</v>
      </c>
      <c r="BT23" s="297">
        <v>0.65869918152999996</v>
      </c>
      <c r="BU23" s="297">
        <v>0.65840767336999995</v>
      </c>
      <c r="BV23" s="297">
        <v>0.65815213176999998</v>
      </c>
    </row>
    <row r="24" spans="1:74" ht="11.1" customHeight="1" x14ac:dyDescent="0.2">
      <c r="A24" s="127" t="s">
        <v>249</v>
      </c>
      <c r="B24" s="135" t="s">
        <v>352</v>
      </c>
      <c r="C24" s="202">
        <v>2.0479610226</v>
      </c>
      <c r="D24" s="202">
        <v>2.0608621999999999</v>
      </c>
      <c r="E24" s="202">
        <v>1.9804880806</v>
      </c>
      <c r="F24" s="202">
        <v>1.7368296933</v>
      </c>
      <c r="G24" s="202">
        <v>1.7812478870999999</v>
      </c>
      <c r="H24" s="202">
        <v>2.0489451333000002</v>
      </c>
      <c r="I24" s="202">
        <v>2.0423790226</v>
      </c>
      <c r="J24" s="202">
        <v>1.9323302161</v>
      </c>
      <c r="K24" s="202">
        <v>1.8986889467000001</v>
      </c>
      <c r="L24" s="202">
        <v>1.9745324355</v>
      </c>
      <c r="M24" s="202">
        <v>2.0397480733000002</v>
      </c>
      <c r="N24" s="202">
        <v>2.0512174419</v>
      </c>
      <c r="O24" s="202">
        <v>2.0473572710000001</v>
      </c>
      <c r="P24" s="202">
        <v>2.0787306276000002</v>
      </c>
      <c r="Q24" s="202">
        <v>2.0429186839</v>
      </c>
      <c r="R24" s="202">
        <v>2.0439404933</v>
      </c>
      <c r="S24" s="202">
        <v>1.8406886194000001</v>
      </c>
      <c r="T24" s="202">
        <v>1.704477</v>
      </c>
      <c r="U24" s="202">
        <v>1.7014261032</v>
      </c>
      <c r="V24" s="202">
        <v>1.7407880305000001</v>
      </c>
      <c r="W24" s="202">
        <v>1.6859510799999999</v>
      </c>
      <c r="X24" s="202">
        <v>1.7734167613</v>
      </c>
      <c r="Y24" s="202">
        <v>1.8307742467000001</v>
      </c>
      <c r="Z24" s="202">
        <v>1.8312633677000001</v>
      </c>
      <c r="AA24" s="202">
        <v>1.8015180001</v>
      </c>
      <c r="AB24" s="202">
        <v>1.9205790071</v>
      </c>
      <c r="AC24" s="202">
        <v>1.8801065903</v>
      </c>
      <c r="AD24" s="202">
        <v>1.8459621067</v>
      </c>
      <c r="AE24" s="202">
        <v>1.8758703452000001</v>
      </c>
      <c r="AF24" s="202">
        <v>1.8547177667000001</v>
      </c>
      <c r="AG24" s="202">
        <v>1.8576512870999999</v>
      </c>
      <c r="AH24" s="202">
        <v>1.6146734541000001</v>
      </c>
      <c r="AI24" s="202">
        <v>1.6886078600000001</v>
      </c>
      <c r="AJ24" s="202">
        <v>1.9524433480000001</v>
      </c>
      <c r="AK24" s="202">
        <v>2.0369752658000002</v>
      </c>
      <c r="AL24" s="202">
        <v>2.0382686963999999</v>
      </c>
      <c r="AM24" s="202">
        <v>2.0164786704000002</v>
      </c>
      <c r="AN24" s="202">
        <v>2.0278506655999999</v>
      </c>
      <c r="AO24" s="202">
        <v>1.9761968381999999</v>
      </c>
      <c r="AP24" s="202">
        <v>1.8006176889000001</v>
      </c>
      <c r="AQ24" s="202">
        <v>1.9482231994999999</v>
      </c>
      <c r="AR24" s="202">
        <v>1.5673417889000001</v>
      </c>
      <c r="AS24" s="202">
        <v>1.7670629479</v>
      </c>
      <c r="AT24" s="202">
        <v>1.588266</v>
      </c>
      <c r="AU24" s="202">
        <v>1.5082922622999999</v>
      </c>
      <c r="AV24" s="202">
        <v>1.6627705737</v>
      </c>
      <c r="AW24" s="202">
        <v>2.0437568356</v>
      </c>
      <c r="AX24" s="202">
        <v>2.0513460000000001</v>
      </c>
      <c r="AY24" s="202">
        <v>2.0381378639999999</v>
      </c>
      <c r="AZ24" s="202">
        <v>2.0149019158999999</v>
      </c>
      <c r="BA24" s="202">
        <v>2.0056773957999998</v>
      </c>
      <c r="BB24" s="202">
        <v>2.0080063570000002</v>
      </c>
      <c r="BC24" s="202">
        <v>1.8439764904</v>
      </c>
      <c r="BD24" s="297">
        <v>1.9997388657999999</v>
      </c>
      <c r="BE24" s="297">
        <v>1.9966563080999999</v>
      </c>
      <c r="BF24" s="297">
        <v>1.8599246885</v>
      </c>
      <c r="BG24" s="297">
        <v>1.9073188380999999</v>
      </c>
      <c r="BH24" s="297">
        <v>1.9640849266</v>
      </c>
      <c r="BI24" s="297">
        <v>2.0007379575000002</v>
      </c>
      <c r="BJ24" s="297">
        <v>2.0120234838000002</v>
      </c>
      <c r="BK24" s="297">
        <v>2.0348384873000001</v>
      </c>
      <c r="BL24" s="297">
        <v>2.0779171809000001</v>
      </c>
      <c r="BM24" s="297">
        <v>2.0642808882999999</v>
      </c>
      <c r="BN24" s="297">
        <v>2.0674504959000002</v>
      </c>
      <c r="BO24" s="297">
        <v>2.0099097277000002</v>
      </c>
      <c r="BP24" s="297">
        <v>2.0887273244000002</v>
      </c>
      <c r="BQ24" s="297">
        <v>2.0958538601000001</v>
      </c>
      <c r="BR24" s="297">
        <v>1.9743059613</v>
      </c>
      <c r="BS24" s="297">
        <v>2.0281497686000001</v>
      </c>
      <c r="BT24" s="297">
        <v>2.0813964762000001</v>
      </c>
      <c r="BU24" s="297">
        <v>2.1197620761999998</v>
      </c>
      <c r="BV24" s="297">
        <v>2.1229893636999999</v>
      </c>
    </row>
    <row r="25" spans="1:74" ht="11.1" customHeight="1" x14ac:dyDescent="0.2">
      <c r="A25" s="127" t="s">
        <v>250</v>
      </c>
      <c r="B25" s="135" t="s">
        <v>353</v>
      </c>
      <c r="C25" s="202">
        <v>11.599108104999999</v>
      </c>
      <c r="D25" s="202">
        <v>11.556903857</v>
      </c>
      <c r="E25" s="202">
        <v>11.525455792000001</v>
      </c>
      <c r="F25" s="202">
        <v>11.461809323000001</v>
      </c>
      <c r="G25" s="202">
        <v>11.33532505</v>
      </c>
      <c r="H25" s="202">
        <v>11.38218109</v>
      </c>
      <c r="I25" s="202">
        <v>11.376893244</v>
      </c>
      <c r="J25" s="202">
        <v>11.526401599</v>
      </c>
      <c r="K25" s="202">
        <v>11.486364823000001</v>
      </c>
      <c r="L25" s="202">
        <v>11.462157696</v>
      </c>
      <c r="M25" s="202">
        <v>11.479694522999999</v>
      </c>
      <c r="N25" s="202">
        <v>11.497507212</v>
      </c>
      <c r="O25" s="202">
        <v>11.541134488999999</v>
      </c>
      <c r="P25" s="202">
        <v>11.522200421999999</v>
      </c>
      <c r="Q25" s="202">
        <v>11.518718875999999</v>
      </c>
      <c r="R25" s="202">
        <v>11.563714857000001</v>
      </c>
      <c r="S25" s="202">
        <v>9.6256006181</v>
      </c>
      <c r="T25" s="202">
        <v>9.5583419567999997</v>
      </c>
      <c r="U25" s="202">
        <v>9.6107987471000005</v>
      </c>
      <c r="V25" s="202">
        <v>10.100466392</v>
      </c>
      <c r="W25" s="202">
        <v>10.195001323</v>
      </c>
      <c r="X25" s="202">
        <v>10.226424165999999</v>
      </c>
      <c r="Y25" s="202">
        <v>10.254862989999999</v>
      </c>
      <c r="Z25" s="202">
        <v>10.287617844</v>
      </c>
      <c r="AA25" s="202">
        <v>10.404126547000001</v>
      </c>
      <c r="AB25" s="202">
        <v>10.352994693999999</v>
      </c>
      <c r="AC25" s="202">
        <v>10.5086972</v>
      </c>
      <c r="AD25" s="202">
        <v>10.728067906</v>
      </c>
      <c r="AE25" s="202">
        <v>10.724565627</v>
      </c>
      <c r="AF25" s="202">
        <v>10.682126861</v>
      </c>
      <c r="AG25" s="202">
        <v>10.730252215</v>
      </c>
      <c r="AH25" s="202">
        <v>10.696325433</v>
      </c>
      <c r="AI25" s="202">
        <v>10.989086339</v>
      </c>
      <c r="AJ25" s="202">
        <v>11.118307851999999</v>
      </c>
      <c r="AK25" s="202">
        <v>11.181750972</v>
      </c>
      <c r="AL25" s="202">
        <v>11.178603013</v>
      </c>
      <c r="AM25" s="202">
        <v>11.277783275999999</v>
      </c>
      <c r="AN25" s="202">
        <v>11.330900442000001</v>
      </c>
      <c r="AO25" s="202">
        <v>11.287241341</v>
      </c>
      <c r="AP25" s="202">
        <v>10.322676395</v>
      </c>
      <c r="AQ25" s="202">
        <v>10.467676395</v>
      </c>
      <c r="AR25" s="202">
        <v>10.977676395</v>
      </c>
      <c r="AS25" s="202">
        <v>10.999360101000001</v>
      </c>
      <c r="AT25" s="202">
        <v>10.874453000000001</v>
      </c>
      <c r="AU25" s="202">
        <v>10.883543327</v>
      </c>
      <c r="AV25" s="202">
        <v>10.858543327</v>
      </c>
      <c r="AW25" s="202">
        <v>11.008543327</v>
      </c>
      <c r="AX25" s="202">
        <v>10.983544999999999</v>
      </c>
      <c r="AY25" s="202">
        <v>10.958543326999999</v>
      </c>
      <c r="AZ25" s="202">
        <v>11.10908995</v>
      </c>
      <c r="BA25" s="202">
        <v>10.858885837000001</v>
      </c>
      <c r="BB25" s="202">
        <v>10.708679081</v>
      </c>
      <c r="BC25" s="202">
        <v>10.633792269000001</v>
      </c>
      <c r="BD25" s="297">
        <v>10.559271276</v>
      </c>
      <c r="BE25" s="297">
        <v>10.609112122000001</v>
      </c>
      <c r="BF25" s="297">
        <v>10.60909339</v>
      </c>
      <c r="BG25" s="297">
        <v>10.609182025000001</v>
      </c>
      <c r="BH25" s="297">
        <v>10.608825020999999</v>
      </c>
      <c r="BI25" s="297">
        <v>10.609121812</v>
      </c>
      <c r="BJ25" s="297">
        <v>10.609514098</v>
      </c>
      <c r="BK25" s="297">
        <v>10.609069208999999</v>
      </c>
      <c r="BL25" s="297">
        <v>10.609884814999999</v>
      </c>
      <c r="BM25" s="297">
        <v>10.609506597999999</v>
      </c>
      <c r="BN25" s="297">
        <v>10.60935055</v>
      </c>
      <c r="BO25" s="297">
        <v>10.609388477</v>
      </c>
      <c r="BP25" s="297">
        <v>10.609804820000001</v>
      </c>
      <c r="BQ25" s="297">
        <v>10.609704729000001</v>
      </c>
      <c r="BR25" s="297">
        <v>10.609674824000001</v>
      </c>
      <c r="BS25" s="297">
        <v>10.609778296</v>
      </c>
      <c r="BT25" s="297">
        <v>10.609393452999999</v>
      </c>
      <c r="BU25" s="297">
        <v>10.60966009</v>
      </c>
      <c r="BV25" s="297">
        <v>10.610108635</v>
      </c>
    </row>
    <row r="26" spans="1:74" ht="11.1" customHeight="1" x14ac:dyDescent="0.2">
      <c r="A26" s="127" t="s">
        <v>835</v>
      </c>
      <c r="B26" s="135" t="s">
        <v>836</v>
      </c>
      <c r="C26" s="202">
        <v>0.24761459389000001</v>
      </c>
      <c r="D26" s="202">
        <v>0.24761459389000001</v>
      </c>
      <c r="E26" s="202">
        <v>0.24761459389000001</v>
      </c>
      <c r="F26" s="202">
        <v>0.24761459389000001</v>
      </c>
      <c r="G26" s="202">
        <v>0.24761459389000001</v>
      </c>
      <c r="H26" s="202">
        <v>0.24761459389000001</v>
      </c>
      <c r="I26" s="202">
        <v>0.2498288796</v>
      </c>
      <c r="J26" s="202">
        <v>0.25204316531999998</v>
      </c>
      <c r="K26" s="202">
        <v>0.25425745103000003</v>
      </c>
      <c r="L26" s="202">
        <v>0.25647173674000001</v>
      </c>
      <c r="M26" s="202">
        <v>0.25868602246</v>
      </c>
      <c r="N26" s="202">
        <v>0.26090030816999998</v>
      </c>
      <c r="O26" s="202">
        <v>0.24001084645000001</v>
      </c>
      <c r="P26" s="202">
        <v>0.24001084645000001</v>
      </c>
      <c r="Q26" s="202">
        <v>0.24001084645000001</v>
      </c>
      <c r="R26" s="202">
        <v>0.24001084645000001</v>
      </c>
      <c r="S26" s="202">
        <v>0.24001084645000001</v>
      </c>
      <c r="T26" s="202">
        <v>0.24001084645000001</v>
      </c>
      <c r="U26" s="202">
        <v>0.24001084645000001</v>
      </c>
      <c r="V26" s="202">
        <v>0.24001084645000001</v>
      </c>
      <c r="W26" s="202">
        <v>0.24001084645000001</v>
      </c>
      <c r="X26" s="202">
        <v>0.24001084645000001</v>
      </c>
      <c r="Y26" s="202">
        <v>0.24001084645000001</v>
      </c>
      <c r="Z26" s="202">
        <v>0.24001084645000001</v>
      </c>
      <c r="AA26" s="202">
        <v>0.25278800499999998</v>
      </c>
      <c r="AB26" s="202">
        <v>0.25278800499999998</v>
      </c>
      <c r="AC26" s="202">
        <v>0.25278800499999998</v>
      </c>
      <c r="AD26" s="202">
        <v>0.25278800499999998</v>
      </c>
      <c r="AE26" s="202">
        <v>0.25278800499999998</v>
      </c>
      <c r="AF26" s="202">
        <v>0.25278800499999998</v>
      </c>
      <c r="AG26" s="202">
        <v>0.25278800499999998</v>
      </c>
      <c r="AH26" s="202">
        <v>0.25264958103000001</v>
      </c>
      <c r="AI26" s="202">
        <v>0.25264958103000001</v>
      </c>
      <c r="AJ26" s="202">
        <v>0.25264958103000001</v>
      </c>
      <c r="AK26" s="202">
        <v>0.25264958103000001</v>
      </c>
      <c r="AL26" s="202">
        <v>0.25264958103000001</v>
      </c>
      <c r="AM26" s="202">
        <v>0.25501837865999999</v>
      </c>
      <c r="AN26" s="202">
        <v>0.25501837865999999</v>
      </c>
      <c r="AO26" s="202">
        <v>0.25501837865999999</v>
      </c>
      <c r="AP26" s="202">
        <v>0.25501837865999999</v>
      </c>
      <c r="AQ26" s="202">
        <v>0.25501837865999999</v>
      </c>
      <c r="AR26" s="202">
        <v>0.25501837865999999</v>
      </c>
      <c r="AS26" s="202">
        <v>0.25501837865999999</v>
      </c>
      <c r="AT26" s="202">
        <v>0.25501800000000002</v>
      </c>
      <c r="AU26" s="202">
        <v>0.25501837865999999</v>
      </c>
      <c r="AV26" s="202">
        <v>0.25501837865999999</v>
      </c>
      <c r="AW26" s="202">
        <v>0.25501837865999999</v>
      </c>
      <c r="AX26" s="202">
        <v>0.25501800000000002</v>
      </c>
      <c r="AY26" s="202">
        <v>0.27460561977999998</v>
      </c>
      <c r="AZ26" s="202">
        <v>0.27468636511</v>
      </c>
      <c r="BA26" s="202">
        <v>0.27466363707000002</v>
      </c>
      <c r="BB26" s="202">
        <v>0.27464061469000001</v>
      </c>
      <c r="BC26" s="202">
        <v>0.27465321816999999</v>
      </c>
      <c r="BD26" s="297">
        <v>0.27470655578999997</v>
      </c>
      <c r="BE26" s="297">
        <v>0.27468883396999999</v>
      </c>
      <c r="BF26" s="297">
        <v>0.27468674816999999</v>
      </c>
      <c r="BG26" s="297">
        <v>0.27469661768999998</v>
      </c>
      <c r="BH26" s="297">
        <v>0.27465686510999998</v>
      </c>
      <c r="BI26" s="297">
        <v>0.27468991298000001</v>
      </c>
      <c r="BJ26" s="297">
        <v>0.27473359416999998</v>
      </c>
      <c r="BK26" s="297">
        <v>0.27466417698000001</v>
      </c>
      <c r="BL26" s="297">
        <v>0.27475499494</v>
      </c>
      <c r="BM26" s="297">
        <v>0.27471288031000002</v>
      </c>
      <c r="BN26" s="297">
        <v>0.27469550440000001</v>
      </c>
      <c r="BO26" s="297">
        <v>0.27469972750999999</v>
      </c>
      <c r="BP26" s="297">
        <v>0.27474608752000002</v>
      </c>
      <c r="BQ26" s="297">
        <v>0.27473494229000001</v>
      </c>
      <c r="BR26" s="297">
        <v>0.27473161236999999</v>
      </c>
      <c r="BS26" s="297">
        <v>0.27474313397</v>
      </c>
      <c r="BT26" s="297">
        <v>0.27470028158999998</v>
      </c>
      <c r="BU26" s="297">
        <v>0.27472997171000002</v>
      </c>
      <c r="BV26" s="297">
        <v>0.27477991738000002</v>
      </c>
    </row>
    <row r="27" spans="1:74" ht="11.1" customHeight="1" x14ac:dyDescent="0.2">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365"/>
      <c r="BE27" s="365"/>
      <c r="BF27" s="365"/>
      <c r="BG27" s="365"/>
      <c r="BH27" s="365"/>
      <c r="BI27" s="365"/>
      <c r="BJ27" s="298"/>
      <c r="BK27" s="298"/>
      <c r="BL27" s="298"/>
      <c r="BM27" s="298"/>
      <c r="BN27" s="298"/>
      <c r="BO27" s="298"/>
      <c r="BP27" s="298"/>
      <c r="BQ27" s="298"/>
      <c r="BR27" s="298"/>
      <c r="BS27" s="298"/>
      <c r="BT27" s="298"/>
      <c r="BU27" s="298"/>
      <c r="BV27" s="298"/>
    </row>
    <row r="28" spans="1:74" ht="11.1" customHeight="1" x14ac:dyDescent="0.2">
      <c r="A28" s="127" t="s">
        <v>356</v>
      </c>
      <c r="B28" s="134" t="s">
        <v>366</v>
      </c>
      <c r="C28" s="202">
        <v>3.0593581677000001</v>
      </c>
      <c r="D28" s="202">
        <v>3.0546213429</v>
      </c>
      <c r="E28" s="202">
        <v>3.0307640065000001</v>
      </c>
      <c r="F28" s="202">
        <v>3.0423928667000002</v>
      </c>
      <c r="G28" s="202">
        <v>3.0333065226000002</v>
      </c>
      <c r="H28" s="202">
        <v>3.0399031999999999</v>
      </c>
      <c r="I28" s="202">
        <v>3.0362550709999998</v>
      </c>
      <c r="J28" s="202">
        <v>3.0397226516</v>
      </c>
      <c r="K28" s="202">
        <v>3.0457695333000001</v>
      </c>
      <c r="L28" s="202">
        <v>3.0467472</v>
      </c>
      <c r="M28" s="202">
        <v>3.0464761999999999</v>
      </c>
      <c r="N28" s="202">
        <v>3.0379551999999999</v>
      </c>
      <c r="O28" s="202">
        <v>2.9796613000000001</v>
      </c>
      <c r="P28" s="202">
        <v>3.0256223000000002</v>
      </c>
      <c r="Q28" s="202">
        <v>3.1639105903</v>
      </c>
      <c r="R28" s="202">
        <v>3.2285336999999998</v>
      </c>
      <c r="S28" s="202">
        <v>2.8881703000000001</v>
      </c>
      <c r="T28" s="202">
        <v>2.9711932999999999</v>
      </c>
      <c r="U28" s="202">
        <v>2.9692162999999998</v>
      </c>
      <c r="V28" s="202">
        <v>2.9992393000000002</v>
      </c>
      <c r="W28" s="202">
        <v>3.0082632999999999</v>
      </c>
      <c r="X28" s="202">
        <v>3.0422863000000002</v>
      </c>
      <c r="Y28" s="202">
        <v>3.0393093000000002</v>
      </c>
      <c r="Z28" s="202">
        <v>3.0563332999999999</v>
      </c>
      <c r="AA28" s="202">
        <v>3.0860935</v>
      </c>
      <c r="AB28" s="202">
        <v>3.0851175</v>
      </c>
      <c r="AC28" s="202">
        <v>3.0931405000000001</v>
      </c>
      <c r="AD28" s="202">
        <v>3.1091644999999999</v>
      </c>
      <c r="AE28" s="202">
        <v>3.1191884999999999</v>
      </c>
      <c r="AF28" s="202">
        <v>3.1362125000000001</v>
      </c>
      <c r="AG28" s="202">
        <v>3.1492365000000002</v>
      </c>
      <c r="AH28" s="202">
        <v>3.1601487816999998</v>
      </c>
      <c r="AI28" s="202">
        <v>3.1752977816999999</v>
      </c>
      <c r="AJ28" s="202">
        <v>3.1770177817</v>
      </c>
      <c r="AK28" s="202">
        <v>3.1932147817000001</v>
      </c>
      <c r="AL28" s="202">
        <v>3.1512827817</v>
      </c>
      <c r="AM28" s="202">
        <v>3.1537479624000002</v>
      </c>
      <c r="AN28" s="202">
        <v>3.2604059624000001</v>
      </c>
      <c r="AO28" s="202">
        <v>3.2919009624000002</v>
      </c>
      <c r="AP28" s="202">
        <v>3.2885089623999999</v>
      </c>
      <c r="AQ28" s="202">
        <v>3.2697009624</v>
      </c>
      <c r="AR28" s="202">
        <v>3.3167149623999999</v>
      </c>
      <c r="AS28" s="202">
        <v>3.3309549623999999</v>
      </c>
      <c r="AT28" s="202">
        <v>3.3364669999999998</v>
      </c>
      <c r="AU28" s="202">
        <v>3.3401869623999998</v>
      </c>
      <c r="AV28" s="202">
        <v>3.3405549624000002</v>
      </c>
      <c r="AW28" s="202">
        <v>3.2489139624000001</v>
      </c>
      <c r="AX28" s="202">
        <v>3.2408220000000001</v>
      </c>
      <c r="AY28" s="202">
        <v>3.1669039624000002</v>
      </c>
      <c r="AZ28" s="202">
        <v>3.2000360207999998</v>
      </c>
      <c r="BA28" s="202">
        <v>3.2103902080000002</v>
      </c>
      <c r="BB28" s="202">
        <v>3.2115556293999998</v>
      </c>
      <c r="BC28" s="202">
        <v>3.1703632598000002</v>
      </c>
      <c r="BD28" s="297">
        <v>3.1696044568000001</v>
      </c>
      <c r="BE28" s="297">
        <v>3.1833532912</v>
      </c>
      <c r="BF28" s="297">
        <v>3.2035402933000001</v>
      </c>
      <c r="BG28" s="297">
        <v>3.2025669292000001</v>
      </c>
      <c r="BH28" s="297">
        <v>3.2011484524</v>
      </c>
      <c r="BI28" s="297">
        <v>3.2004890395999999</v>
      </c>
      <c r="BJ28" s="297">
        <v>3.199705062</v>
      </c>
      <c r="BK28" s="297">
        <v>3.2194747750000001</v>
      </c>
      <c r="BL28" s="297">
        <v>3.2184502752999999</v>
      </c>
      <c r="BM28" s="297">
        <v>3.2170758953999998</v>
      </c>
      <c r="BN28" s="297">
        <v>3.2154269201000001</v>
      </c>
      <c r="BO28" s="297">
        <v>3.2142078280000002</v>
      </c>
      <c r="BP28" s="297">
        <v>3.2135612817000001</v>
      </c>
      <c r="BQ28" s="297">
        <v>3.2124943988000001</v>
      </c>
      <c r="BR28" s="297">
        <v>3.2118208396000001</v>
      </c>
      <c r="BS28" s="297">
        <v>3.2110007137999999</v>
      </c>
      <c r="BT28" s="297">
        <v>3.2097074776999999</v>
      </c>
      <c r="BU28" s="297">
        <v>3.2091699169000001</v>
      </c>
      <c r="BV28" s="297">
        <v>3.2085584686000002</v>
      </c>
    </row>
    <row r="29" spans="1:74" ht="11.1" customHeight="1" x14ac:dyDescent="0.2">
      <c r="A29" s="127" t="s">
        <v>251</v>
      </c>
      <c r="B29" s="135" t="s">
        <v>355</v>
      </c>
      <c r="C29" s="202">
        <v>0.97921206774000003</v>
      </c>
      <c r="D29" s="202">
        <v>0.98029824286</v>
      </c>
      <c r="E29" s="202">
        <v>0.97896690644999995</v>
      </c>
      <c r="F29" s="202">
        <v>0.97940776666999996</v>
      </c>
      <c r="G29" s="202">
        <v>0.97923142257999995</v>
      </c>
      <c r="H29" s="202">
        <v>0.98001110000000002</v>
      </c>
      <c r="I29" s="202">
        <v>0.97962497097000001</v>
      </c>
      <c r="J29" s="202">
        <v>0.97924755160999999</v>
      </c>
      <c r="K29" s="202">
        <v>0.98169443332999995</v>
      </c>
      <c r="L29" s="202">
        <v>0.98133809999999999</v>
      </c>
      <c r="M29" s="202">
        <v>0.98104709999999995</v>
      </c>
      <c r="N29" s="202">
        <v>0.97980909999999999</v>
      </c>
      <c r="O29" s="202">
        <v>0.9675397</v>
      </c>
      <c r="P29" s="202">
        <v>0.96476969999999995</v>
      </c>
      <c r="Q29" s="202">
        <v>1.0877449903</v>
      </c>
      <c r="R29" s="202">
        <v>1.1176801000000001</v>
      </c>
      <c r="S29" s="202">
        <v>0.84726970000000001</v>
      </c>
      <c r="T29" s="202">
        <v>0.90226969999999995</v>
      </c>
      <c r="U29" s="202">
        <v>0.90126969999999995</v>
      </c>
      <c r="V29" s="202">
        <v>0.93026969999999998</v>
      </c>
      <c r="W29" s="202">
        <v>0.92626969999999997</v>
      </c>
      <c r="X29" s="202">
        <v>0.9532697</v>
      </c>
      <c r="Y29" s="202">
        <v>0.94926969999999999</v>
      </c>
      <c r="Z29" s="202">
        <v>0.9542697</v>
      </c>
      <c r="AA29" s="202">
        <v>0.96741520000000003</v>
      </c>
      <c r="AB29" s="202">
        <v>0.95841520000000002</v>
      </c>
      <c r="AC29" s="202">
        <v>0.96141520000000003</v>
      </c>
      <c r="AD29" s="202">
        <v>0.95941520000000002</v>
      </c>
      <c r="AE29" s="202">
        <v>0.96441520000000003</v>
      </c>
      <c r="AF29" s="202">
        <v>0.97141520000000003</v>
      </c>
      <c r="AG29" s="202">
        <v>0.97541520000000004</v>
      </c>
      <c r="AH29" s="202">
        <v>0.98235182236999996</v>
      </c>
      <c r="AI29" s="202">
        <v>0.99235182236999997</v>
      </c>
      <c r="AJ29" s="202">
        <v>1.0013518224</v>
      </c>
      <c r="AK29" s="202">
        <v>1.0073518224</v>
      </c>
      <c r="AL29" s="202">
        <v>1.0193518224</v>
      </c>
      <c r="AM29" s="202">
        <v>1.0373693427999999</v>
      </c>
      <c r="AN29" s="202">
        <v>1.0463693428</v>
      </c>
      <c r="AO29" s="202">
        <v>1.0533693427999999</v>
      </c>
      <c r="AP29" s="202">
        <v>1.0583693428000001</v>
      </c>
      <c r="AQ29" s="202">
        <v>1.0623693428000001</v>
      </c>
      <c r="AR29" s="202">
        <v>1.0783693428000001</v>
      </c>
      <c r="AS29" s="202">
        <v>1.0933693428</v>
      </c>
      <c r="AT29" s="202">
        <v>1.1003689999999999</v>
      </c>
      <c r="AU29" s="202">
        <v>1.1003693428000001</v>
      </c>
      <c r="AV29" s="202">
        <v>1.1033693428</v>
      </c>
      <c r="AW29" s="202">
        <v>1.0703693428000001</v>
      </c>
      <c r="AX29" s="202">
        <v>1.0653919999999999</v>
      </c>
      <c r="AY29" s="202">
        <v>1.0743693428000001</v>
      </c>
      <c r="AZ29" s="202">
        <v>1.0688098350999999</v>
      </c>
      <c r="BA29" s="202">
        <v>1.0707502349</v>
      </c>
      <c r="BB29" s="202">
        <v>1.0736616438</v>
      </c>
      <c r="BC29" s="202">
        <v>1.0337634630999999</v>
      </c>
      <c r="BD29" s="297">
        <v>1.0337345653000001</v>
      </c>
      <c r="BE29" s="297">
        <v>1.0336875616000001</v>
      </c>
      <c r="BF29" s="297">
        <v>1.0336403713</v>
      </c>
      <c r="BG29" s="297">
        <v>1.0336651689</v>
      </c>
      <c r="BH29" s="297">
        <v>1.0336119577</v>
      </c>
      <c r="BI29" s="297">
        <v>1.03359329</v>
      </c>
      <c r="BJ29" s="297">
        <v>1.0336893373</v>
      </c>
      <c r="BK29" s="297">
        <v>1.0262366519999999</v>
      </c>
      <c r="BL29" s="297">
        <v>1.0261790754</v>
      </c>
      <c r="BM29" s="297">
        <v>1.0261226294000001</v>
      </c>
      <c r="BN29" s="297">
        <v>1.0260481906000001</v>
      </c>
      <c r="BO29" s="297">
        <v>1.0260238424999999</v>
      </c>
      <c r="BP29" s="297">
        <v>1.0260024298999999</v>
      </c>
      <c r="BQ29" s="297">
        <v>1.0259687036</v>
      </c>
      <c r="BR29" s="297">
        <v>1.0259308081</v>
      </c>
      <c r="BS29" s="297">
        <v>1.0259658426</v>
      </c>
      <c r="BT29" s="297">
        <v>1.0259203218999999</v>
      </c>
      <c r="BU29" s="297">
        <v>1.0259088713</v>
      </c>
      <c r="BV29" s="297">
        <v>1.0260162021000001</v>
      </c>
    </row>
    <row r="30" spans="1:74" ht="11.1" customHeight="1" x14ac:dyDescent="0.2">
      <c r="A30" s="127" t="s">
        <v>1042</v>
      </c>
      <c r="B30" s="135" t="s">
        <v>1041</v>
      </c>
      <c r="C30" s="202">
        <v>1.7690774</v>
      </c>
      <c r="D30" s="202">
        <v>1.7490774</v>
      </c>
      <c r="E30" s="202">
        <v>1.7690774</v>
      </c>
      <c r="F30" s="202">
        <v>1.7390774</v>
      </c>
      <c r="G30" s="202">
        <v>1.7390774</v>
      </c>
      <c r="H30" s="202">
        <v>1.7390774</v>
      </c>
      <c r="I30" s="202">
        <v>1.7390774</v>
      </c>
      <c r="J30" s="202">
        <v>1.7380774000000001</v>
      </c>
      <c r="K30" s="202">
        <v>1.7380774000000001</v>
      </c>
      <c r="L30" s="202">
        <v>1.7380774000000001</v>
      </c>
      <c r="M30" s="202">
        <v>1.7380774000000001</v>
      </c>
      <c r="N30" s="202">
        <v>1.7380774000000001</v>
      </c>
      <c r="O30" s="202">
        <v>1.7436902000000001</v>
      </c>
      <c r="P30" s="202">
        <v>1.7336902000000001</v>
      </c>
      <c r="Q30" s="202">
        <v>1.7406902</v>
      </c>
      <c r="R30" s="202">
        <v>1.7666902</v>
      </c>
      <c r="S30" s="202">
        <v>1.7636902000000001</v>
      </c>
      <c r="T30" s="202">
        <v>1.7766902</v>
      </c>
      <c r="U30" s="202">
        <v>1.7786902</v>
      </c>
      <c r="V30" s="202">
        <v>1.7766902</v>
      </c>
      <c r="W30" s="202">
        <v>1.7766902</v>
      </c>
      <c r="X30" s="202">
        <v>1.7766902</v>
      </c>
      <c r="Y30" s="202">
        <v>1.7756902000000001</v>
      </c>
      <c r="Z30" s="202">
        <v>1.7856901999999999</v>
      </c>
      <c r="AA30" s="202">
        <v>1.800457</v>
      </c>
      <c r="AB30" s="202">
        <v>1.8054570000000001</v>
      </c>
      <c r="AC30" s="202">
        <v>1.8074570000000001</v>
      </c>
      <c r="AD30" s="202">
        <v>1.822457</v>
      </c>
      <c r="AE30" s="202">
        <v>1.822457</v>
      </c>
      <c r="AF30" s="202">
        <v>1.8274570000000001</v>
      </c>
      <c r="AG30" s="202">
        <v>1.830457</v>
      </c>
      <c r="AH30" s="202">
        <v>1.8301229125</v>
      </c>
      <c r="AI30" s="202">
        <v>1.8301229125</v>
      </c>
      <c r="AJ30" s="202">
        <v>1.8331229124999999</v>
      </c>
      <c r="AK30" s="202">
        <v>1.8231229124999999</v>
      </c>
      <c r="AL30" s="202">
        <v>1.8351229124999999</v>
      </c>
      <c r="AM30" s="202">
        <v>1.8532152294999999</v>
      </c>
      <c r="AN30" s="202">
        <v>1.8532152294999999</v>
      </c>
      <c r="AO30" s="202">
        <v>1.8582152295000001</v>
      </c>
      <c r="AP30" s="202">
        <v>1.8582152295000001</v>
      </c>
      <c r="AQ30" s="202">
        <v>1.8582152295000001</v>
      </c>
      <c r="AR30" s="202">
        <v>1.8582152295000001</v>
      </c>
      <c r="AS30" s="202">
        <v>1.8582152295000001</v>
      </c>
      <c r="AT30" s="202">
        <v>1.858215</v>
      </c>
      <c r="AU30" s="202">
        <v>1.8582152295000001</v>
      </c>
      <c r="AV30" s="202">
        <v>1.8582152295000001</v>
      </c>
      <c r="AW30" s="202">
        <v>1.8582152295000001</v>
      </c>
      <c r="AX30" s="202">
        <v>1.858215</v>
      </c>
      <c r="AY30" s="202">
        <v>1.8582152295000001</v>
      </c>
      <c r="AZ30" s="202">
        <v>1.8584101218</v>
      </c>
      <c r="BA30" s="202">
        <v>1.8583552639000001</v>
      </c>
      <c r="BB30" s="202">
        <v>1.8582996955</v>
      </c>
      <c r="BC30" s="202">
        <v>1.8583301161000001</v>
      </c>
      <c r="BD30" s="297">
        <v>1.8584588553000001</v>
      </c>
      <c r="BE30" s="297">
        <v>1.8584160808000001</v>
      </c>
      <c r="BF30" s="297">
        <v>1.8584110463000001</v>
      </c>
      <c r="BG30" s="297">
        <v>1.8584348681</v>
      </c>
      <c r="BH30" s="297">
        <v>1.8583389185999999</v>
      </c>
      <c r="BI30" s="297">
        <v>1.8584186851</v>
      </c>
      <c r="BJ30" s="297">
        <v>1.858524117</v>
      </c>
      <c r="BK30" s="297">
        <v>1.858356567</v>
      </c>
      <c r="BL30" s="297">
        <v>1.8585757713</v>
      </c>
      <c r="BM30" s="297">
        <v>1.8584741205999999</v>
      </c>
      <c r="BN30" s="297">
        <v>1.858432181</v>
      </c>
      <c r="BO30" s="297">
        <v>1.8584423741</v>
      </c>
      <c r="BP30" s="297">
        <v>1.8585542717000001</v>
      </c>
      <c r="BQ30" s="297">
        <v>1.8585273709000001</v>
      </c>
      <c r="BR30" s="297">
        <v>1.8585193336000001</v>
      </c>
      <c r="BS30" s="297">
        <v>1.8585471428</v>
      </c>
      <c r="BT30" s="297">
        <v>1.8584437115000001</v>
      </c>
      <c r="BU30" s="297">
        <v>1.8585153735</v>
      </c>
      <c r="BV30" s="297">
        <v>1.8586359257</v>
      </c>
    </row>
    <row r="31" spans="1:74" ht="11.1" customHeight="1" x14ac:dyDescent="0.2">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365"/>
      <c r="BE31" s="365"/>
      <c r="BF31" s="365"/>
      <c r="BG31" s="365"/>
      <c r="BH31" s="365"/>
      <c r="BI31" s="365"/>
      <c r="BJ31" s="298"/>
      <c r="BK31" s="298"/>
      <c r="BL31" s="298"/>
      <c r="BM31" s="298"/>
      <c r="BN31" s="298"/>
      <c r="BO31" s="298"/>
      <c r="BP31" s="298"/>
      <c r="BQ31" s="298"/>
      <c r="BR31" s="298"/>
      <c r="BS31" s="298"/>
      <c r="BT31" s="298"/>
      <c r="BU31" s="298"/>
      <c r="BV31" s="298"/>
    </row>
    <row r="32" spans="1:74" ht="11.1" customHeight="1" x14ac:dyDescent="0.2">
      <c r="A32" s="127" t="s">
        <v>357</v>
      </c>
      <c r="B32" s="134" t="s">
        <v>367</v>
      </c>
      <c r="C32" s="202">
        <v>9.2480265362999994</v>
      </c>
      <c r="D32" s="202">
        <v>9.2917413277000005</v>
      </c>
      <c r="E32" s="202">
        <v>9.4316638426000008</v>
      </c>
      <c r="F32" s="202">
        <v>9.3199780419000007</v>
      </c>
      <c r="G32" s="202">
        <v>9.2970532869000007</v>
      </c>
      <c r="H32" s="202">
        <v>9.4289932532999998</v>
      </c>
      <c r="I32" s="202">
        <v>9.2005970940000008</v>
      </c>
      <c r="J32" s="202">
        <v>9.2268167467000008</v>
      </c>
      <c r="K32" s="202">
        <v>9.1936820891999993</v>
      </c>
      <c r="L32" s="202">
        <v>9.3046528447999997</v>
      </c>
      <c r="M32" s="202">
        <v>9.3443723559999992</v>
      </c>
      <c r="N32" s="202">
        <v>9.2293833185</v>
      </c>
      <c r="O32" s="202">
        <v>9.3210146878</v>
      </c>
      <c r="P32" s="202">
        <v>9.1691910571000008</v>
      </c>
      <c r="Q32" s="202">
        <v>9.2249615597000005</v>
      </c>
      <c r="R32" s="202">
        <v>8.9720336316000004</v>
      </c>
      <c r="S32" s="202">
        <v>8.8924434803000008</v>
      </c>
      <c r="T32" s="202">
        <v>9.0630096494999997</v>
      </c>
      <c r="U32" s="202">
        <v>8.9803775537000003</v>
      </c>
      <c r="V32" s="202">
        <v>9.0827392499999995</v>
      </c>
      <c r="W32" s="202">
        <v>8.9508806805999992</v>
      </c>
      <c r="X32" s="202">
        <v>8.9744081027</v>
      </c>
      <c r="Y32" s="202">
        <v>8.9682033704999995</v>
      </c>
      <c r="Z32" s="202">
        <v>8.9216585652999996</v>
      </c>
      <c r="AA32" s="202">
        <v>9.2083241729999994</v>
      </c>
      <c r="AB32" s="202">
        <v>9.0791831794999993</v>
      </c>
      <c r="AC32" s="202">
        <v>9.2444274425999993</v>
      </c>
      <c r="AD32" s="202">
        <v>9.1379775878</v>
      </c>
      <c r="AE32" s="202">
        <v>9.0749285185000002</v>
      </c>
      <c r="AF32" s="202">
        <v>9.0956199499999997</v>
      </c>
      <c r="AG32" s="202">
        <v>9.0363348216000006</v>
      </c>
      <c r="AH32" s="202">
        <v>9.0185518064999997</v>
      </c>
      <c r="AI32" s="202">
        <v>9.0474599006999998</v>
      </c>
      <c r="AJ32" s="202">
        <v>8.9152176646000001</v>
      </c>
      <c r="AK32" s="202">
        <v>9.0570139541000003</v>
      </c>
      <c r="AL32" s="202">
        <v>8.909015642</v>
      </c>
      <c r="AM32" s="202">
        <v>9.1613264185999999</v>
      </c>
      <c r="AN32" s="202">
        <v>9.1515351733999992</v>
      </c>
      <c r="AO32" s="202">
        <v>9.1758819733999992</v>
      </c>
      <c r="AP32" s="202">
        <v>9.1498239734000002</v>
      </c>
      <c r="AQ32" s="202">
        <v>9.1308125284999999</v>
      </c>
      <c r="AR32" s="202">
        <v>9.2157708000999996</v>
      </c>
      <c r="AS32" s="202">
        <v>8.8288181278</v>
      </c>
      <c r="AT32" s="202">
        <v>8.8377160000000003</v>
      </c>
      <c r="AU32" s="202">
        <v>8.9420332005999992</v>
      </c>
      <c r="AV32" s="202">
        <v>8.9244478756000003</v>
      </c>
      <c r="AW32" s="202">
        <v>9.0326265305</v>
      </c>
      <c r="AX32" s="202">
        <v>8.9835270000000005</v>
      </c>
      <c r="AY32" s="202">
        <v>9.1702342520000002</v>
      </c>
      <c r="AZ32" s="202">
        <v>9.3755721233999996</v>
      </c>
      <c r="BA32" s="202">
        <v>9.3699874377000008</v>
      </c>
      <c r="BB32" s="202">
        <v>9.3153912975999997</v>
      </c>
      <c r="BC32" s="202">
        <v>9.2410616072000007</v>
      </c>
      <c r="BD32" s="297">
        <v>9.2852477170000007</v>
      </c>
      <c r="BE32" s="297">
        <v>9.2029229910999995</v>
      </c>
      <c r="BF32" s="297">
        <v>9.2282006563000003</v>
      </c>
      <c r="BG32" s="297">
        <v>9.2393870357000001</v>
      </c>
      <c r="BH32" s="297">
        <v>9.2463299816000006</v>
      </c>
      <c r="BI32" s="297">
        <v>9.2606849388000008</v>
      </c>
      <c r="BJ32" s="297">
        <v>9.2149134966999995</v>
      </c>
      <c r="BK32" s="297">
        <v>9.1904188836999996</v>
      </c>
      <c r="BL32" s="297">
        <v>9.1846347669000004</v>
      </c>
      <c r="BM32" s="297">
        <v>9.1696655457999992</v>
      </c>
      <c r="BN32" s="297">
        <v>9.1646892507000004</v>
      </c>
      <c r="BO32" s="297">
        <v>9.1744067844000003</v>
      </c>
      <c r="BP32" s="297">
        <v>9.2160703505000008</v>
      </c>
      <c r="BQ32" s="297">
        <v>9.1350001161000005</v>
      </c>
      <c r="BR32" s="297">
        <v>9.1856271745000004</v>
      </c>
      <c r="BS32" s="297">
        <v>9.1978475877000001</v>
      </c>
      <c r="BT32" s="297">
        <v>9.2004852322000001</v>
      </c>
      <c r="BU32" s="297">
        <v>9.2178140057999993</v>
      </c>
      <c r="BV32" s="297">
        <v>9.1751443684999998</v>
      </c>
    </row>
    <row r="33" spans="1:74" ht="11.1" customHeight="1" x14ac:dyDescent="0.2">
      <c r="A33" s="127" t="s">
        <v>252</v>
      </c>
      <c r="B33" s="135" t="s">
        <v>325</v>
      </c>
      <c r="C33" s="202">
        <v>0.40053051138000001</v>
      </c>
      <c r="D33" s="202">
        <v>0.42870566727999998</v>
      </c>
      <c r="E33" s="202">
        <v>0.41153621645999999</v>
      </c>
      <c r="F33" s="202">
        <v>0.45685626349000003</v>
      </c>
      <c r="G33" s="202">
        <v>0.42459991338000003</v>
      </c>
      <c r="H33" s="202">
        <v>0.48066199829</v>
      </c>
      <c r="I33" s="202">
        <v>0.49439096448999997</v>
      </c>
      <c r="J33" s="202">
        <v>0.51344300359999995</v>
      </c>
      <c r="K33" s="202">
        <v>0.50555610996</v>
      </c>
      <c r="L33" s="202">
        <v>0.54771525318000003</v>
      </c>
      <c r="M33" s="202">
        <v>0.52755770756999998</v>
      </c>
      <c r="N33" s="202">
        <v>0.50988932772999995</v>
      </c>
      <c r="O33" s="202">
        <v>0.47134102325999999</v>
      </c>
      <c r="P33" s="202">
        <v>0.43843616614000003</v>
      </c>
      <c r="Q33" s="202">
        <v>0.50014948678000004</v>
      </c>
      <c r="R33" s="202">
        <v>0.51089023326000005</v>
      </c>
      <c r="S33" s="202">
        <v>0.44578461866000002</v>
      </c>
      <c r="T33" s="202">
        <v>0.48191702952999999</v>
      </c>
      <c r="U33" s="202">
        <v>0.46133819547999999</v>
      </c>
      <c r="V33" s="202">
        <v>0.50188874641000003</v>
      </c>
      <c r="W33" s="202">
        <v>0.47505025359000003</v>
      </c>
      <c r="X33" s="202">
        <v>0.48107140334999998</v>
      </c>
      <c r="Y33" s="202">
        <v>0.46757069054</v>
      </c>
      <c r="Z33" s="202">
        <v>0.46539033364999999</v>
      </c>
      <c r="AA33" s="202">
        <v>0.46217275721000001</v>
      </c>
      <c r="AB33" s="202">
        <v>0.42130702649000001</v>
      </c>
      <c r="AC33" s="202">
        <v>0.50276091120999999</v>
      </c>
      <c r="AD33" s="202">
        <v>0.46800389782000001</v>
      </c>
      <c r="AE33" s="202">
        <v>0.42472077752999998</v>
      </c>
      <c r="AF33" s="202">
        <v>0.35967949999999999</v>
      </c>
      <c r="AG33" s="202">
        <v>0.456679</v>
      </c>
      <c r="AH33" s="202">
        <v>0.47082727593000001</v>
      </c>
      <c r="AI33" s="202">
        <v>0.49482727592999998</v>
      </c>
      <c r="AJ33" s="202">
        <v>0.47582727593000002</v>
      </c>
      <c r="AK33" s="202">
        <v>0.53682727593000001</v>
      </c>
      <c r="AL33" s="202">
        <v>0.44482727592999999</v>
      </c>
      <c r="AM33" s="202">
        <v>0.44206282490999999</v>
      </c>
      <c r="AN33" s="202">
        <v>0.42106282491000002</v>
      </c>
      <c r="AO33" s="202">
        <v>0.45506282491</v>
      </c>
      <c r="AP33" s="202">
        <v>0.45506282491</v>
      </c>
      <c r="AQ33" s="202">
        <v>0.48206282491000002</v>
      </c>
      <c r="AR33" s="202">
        <v>0.46106282491</v>
      </c>
      <c r="AS33" s="202">
        <v>0.34174216115</v>
      </c>
      <c r="AT33" s="202">
        <v>0.37606299999999998</v>
      </c>
      <c r="AU33" s="202">
        <v>0.45471471199000002</v>
      </c>
      <c r="AV33" s="202">
        <v>0.42623447262000003</v>
      </c>
      <c r="AW33" s="202">
        <v>0.43121524105999998</v>
      </c>
      <c r="AX33" s="202">
        <v>0.444351</v>
      </c>
      <c r="AY33" s="202">
        <v>0.42527812745999999</v>
      </c>
      <c r="AZ33" s="202">
        <v>0.40579183473000002</v>
      </c>
      <c r="BA33" s="202">
        <v>0.41380814783999997</v>
      </c>
      <c r="BB33" s="202">
        <v>0.43528157206000001</v>
      </c>
      <c r="BC33" s="202">
        <v>0.43334274924999999</v>
      </c>
      <c r="BD33" s="297">
        <v>0.43165350034</v>
      </c>
      <c r="BE33" s="297">
        <v>0.42952537484999997</v>
      </c>
      <c r="BF33" s="297">
        <v>0.42749232108000002</v>
      </c>
      <c r="BG33" s="297">
        <v>0.42553170286000003</v>
      </c>
      <c r="BH33" s="297">
        <v>0.42326432453000001</v>
      </c>
      <c r="BI33" s="297">
        <v>0.42144415823999998</v>
      </c>
      <c r="BJ33" s="297">
        <v>0.41968837525000002</v>
      </c>
      <c r="BK33" s="297">
        <v>0.4106066773</v>
      </c>
      <c r="BL33" s="297">
        <v>0.40934394984</v>
      </c>
      <c r="BM33" s="297">
        <v>0.40726140883</v>
      </c>
      <c r="BN33" s="297">
        <v>0.40533010626999999</v>
      </c>
      <c r="BO33" s="297">
        <v>0.40353073493000002</v>
      </c>
      <c r="BP33" s="297">
        <v>0.40198980567999998</v>
      </c>
      <c r="BQ33" s="297">
        <v>0.40009369714999998</v>
      </c>
      <c r="BR33" s="297">
        <v>0.39824471396</v>
      </c>
      <c r="BS33" s="297">
        <v>0.39648621461</v>
      </c>
      <c r="BT33" s="297">
        <v>0.39439189723000001</v>
      </c>
      <c r="BU33" s="297">
        <v>0.39274340465000002</v>
      </c>
      <c r="BV33" s="297">
        <v>0.39121875028000003</v>
      </c>
    </row>
    <row r="34" spans="1:74" ht="11.1" customHeight="1" x14ac:dyDescent="0.2">
      <c r="A34" s="127" t="s">
        <v>253</v>
      </c>
      <c r="B34" s="135" t="s">
        <v>326</v>
      </c>
      <c r="C34" s="202">
        <v>4.8443651000000001</v>
      </c>
      <c r="D34" s="202">
        <v>4.8133651000000004</v>
      </c>
      <c r="E34" s="202">
        <v>4.9293651000000001</v>
      </c>
      <c r="F34" s="202">
        <v>4.8583651000000003</v>
      </c>
      <c r="G34" s="202">
        <v>4.8583651000000003</v>
      </c>
      <c r="H34" s="202">
        <v>4.9553650999999999</v>
      </c>
      <c r="I34" s="202">
        <v>4.8733651</v>
      </c>
      <c r="J34" s="202">
        <v>4.8503651000000003</v>
      </c>
      <c r="K34" s="202">
        <v>4.8463650999999999</v>
      </c>
      <c r="L34" s="202">
        <v>4.8353650999999997</v>
      </c>
      <c r="M34" s="202">
        <v>4.8623650999999999</v>
      </c>
      <c r="N34" s="202">
        <v>4.8253651</v>
      </c>
      <c r="O34" s="202">
        <v>4.9279381999999998</v>
      </c>
      <c r="P34" s="202">
        <v>4.8629382000000003</v>
      </c>
      <c r="Q34" s="202">
        <v>4.8769033999999998</v>
      </c>
      <c r="R34" s="202">
        <v>4.8070301000000004</v>
      </c>
      <c r="S34" s="202">
        <v>4.8279078000000002</v>
      </c>
      <c r="T34" s="202">
        <v>4.9183836999999997</v>
      </c>
      <c r="U34" s="202">
        <v>4.8500211999999996</v>
      </c>
      <c r="V34" s="202">
        <v>4.8958203999999999</v>
      </c>
      <c r="W34" s="202">
        <v>4.8951390999999997</v>
      </c>
      <c r="X34" s="202">
        <v>4.8358596</v>
      </c>
      <c r="Y34" s="202">
        <v>4.8551390999999997</v>
      </c>
      <c r="Z34" s="202">
        <v>4.7987906000000002</v>
      </c>
      <c r="AA34" s="202">
        <v>4.9963031000000004</v>
      </c>
      <c r="AB34" s="202">
        <v>4.9489343999999997</v>
      </c>
      <c r="AC34" s="202">
        <v>5.0344392999999998</v>
      </c>
      <c r="AD34" s="202">
        <v>5.0040579999999997</v>
      </c>
      <c r="AE34" s="202">
        <v>5.0242775000000002</v>
      </c>
      <c r="AF34" s="202">
        <v>5.0758359000000004</v>
      </c>
      <c r="AG34" s="202">
        <v>4.9943404999999998</v>
      </c>
      <c r="AH34" s="202">
        <v>5.0033810605999998</v>
      </c>
      <c r="AI34" s="202">
        <v>5.0363810606000001</v>
      </c>
      <c r="AJ34" s="202">
        <v>4.9573810606000004</v>
      </c>
      <c r="AK34" s="202">
        <v>4.9653810606000004</v>
      </c>
      <c r="AL34" s="202">
        <v>4.8753810605999996</v>
      </c>
      <c r="AM34" s="202">
        <v>5.2078464715999999</v>
      </c>
      <c r="AN34" s="202">
        <v>5.1168464715999997</v>
      </c>
      <c r="AO34" s="202">
        <v>5.1958464716000003</v>
      </c>
      <c r="AP34" s="202">
        <v>5.1658464716000001</v>
      </c>
      <c r="AQ34" s="202">
        <v>5.1638464716000003</v>
      </c>
      <c r="AR34" s="202">
        <v>5.2108464716</v>
      </c>
      <c r="AS34" s="202">
        <v>5.0588464715999999</v>
      </c>
      <c r="AT34" s="202">
        <v>5.0188459999999999</v>
      </c>
      <c r="AU34" s="202">
        <v>5.0728464716000001</v>
      </c>
      <c r="AV34" s="202">
        <v>5.0918464716000003</v>
      </c>
      <c r="AW34" s="202">
        <v>5.1138464715999996</v>
      </c>
      <c r="AX34" s="202">
        <v>5.0508459999999999</v>
      </c>
      <c r="AY34" s="202">
        <v>5.2398464715999999</v>
      </c>
      <c r="AZ34" s="202">
        <v>5.3751623696999999</v>
      </c>
      <c r="BA34" s="202">
        <v>5.3621031043</v>
      </c>
      <c r="BB34" s="202">
        <v>5.2880171711999999</v>
      </c>
      <c r="BC34" s="202">
        <v>5.2334831675000002</v>
      </c>
      <c r="BD34" s="297">
        <v>5.2692954343</v>
      </c>
      <c r="BE34" s="297">
        <v>5.2014592512000002</v>
      </c>
      <c r="BF34" s="297">
        <v>5.2380916964999997</v>
      </c>
      <c r="BG34" s="297">
        <v>5.2598499178999996</v>
      </c>
      <c r="BH34" s="297">
        <v>5.2782530283</v>
      </c>
      <c r="BI34" s="297">
        <v>5.2970960624999996</v>
      </c>
      <c r="BJ34" s="297">
        <v>5.2528105690000002</v>
      </c>
      <c r="BK34" s="297">
        <v>5.2195363492000002</v>
      </c>
      <c r="BL34" s="297">
        <v>5.2103592909999996</v>
      </c>
      <c r="BM34" s="297">
        <v>5.2033596950999996</v>
      </c>
      <c r="BN34" s="297">
        <v>5.2099373726999998</v>
      </c>
      <c r="BO34" s="297">
        <v>5.2315390728000004</v>
      </c>
      <c r="BP34" s="297">
        <v>5.2655736305999996</v>
      </c>
      <c r="BQ34" s="297">
        <v>5.1976596189000004</v>
      </c>
      <c r="BR34" s="297">
        <v>5.2330054834000004</v>
      </c>
      <c r="BS34" s="297">
        <v>5.2538169806999999</v>
      </c>
      <c r="BT34" s="297">
        <v>5.2708372882000001</v>
      </c>
      <c r="BU34" s="297">
        <v>5.2883040265999997</v>
      </c>
      <c r="BV34" s="297">
        <v>5.2438251245999998</v>
      </c>
    </row>
    <row r="35" spans="1:74" ht="11.1" customHeight="1" x14ac:dyDescent="0.2">
      <c r="A35" s="127" t="s">
        <v>254</v>
      </c>
      <c r="B35" s="135" t="s">
        <v>327</v>
      </c>
      <c r="C35" s="202">
        <v>0.97447490000000003</v>
      </c>
      <c r="D35" s="202">
        <v>0.97323378570999997</v>
      </c>
      <c r="E35" s="202">
        <v>0.98495714515999999</v>
      </c>
      <c r="F35" s="202">
        <v>0.96799858000000005</v>
      </c>
      <c r="G35" s="202">
        <v>0.95810305484000002</v>
      </c>
      <c r="H35" s="202">
        <v>0.94866194000000004</v>
      </c>
      <c r="I35" s="202">
        <v>0.95752868064999996</v>
      </c>
      <c r="J35" s="202">
        <v>0.94091993226000004</v>
      </c>
      <c r="K35" s="202">
        <v>0.92714268666999999</v>
      </c>
      <c r="L35" s="202">
        <v>0.96001635160999998</v>
      </c>
      <c r="M35" s="202">
        <v>0.95322885999999996</v>
      </c>
      <c r="N35" s="202">
        <v>0.93913544838999996</v>
      </c>
      <c r="O35" s="202">
        <v>0.93405992580999997</v>
      </c>
      <c r="P35" s="202">
        <v>0.90762690000000001</v>
      </c>
      <c r="Q35" s="202">
        <v>0.91151210322999998</v>
      </c>
      <c r="R35" s="202">
        <v>0.85369189332999995</v>
      </c>
      <c r="S35" s="202">
        <v>0.85613146128999995</v>
      </c>
      <c r="T35" s="202">
        <v>0.88334288667000005</v>
      </c>
      <c r="U35" s="202">
        <v>0.89682204839000002</v>
      </c>
      <c r="V35" s="202">
        <v>0.88443891289999998</v>
      </c>
      <c r="W35" s="202">
        <v>0.86964160000000001</v>
      </c>
      <c r="X35" s="202">
        <v>0.87418222902999998</v>
      </c>
      <c r="Y35" s="202">
        <v>0.88423123332999998</v>
      </c>
      <c r="Z35" s="202">
        <v>0.87513039031999995</v>
      </c>
      <c r="AA35" s="202">
        <v>0.89183598065000003</v>
      </c>
      <c r="AB35" s="202">
        <v>0.89077061429000004</v>
      </c>
      <c r="AC35" s="202">
        <v>0.91862618065000001</v>
      </c>
      <c r="AD35" s="202">
        <v>0.91629765333000002</v>
      </c>
      <c r="AE35" s="202">
        <v>0.86863661290000005</v>
      </c>
      <c r="AF35" s="202">
        <v>0.90110718000000001</v>
      </c>
      <c r="AG35" s="202">
        <v>0.90649991934999996</v>
      </c>
      <c r="AH35" s="202">
        <v>0.87758635001999996</v>
      </c>
      <c r="AI35" s="202">
        <v>0.88649986999999997</v>
      </c>
      <c r="AJ35" s="202">
        <v>0.88050482097000005</v>
      </c>
      <c r="AK35" s="202">
        <v>0.88382932332999997</v>
      </c>
      <c r="AL35" s="202">
        <v>0.87383307257999998</v>
      </c>
      <c r="AM35" s="202">
        <v>0.88138230871000001</v>
      </c>
      <c r="AN35" s="202">
        <v>0.87909738612999999</v>
      </c>
      <c r="AO35" s="202">
        <v>0.89014341193000002</v>
      </c>
      <c r="AP35" s="202">
        <v>0.87371218613000001</v>
      </c>
      <c r="AQ35" s="202">
        <v>0.90177545063999998</v>
      </c>
      <c r="AR35" s="202">
        <v>0.90505754613</v>
      </c>
      <c r="AS35" s="202">
        <v>0.88329852045000001</v>
      </c>
      <c r="AT35" s="202">
        <v>0.86215600000000003</v>
      </c>
      <c r="AU35" s="202">
        <v>0.86243882627000001</v>
      </c>
      <c r="AV35" s="202">
        <v>0.84531040835000004</v>
      </c>
      <c r="AW35" s="202">
        <v>0.85321619371000001</v>
      </c>
      <c r="AX35" s="202">
        <v>0.85388399999999998</v>
      </c>
      <c r="AY35" s="202">
        <v>0.87143545245999998</v>
      </c>
      <c r="AZ35" s="202">
        <v>0.88680276406000003</v>
      </c>
      <c r="BA35" s="202">
        <v>0.87730032603999997</v>
      </c>
      <c r="BB35" s="202">
        <v>0.91213967298999998</v>
      </c>
      <c r="BC35" s="202">
        <v>0.90790939116000002</v>
      </c>
      <c r="BD35" s="297">
        <v>0.91254962889000002</v>
      </c>
      <c r="BE35" s="297">
        <v>0.90648196515000001</v>
      </c>
      <c r="BF35" s="297">
        <v>0.90067125467999998</v>
      </c>
      <c r="BG35" s="297">
        <v>0.89692375827000004</v>
      </c>
      <c r="BH35" s="297">
        <v>0.89295341981999998</v>
      </c>
      <c r="BI35" s="297">
        <v>0.89141980760999995</v>
      </c>
      <c r="BJ35" s="297">
        <v>0.88943488668000004</v>
      </c>
      <c r="BK35" s="297">
        <v>0.90913401322999998</v>
      </c>
      <c r="BL35" s="297">
        <v>0.91585163124000002</v>
      </c>
      <c r="BM35" s="297">
        <v>0.91858404941000005</v>
      </c>
      <c r="BN35" s="297">
        <v>0.91270442700999999</v>
      </c>
      <c r="BO35" s="297">
        <v>0.91034125883999994</v>
      </c>
      <c r="BP35" s="297">
        <v>0.91603112711000001</v>
      </c>
      <c r="BQ35" s="297">
        <v>0.91131177965999999</v>
      </c>
      <c r="BR35" s="297">
        <v>0.90726697810000001</v>
      </c>
      <c r="BS35" s="297">
        <v>0.90550279761999997</v>
      </c>
      <c r="BT35" s="297">
        <v>0.90381088787999997</v>
      </c>
      <c r="BU35" s="297">
        <v>0.90240041479999999</v>
      </c>
      <c r="BV35" s="297">
        <v>0.90356269618999996</v>
      </c>
    </row>
    <row r="36" spans="1:74" ht="11.1" customHeight="1" x14ac:dyDescent="0.2">
      <c r="A36" s="127" t="s">
        <v>995</v>
      </c>
      <c r="B36" s="135" t="s">
        <v>994</v>
      </c>
      <c r="C36" s="202">
        <v>0.902972</v>
      </c>
      <c r="D36" s="202">
        <v>0.94097200000000003</v>
      </c>
      <c r="E36" s="202">
        <v>0.93397200000000002</v>
      </c>
      <c r="F36" s="202">
        <v>0.92797200000000002</v>
      </c>
      <c r="G36" s="202">
        <v>0.92797200000000002</v>
      </c>
      <c r="H36" s="202">
        <v>0.92997200000000002</v>
      </c>
      <c r="I36" s="202">
        <v>0.92097200000000001</v>
      </c>
      <c r="J36" s="202">
        <v>0.904972</v>
      </c>
      <c r="K36" s="202">
        <v>0.902972</v>
      </c>
      <c r="L36" s="202">
        <v>0.89497199999999999</v>
      </c>
      <c r="M36" s="202">
        <v>0.905972</v>
      </c>
      <c r="N36" s="202">
        <v>0.909972</v>
      </c>
      <c r="O36" s="202">
        <v>0.91393659999999999</v>
      </c>
      <c r="P36" s="202">
        <v>0.91593659999999999</v>
      </c>
      <c r="Q36" s="202">
        <v>0.91593659999999999</v>
      </c>
      <c r="R36" s="202">
        <v>0.90493659999999998</v>
      </c>
      <c r="S36" s="202">
        <v>0.89493659999999997</v>
      </c>
      <c r="T36" s="202">
        <v>0.89593659999999997</v>
      </c>
      <c r="U36" s="202">
        <v>0.89093659999999997</v>
      </c>
      <c r="V36" s="202">
        <v>0.89393659999999997</v>
      </c>
      <c r="W36" s="202">
        <v>0.84293660000000004</v>
      </c>
      <c r="X36" s="202">
        <v>0.89293659999999997</v>
      </c>
      <c r="Y36" s="202">
        <v>0.89093659999999997</v>
      </c>
      <c r="Z36" s="202">
        <v>0.88293659999999996</v>
      </c>
      <c r="AA36" s="202">
        <v>0.88749109999999998</v>
      </c>
      <c r="AB36" s="202">
        <v>0.87849109999999997</v>
      </c>
      <c r="AC36" s="202">
        <v>0.87649109999999997</v>
      </c>
      <c r="AD36" s="202">
        <v>0.85749109999999995</v>
      </c>
      <c r="AE36" s="202">
        <v>0.84749110000000005</v>
      </c>
      <c r="AF36" s="202">
        <v>0.85349109999999995</v>
      </c>
      <c r="AG36" s="202">
        <v>0.85749109999999995</v>
      </c>
      <c r="AH36" s="202">
        <v>0.85958283848000006</v>
      </c>
      <c r="AI36" s="202">
        <v>0.84277033848000005</v>
      </c>
      <c r="AJ36" s="202">
        <v>0.84230283847999998</v>
      </c>
      <c r="AK36" s="202">
        <v>0.84377033848000005</v>
      </c>
      <c r="AL36" s="202">
        <v>0.85077033848000005</v>
      </c>
      <c r="AM36" s="202">
        <v>0.82456954683000006</v>
      </c>
      <c r="AN36" s="202">
        <v>0.87756954682999999</v>
      </c>
      <c r="AO36" s="202">
        <v>0.80956954683000004</v>
      </c>
      <c r="AP36" s="202">
        <v>0.83556954682999995</v>
      </c>
      <c r="AQ36" s="202">
        <v>0.81356954683000005</v>
      </c>
      <c r="AR36" s="202">
        <v>0.84756954682999996</v>
      </c>
      <c r="AS36" s="202">
        <v>0.82056954683000005</v>
      </c>
      <c r="AT36" s="202">
        <v>0.79857</v>
      </c>
      <c r="AU36" s="202">
        <v>0.79956954683000003</v>
      </c>
      <c r="AV36" s="202">
        <v>0.81056954683000004</v>
      </c>
      <c r="AW36" s="202">
        <v>0.84456954682999996</v>
      </c>
      <c r="AX36" s="202">
        <v>0.83501599999999998</v>
      </c>
      <c r="AY36" s="202">
        <v>0.84256954682999996</v>
      </c>
      <c r="AZ36" s="202">
        <v>0.84599009954000004</v>
      </c>
      <c r="BA36" s="202">
        <v>0.84301755647999999</v>
      </c>
      <c r="BB36" s="202">
        <v>0.84004348042999999</v>
      </c>
      <c r="BC36" s="202">
        <v>0.83725495754000001</v>
      </c>
      <c r="BD36" s="297">
        <v>0.83467859368999997</v>
      </c>
      <c r="BE36" s="297">
        <v>0.83173212498000004</v>
      </c>
      <c r="BF36" s="297">
        <v>0.82886709462999997</v>
      </c>
      <c r="BG36" s="297">
        <v>0.82606433225999998</v>
      </c>
      <c r="BH36" s="297">
        <v>0.82300311886999999</v>
      </c>
      <c r="BI36" s="297">
        <v>0.8203210782</v>
      </c>
      <c r="BJ36" s="297">
        <v>0.81769441998000003</v>
      </c>
      <c r="BK36" s="297">
        <v>0.81551620188999996</v>
      </c>
      <c r="BL36" s="297">
        <v>0.81217255005</v>
      </c>
      <c r="BM36" s="297">
        <v>0.81013653421999998</v>
      </c>
      <c r="BN36" s="297">
        <v>0.80822936711000004</v>
      </c>
      <c r="BO36" s="297">
        <v>0.80643469603999995</v>
      </c>
      <c r="BP36" s="297">
        <v>0.80485949011000002</v>
      </c>
      <c r="BQ36" s="297">
        <v>0.80298477483999997</v>
      </c>
      <c r="BR36" s="297">
        <v>0.80115076466000001</v>
      </c>
      <c r="BS36" s="297">
        <v>0.79939410692000001</v>
      </c>
      <c r="BT36" s="297">
        <v>0.79735424857000003</v>
      </c>
      <c r="BU36" s="297">
        <v>0.79569221944000001</v>
      </c>
      <c r="BV36" s="297">
        <v>0.79413568904999998</v>
      </c>
    </row>
    <row r="37" spans="1:74" ht="11.1" customHeight="1" x14ac:dyDescent="0.2">
      <c r="A37" s="127" t="s">
        <v>255</v>
      </c>
      <c r="B37" s="135" t="s">
        <v>328</v>
      </c>
      <c r="C37" s="202">
        <v>0.75922705746999997</v>
      </c>
      <c r="D37" s="202">
        <v>0.75531716437999996</v>
      </c>
      <c r="E37" s="202">
        <v>0.75778660729000002</v>
      </c>
      <c r="F37" s="202">
        <v>0.72706624166</v>
      </c>
      <c r="G37" s="202">
        <v>0.7391804515</v>
      </c>
      <c r="H37" s="202">
        <v>0.72953911907000002</v>
      </c>
      <c r="I37" s="202">
        <v>0.60058349616999995</v>
      </c>
      <c r="J37" s="202">
        <v>0.65254947357000004</v>
      </c>
      <c r="K37" s="202">
        <v>0.67453969993999996</v>
      </c>
      <c r="L37" s="202">
        <v>0.70398033244000002</v>
      </c>
      <c r="M37" s="202">
        <v>0.74193288585999995</v>
      </c>
      <c r="N37" s="202">
        <v>0.70831596212000003</v>
      </c>
      <c r="O37" s="202">
        <v>0.74268820746999997</v>
      </c>
      <c r="P37" s="202">
        <v>0.72402803477</v>
      </c>
      <c r="Q37" s="202">
        <v>0.71630688352000005</v>
      </c>
      <c r="R37" s="202">
        <v>0.61936720169000004</v>
      </c>
      <c r="S37" s="202">
        <v>0.59912133356999997</v>
      </c>
      <c r="T37" s="202">
        <v>0.62745486333</v>
      </c>
      <c r="U37" s="202">
        <v>0.64461688168999998</v>
      </c>
      <c r="V37" s="202">
        <v>0.63408550458000001</v>
      </c>
      <c r="W37" s="202">
        <v>0.63034922368000001</v>
      </c>
      <c r="X37" s="202">
        <v>0.63639002292000002</v>
      </c>
      <c r="Y37" s="202">
        <v>0.64341850998000005</v>
      </c>
      <c r="Z37" s="202">
        <v>0.64753232940000005</v>
      </c>
      <c r="AA37" s="202">
        <v>0.67838653408000005</v>
      </c>
      <c r="AB37" s="202">
        <v>0.66396841351000002</v>
      </c>
      <c r="AC37" s="202">
        <v>0.64236370659999997</v>
      </c>
      <c r="AD37" s="202">
        <v>0.60960179999999997</v>
      </c>
      <c r="AE37" s="202">
        <v>0.6296718</v>
      </c>
      <c r="AF37" s="202">
        <v>0.62766180000000005</v>
      </c>
      <c r="AG37" s="202">
        <v>0.59063180000000004</v>
      </c>
      <c r="AH37" s="202">
        <v>0.55898139219999998</v>
      </c>
      <c r="AI37" s="202">
        <v>0.56799139219999994</v>
      </c>
      <c r="AJ37" s="202">
        <v>0.55798139219999998</v>
      </c>
      <c r="AK37" s="202">
        <v>0.59798139220000002</v>
      </c>
      <c r="AL37" s="202">
        <v>0.60998139220000003</v>
      </c>
      <c r="AM37" s="202">
        <v>0.58517555958</v>
      </c>
      <c r="AN37" s="202">
        <v>0.63817555958000005</v>
      </c>
      <c r="AO37" s="202">
        <v>0.60717555958000002</v>
      </c>
      <c r="AP37" s="202">
        <v>0.60717555958000002</v>
      </c>
      <c r="AQ37" s="202">
        <v>0.58200889292000002</v>
      </c>
      <c r="AR37" s="202">
        <v>0.61084222624999995</v>
      </c>
      <c r="AS37" s="202">
        <v>0.54767555958000003</v>
      </c>
      <c r="AT37" s="202">
        <v>0.59150899999999995</v>
      </c>
      <c r="AU37" s="202">
        <v>0.59834222625</v>
      </c>
      <c r="AV37" s="202">
        <v>0.59217555958000001</v>
      </c>
      <c r="AW37" s="202">
        <v>0.61800889292000005</v>
      </c>
      <c r="AX37" s="202">
        <v>0.61984300000000003</v>
      </c>
      <c r="AY37" s="202">
        <v>0.60667555957999997</v>
      </c>
      <c r="AZ37" s="202">
        <v>0.62120166290000001</v>
      </c>
      <c r="BA37" s="202">
        <v>0.61689855607999999</v>
      </c>
      <c r="BB37" s="202">
        <v>0.59878949268000004</v>
      </c>
      <c r="BC37" s="202">
        <v>0.59646695187999998</v>
      </c>
      <c r="BD37" s="297">
        <v>0.59435177667000005</v>
      </c>
      <c r="BE37" s="297">
        <v>0.59287642067000002</v>
      </c>
      <c r="BF37" s="297">
        <v>0.59148098462999998</v>
      </c>
      <c r="BG37" s="297">
        <v>0.59014676754999995</v>
      </c>
      <c r="BH37" s="297">
        <v>0.58856115097999995</v>
      </c>
      <c r="BI37" s="297">
        <v>0.58734560875999997</v>
      </c>
      <c r="BJ37" s="297">
        <v>0.58618452977000002</v>
      </c>
      <c r="BK37" s="297">
        <v>0.58614570317000003</v>
      </c>
      <c r="BL37" s="297">
        <v>0.58389113807000004</v>
      </c>
      <c r="BM37" s="297">
        <v>0.58130958770999996</v>
      </c>
      <c r="BN37" s="297">
        <v>0.57833191787000005</v>
      </c>
      <c r="BO37" s="297">
        <v>0.57598566698999998</v>
      </c>
      <c r="BP37" s="297">
        <v>0.57385335734999998</v>
      </c>
      <c r="BQ37" s="297">
        <v>0.57142914621999996</v>
      </c>
      <c r="BR37" s="297">
        <v>0.56904463810000006</v>
      </c>
      <c r="BS37" s="297">
        <v>0.56673555215000004</v>
      </c>
      <c r="BT37" s="297">
        <v>0.56415045832999999</v>
      </c>
      <c r="BU37" s="297">
        <v>0.56693365834999998</v>
      </c>
      <c r="BV37" s="297">
        <v>0.56681971231999995</v>
      </c>
    </row>
    <row r="38" spans="1:74" ht="11.1" customHeight="1" x14ac:dyDescent="0.2">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c r="BD38" s="365"/>
      <c r="BE38" s="365"/>
      <c r="BF38" s="365"/>
      <c r="BG38" s="365"/>
      <c r="BH38" s="365"/>
      <c r="BI38" s="365"/>
      <c r="BJ38" s="298"/>
      <c r="BK38" s="298"/>
      <c r="BL38" s="298"/>
      <c r="BM38" s="298"/>
      <c r="BN38" s="298"/>
      <c r="BO38" s="298"/>
      <c r="BP38" s="298"/>
      <c r="BQ38" s="298"/>
      <c r="BR38" s="298"/>
      <c r="BS38" s="298"/>
      <c r="BT38" s="298"/>
      <c r="BU38" s="298"/>
      <c r="BV38" s="298"/>
    </row>
    <row r="39" spans="1:74" ht="11.1" customHeight="1" x14ac:dyDescent="0.2">
      <c r="A39" s="127" t="s">
        <v>359</v>
      </c>
      <c r="B39" s="134" t="s">
        <v>368</v>
      </c>
      <c r="C39" s="202">
        <v>1.5622540646</v>
      </c>
      <c r="D39" s="202">
        <v>1.5578648225</v>
      </c>
      <c r="E39" s="202">
        <v>1.5781446102000001</v>
      </c>
      <c r="F39" s="202">
        <v>1.5718031612000001</v>
      </c>
      <c r="G39" s="202">
        <v>1.5936495204000001</v>
      </c>
      <c r="H39" s="202">
        <v>1.6032913886</v>
      </c>
      <c r="I39" s="202">
        <v>1.5879566583</v>
      </c>
      <c r="J39" s="202">
        <v>1.5746889712000001</v>
      </c>
      <c r="K39" s="202">
        <v>1.5766021003999999</v>
      </c>
      <c r="L39" s="202">
        <v>1.5565412548999999</v>
      </c>
      <c r="M39" s="202">
        <v>1.5745594194000001</v>
      </c>
      <c r="N39" s="202">
        <v>1.5743567699000001</v>
      </c>
      <c r="O39" s="202">
        <v>1.5629971694</v>
      </c>
      <c r="P39" s="202">
        <v>1.5575804492000001</v>
      </c>
      <c r="Q39" s="202">
        <v>1.5417916885</v>
      </c>
      <c r="R39" s="202">
        <v>1.5148646214999999</v>
      </c>
      <c r="S39" s="202">
        <v>1.5072077803999999</v>
      </c>
      <c r="T39" s="202">
        <v>1.506753198</v>
      </c>
      <c r="U39" s="202">
        <v>1.4985382815999999</v>
      </c>
      <c r="V39" s="202">
        <v>1.4940399499000001</v>
      </c>
      <c r="W39" s="202">
        <v>1.4814831049999999</v>
      </c>
      <c r="X39" s="202">
        <v>1.4650324459999999</v>
      </c>
      <c r="Y39" s="202">
        <v>1.4641915844</v>
      </c>
      <c r="Z39" s="202">
        <v>1.4680431142999999</v>
      </c>
      <c r="AA39" s="202">
        <v>1.4817028512999999</v>
      </c>
      <c r="AB39" s="202">
        <v>1.4759342113</v>
      </c>
      <c r="AC39" s="202">
        <v>1.4624381873000001</v>
      </c>
      <c r="AD39" s="202">
        <v>1.4705756395</v>
      </c>
      <c r="AE39" s="202">
        <v>1.4652602401999999</v>
      </c>
      <c r="AF39" s="202">
        <v>1.4634232005000001</v>
      </c>
      <c r="AG39" s="202">
        <v>1.4139682432</v>
      </c>
      <c r="AH39" s="202">
        <v>1.3974950100000001</v>
      </c>
      <c r="AI39" s="202">
        <v>1.4073109062</v>
      </c>
      <c r="AJ39" s="202">
        <v>1.4103518748999999</v>
      </c>
      <c r="AK39" s="202">
        <v>1.4053627800999999</v>
      </c>
      <c r="AL39" s="202">
        <v>1.3977732060000001</v>
      </c>
      <c r="AM39" s="202">
        <v>1.3955632759000001</v>
      </c>
      <c r="AN39" s="202">
        <v>1.4034809542</v>
      </c>
      <c r="AO39" s="202">
        <v>1.4037071882000001</v>
      </c>
      <c r="AP39" s="202">
        <v>1.3990410051</v>
      </c>
      <c r="AQ39" s="202">
        <v>1.4329169746999999</v>
      </c>
      <c r="AR39" s="202">
        <v>1.461718348</v>
      </c>
      <c r="AS39" s="202">
        <v>1.4370324446</v>
      </c>
      <c r="AT39" s="202">
        <v>1.4449975037</v>
      </c>
      <c r="AU39" s="202">
        <v>1.443982257</v>
      </c>
      <c r="AV39" s="202">
        <v>1.4413516096000001</v>
      </c>
      <c r="AW39" s="202">
        <v>1.4386077721999999</v>
      </c>
      <c r="AX39" s="202">
        <v>1.4336455037</v>
      </c>
      <c r="AY39" s="202">
        <v>1.3867704181</v>
      </c>
      <c r="AZ39" s="202">
        <v>1.3878117888999999</v>
      </c>
      <c r="BA39" s="202">
        <v>1.3797616655</v>
      </c>
      <c r="BB39" s="202">
        <v>1.3957363156</v>
      </c>
      <c r="BC39" s="202">
        <v>1.4108906756999999</v>
      </c>
      <c r="BD39" s="297">
        <v>1.4374524819000001</v>
      </c>
      <c r="BE39" s="297">
        <v>1.4306834338000001</v>
      </c>
      <c r="BF39" s="297">
        <v>1.4271864638</v>
      </c>
      <c r="BG39" s="297">
        <v>1.4242243161999999</v>
      </c>
      <c r="BH39" s="297">
        <v>1.4234750606</v>
      </c>
      <c r="BI39" s="297">
        <v>1.4193815719</v>
      </c>
      <c r="BJ39" s="297">
        <v>1.4182934073</v>
      </c>
      <c r="BK39" s="297">
        <v>1.3852490566</v>
      </c>
      <c r="BL39" s="297">
        <v>1.3853292529000001</v>
      </c>
      <c r="BM39" s="297">
        <v>1.387540856</v>
      </c>
      <c r="BN39" s="297">
        <v>1.3809576181000001</v>
      </c>
      <c r="BO39" s="297">
        <v>1.3804948002999999</v>
      </c>
      <c r="BP39" s="297">
        <v>1.3773974935</v>
      </c>
      <c r="BQ39" s="297">
        <v>1.3808355335</v>
      </c>
      <c r="BR39" s="297">
        <v>1.3785041344</v>
      </c>
      <c r="BS39" s="297">
        <v>1.3767257754</v>
      </c>
      <c r="BT39" s="297">
        <v>1.3761357866999999</v>
      </c>
      <c r="BU39" s="297">
        <v>1.3732020592</v>
      </c>
      <c r="BV39" s="297">
        <v>1.3733292233000001</v>
      </c>
    </row>
    <row r="40" spans="1:74" ht="11.1" customHeight="1" x14ac:dyDescent="0.2">
      <c r="A40" s="127" t="s">
        <v>256</v>
      </c>
      <c r="B40" s="135" t="s">
        <v>358</v>
      </c>
      <c r="C40" s="202">
        <v>0.73290500000000003</v>
      </c>
      <c r="D40" s="202">
        <v>0.72982689999999995</v>
      </c>
      <c r="E40" s="202">
        <v>0.71663569999999999</v>
      </c>
      <c r="F40" s="202">
        <v>0.72580610000000001</v>
      </c>
      <c r="G40" s="202">
        <v>0.71938999999999997</v>
      </c>
      <c r="H40" s="202">
        <v>0.71951679999999996</v>
      </c>
      <c r="I40" s="202">
        <v>0.71213669999999996</v>
      </c>
      <c r="J40" s="202">
        <v>0.70608939999999998</v>
      </c>
      <c r="K40" s="202">
        <v>0.72340199999999999</v>
      </c>
      <c r="L40" s="202">
        <v>0.69630340000000002</v>
      </c>
      <c r="M40" s="202">
        <v>0.71288759999999995</v>
      </c>
      <c r="N40" s="202">
        <v>0.70882409999999996</v>
      </c>
      <c r="O40" s="202">
        <v>0.7065264</v>
      </c>
      <c r="P40" s="202">
        <v>0.70889959999999996</v>
      </c>
      <c r="Q40" s="202">
        <v>0.68923670000000004</v>
      </c>
      <c r="R40" s="202">
        <v>0.69440740000000001</v>
      </c>
      <c r="S40" s="202">
        <v>0.68908049999999998</v>
      </c>
      <c r="T40" s="202">
        <v>0.69727810000000001</v>
      </c>
      <c r="U40" s="202">
        <v>0.68300890000000003</v>
      </c>
      <c r="V40" s="202">
        <v>0.67902680000000004</v>
      </c>
      <c r="W40" s="202">
        <v>0.66734490000000002</v>
      </c>
      <c r="X40" s="202">
        <v>0.6562287</v>
      </c>
      <c r="Y40" s="202">
        <v>0.65571690000000005</v>
      </c>
      <c r="Z40" s="202">
        <v>0.65362169999999997</v>
      </c>
      <c r="AA40" s="202">
        <v>0.65846550000000004</v>
      </c>
      <c r="AB40" s="202">
        <v>0.65853620000000002</v>
      </c>
      <c r="AC40" s="202">
        <v>0.66017079999999995</v>
      </c>
      <c r="AD40" s="202">
        <v>0.67140979999999995</v>
      </c>
      <c r="AE40" s="202">
        <v>0.66898060000000004</v>
      </c>
      <c r="AF40" s="202">
        <v>0.66622650000000005</v>
      </c>
      <c r="AG40" s="202">
        <v>0.65485020000000005</v>
      </c>
      <c r="AH40" s="202">
        <v>0.64989267737</v>
      </c>
      <c r="AI40" s="202">
        <v>0.65428077737000001</v>
      </c>
      <c r="AJ40" s="202">
        <v>0.65609897737</v>
      </c>
      <c r="AK40" s="202">
        <v>0.65869077737000004</v>
      </c>
      <c r="AL40" s="202">
        <v>0.66050081186999998</v>
      </c>
      <c r="AM40" s="202">
        <v>0.65275904120999995</v>
      </c>
      <c r="AN40" s="202">
        <v>0.65368284120999998</v>
      </c>
      <c r="AO40" s="202">
        <v>0.66093974120999999</v>
      </c>
      <c r="AP40" s="202">
        <v>0.65439424121000001</v>
      </c>
      <c r="AQ40" s="202">
        <v>0.68965694120999999</v>
      </c>
      <c r="AR40" s="202">
        <v>0.68812964120999998</v>
      </c>
      <c r="AS40" s="202">
        <v>0.66336204120999998</v>
      </c>
      <c r="AT40" s="202">
        <v>0.67188800000000004</v>
      </c>
      <c r="AU40" s="202">
        <v>0.66484834121000003</v>
      </c>
      <c r="AV40" s="202">
        <v>0.66328164120999999</v>
      </c>
      <c r="AW40" s="202">
        <v>0.66809584120999999</v>
      </c>
      <c r="AX40" s="202">
        <v>0.66778599999999999</v>
      </c>
      <c r="AY40" s="202">
        <v>0.65638914121000003</v>
      </c>
      <c r="AZ40" s="202">
        <v>0.66179589807999994</v>
      </c>
      <c r="BA40" s="202">
        <v>0.66707252865</v>
      </c>
      <c r="BB40" s="202">
        <v>0.69029388987999996</v>
      </c>
      <c r="BC40" s="202">
        <v>0.69161292483000003</v>
      </c>
      <c r="BD40" s="297">
        <v>0.69005632162999997</v>
      </c>
      <c r="BE40" s="297">
        <v>0.69138573751999999</v>
      </c>
      <c r="BF40" s="297">
        <v>0.68990371025999997</v>
      </c>
      <c r="BG40" s="297">
        <v>0.68989442700000003</v>
      </c>
      <c r="BH40" s="297">
        <v>0.69139914856999996</v>
      </c>
      <c r="BI40" s="297">
        <v>0.69013788949999999</v>
      </c>
      <c r="BJ40" s="297">
        <v>0.69182690082999998</v>
      </c>
      <c r="BK40" s="297">
        <v>0.65470514843000005</v>
      </c>
      <c r="BL40" s="297">
        <v>0.65610865654999995</v>
      </c>
      <c r="BM40" s="297">
        <v>0.66039153994999999</v>
      </c>
      <c r="BN40" s="297">
        <v>0.65571464427000004</v>
      </c>
      <c r="BO40" s="297">
        <v>0.65703638218000004</v>
      </c>
      <c r="BP40" s="297">
        <v>0.65548202949000001</v>
      </c>
      <c r="BQ40" s="297">
        <v>0.65680932421000005</v>
      </c>
      <c r="BR40" s="297">
        <v>0.65532769822000003</v>
      </c>
      <c r="BS40" s="297">
        <v>0.65531788210999997</v>
      </c>
      <c r="BT40" s="297">
        <v>0.65682360347000002</v>
      </c>
      <c r="BU40" s="297">
        <v>0.65556342738999995</v>
      </c>
      <c r="BV40" s="297">
        <v>0.65725041820999996</v>
      </c>
    </row>
    <row r="41" spans="1:74" ht="11.1" customHeight="1" x14ac:dyDescent="0.2">
      <c r="A41" s="127" t="s">
        <v>1001</v>
      </c>
      <c r="B41" s="135" t="s">
        <v>1000</v>
      </c>
      <c r="C41" s="202">
        <v>0.14934545058000001</v>
      </c>
      <c r="D41" s="202">
        <v>0.15441338017</v>
      </c>
      <c r="E41" s="202">
        <v>0.15347612566999999</v>
      </c>
      <c r="F41" s="202">
        <v>0.157076674</v>
      </c>
      <c r="G41" s="202">
        <v>0.16249814233000001</v>
      </c>
      <c r="H41" s="202">
        <v>0.15871147766999999</v>
      </c>
      <c r="I41" s="202">
        <v>0.16258124333000001</v>
      </c>
      <c r="J41" s="202">
        <v>0.15897418050000001</v>
      </c>
      <c r="K41" s="202">
        <v>0.15499803333000001</v>
      </c>
      <c r="L41" s="202">
        <v>0.15737857666999999</v>
      </c>
      <c r="M41" s="202">
        <v>0.15700700382999999</v>
      </c>
      <c r="N41" s="202">
        <v>0.15858143383000001</v>
      </c>
      <c r="O41" s="202">
        <v>0.15649420750000001</v>
      </c>
      <c r="P41" s="202">
        <v>0.15028043366999999</v>
      </c>
      <c r="Q41" s="202">
        <v>0.15569391317</v>
      </c>
      <c r="R41" s="202">
        <v>0.1515197365</v>
      </c>
      <c r="S41" s="202">
        <v>0.15614186817</v>
      </c>
      <c r="T41" s="202">
        <v>0.15116222317</v>
      </c>
      <c r="U41" s="202">
        <v>0.16143501817</v>
      </c>
      <c r="V41" s="202">
        <v>0.17078794983000001</v>
      </c>
      <c r="W41" s="202">
        <v>0.17806088649999999</v>
      </c>
      <c r="X41" s="202">
        <v>0.17435210649999999</v>
      </c>
      <c r="Y41" s="202">
        <v>0.17173773482999999</v>
      </c>
      <c r="Z41" s="202">
        <v>0.17198991150000001</v>
      </c>
      <c r="AA41" s="202">
        <v>0.16730964933</v>
      </c>
      <c r="AB41" s="202">
        <v>0.16272318332999999</v>
      </c>
      <c r="AC41" s="202">
        <v>0.15232433433000001</v>
      </c>
      <c r="AD41" s="202">
        <v>0.15415143033000001</v>
      </c>
      <c r="AE41" s="202">
        <v>0.15589967699999999</v>
      </c>
      <c r="AF41" s="202">
        <v>0.160555222</v>
      </c>
      <c r="AG41" s="202">
        <v>0.15794232033</v>
      </c>
      <c r="AH41" s="202">
        <v>0.14966812733000001</v>
      </c>
      <c r="AI41" s="202">
        <v>0.15608389967</v>
      </c>
      <c r="AJ41" s="202">
        <v>0.16064390033000001</v>
      </c>
      <c r="AK41" s="202">
        <v>0.15763070428000001</v>
      </c>
      <c r="AL41" s="202">
        <v>0.151073121</v>
      </c>
      <c r="AM41" s="202">
        <v>0.15394946232000001</v>
      </c>
      <c r="AN41" s="202">
        <v>0.15982827893000001</v>
      </c>
      <c r="AO41" s="202">
        <v>0.15084302399999999</v>
      </c>
      <c r="AP41" s="202">
        <v>0.15502636567</v>
      </c>
      <c r="AQ41" s="202">
        <v>0.15337201735</v>
      </c>
      <c r="AR41" s="202">
        <v>0.15522743899999999</v>
      </c>
      <c r="AS41" s="202">
        <v>0.15683343297999999</v>
      </c>
      <c r="AT41" s="202">
        <v>0.15813099999999999</v>
      </c>
      <c r="AU41" s="202">
        <v>0.16265841620999999</v>
      </c>
      <c r="AV41" s="202">
        <v>0.15949658954000001</v>
      </c>
      <c r="AW41" s="202">
        <v>0.15148937889</v>
      </c>
      <c r="AX41" s="202">
        <v>0.14504400000000001</v>
      </c>
      <c r="AY41" s="202">
        <v>0.13954844382000001</v>
      </c>
      <c r="AZ41" s="202">
        <v>0.13609152408</v>
      </c>
      <c r="BA41" s="202">
        <v>0.12450839717999999</v>
      </c>
      <c r="BB41" s="202">
        <v>0.11943465949</v>
      </c>
      <c r="BC41" s="202">
        <v>0.13591394064000001</v>
      </c>
      <c r="BD41" s="297">
        <v>0.16</v>
      </c>
      <c r="BE41" s="297">
        <v>0.16</v>
      </c>
      <c r="BF41" s="297">
        <v>0.16</v>
      </c>
      <c r="BG41" s="297">
        <v>0.16</v>
      </c>
      <c r="BH41" s="297">
        <v>0.16</v>
      </c>
      <c r="BI41" s="297">
        <v>0.16</v>
      </c>
      <c r="BJ41" s="297">
        <v>0.16</v>
      </c>
      <c r="BK41" s="297">
        <v>0.16500000000000001</v>
      </c>
      <c r="BL41" s="297">
        <v>0.16500000000000001</v>
      </c>
      <c r="BM41" s="297">
        <v>0.16500000000000001</v>
      </c>
      <c r="BN41" s="297">
        <v>0.16500000000000001</v>
      </c>
      <c r="BO41" s="297">
        <v>0.16500000000000001</v>
      </c>
      <c r="BP41" s="297">
        <v>0.16500000000000001</v>
      </c>
      <c r="BQ41" s="297">
        <v>0.17</v>
      </c>
      <c r="BR41" s="297">
        <v>0.17</v>
      </c>
      <c r="BS41" s="297">
        <v>0.17</v>
      </c>
      <c r="BT41" s="297">
        <v>0.17</v>
      </c>
      <c r="BU41" s="297">
        <v>0.17</v>
      </c>
      <c r="BV41" s="297">
        <v>0.17</v>
      </c>
    </row>
    <row r="42" spans="1:74" ht="11.1" customHeight="1" x14ac:dyDescent="0.2">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365"/>
      <c r="BE42" s="365"/>
      <c r="BF42" s="365"/>
      <c r="BG42" s="365"/>
      <c r="BH42" s="365"/>
      <c r="BI42" s="365"/>
      <c r="BJ42" s="298"/>
      <c r="BK42" s="298"/>
      <c r="BL42" s="298"/>
      <c r="BM42" s="298"/>
      <c r="BN42" s="298"/>
      <c r="BO42" s="298"/>
      <c r="BP42" s="298"/>
      <c r="BQ42" s="298"/>
      <c r="BR42" s="298"/>
      <c r="BS42" s="298"/>
      <c r="BT42" s="298"/>
      <c r="BU42" s="298"/>
      <c r="BV42" s="298"/>
    </row>
    <row r="43" spans="1:74" ht="11.1" customHeight="1" x14ac:dyDescent="0.2">
      <c r="A43" s="127" t="s">
        <v>361</v>
      </c>
      <c r="B43" s="134" t="s">
        <v>78</v>
      </c>
      <c r="C43" s="202">
        <v>64.429044011000002</v>
      </c>
      <c r="D43" s="202">
        <v>64.253783165000002</v>
      </c>
      <c r="E43" s="202">
        <v>64.733703250000005</v>
      </c>
      <c r="F43" s="202">
        <v>65.008835644000001</v>
      </c>
      <c r="G43" s="202">
        <v>65.152294716</v>
      </c>
      <c r="H43" s="202">
        <v>65.478177302999995</v>
      </c>
      <c r="I43" s="202">
        <v>65.389590905000006</v>
      </c>
      <c r="J43" s="202">
        <v>66.290212014000005</v>
      </c>
      <c r="K43" s="202">
        <v>66.216310634999999</v>
      </c>
      <c r="L43" s="202">
        <v>66.648692444000005</v>
      </c>
      <c r="M43" s="202">
        <v>67.463928887999998</v>
      </c>
      <c r="N43" s="202">
        <v>67.222040879999994</v>
      </c>
      <c r="O43" s="202">
        <v>67.205979103999994</v>
      </c>
      <c r="P43" s="202">
        <v>66.770804002000006</v>
      </c>
      <c r="Q43" s="202">
        <v>66.813833967999997</v>
      </c>
      <c r="R43" s="202">
        <v>64.180415256000003</v>
      </c>
      <c r="S43" s="202">
        <v>58.818506118000002</v>
      </c>
      <c r="T43" s="202">
        <v>60.912266070999998</v>
      </c>
      <c r="U43" s="202">
        <v>62.133844547000002</v>
      </c>
      <c r="V43" s="202">
        <v>62.071710688000003</v>
      </c>
      <c r="W43" s="202">
        <v>62.041290382</v>
      </c>
      <c r="X43" s="202">
        <v>61.996345525999999</v>
      </c>
      <c r="Y43" s="202">
        <v>62.881434796999997</v>
      </c>
      <c r="Z43" s="202">
        <v>62.628220612</v>
      </c>
      <c r="AA43" s="202">
        <v>63.266130654999998</v>
      </c>
      <c r="AB43" s="202">
        <v>60.414754518999999</v>
      </c>
      <c r="AC43" s="202">
        <v>63.544170309999998</v>
      </c>
      <c r="AD43" s="202">
        <v>63.625084282000003</v>
      </c>
      <c r="AE43" s="202">
        <v>64.080081333999999</v>
      </c>
      <c r="AF43" s="202">
        <v>64.102056175000001</v>
      </c>
      <c r="AG43" s="202">
        <v>64.859671606000006</v>
      </c>
      <c r="AH43" s="202">
        <v>64.337771007000001</v>
      </c>
      <c r="AI43" s="202">
        <v>64.157807539000004</v>
      </c>
      <c r="AJ43" s="202">
        <v>65.238341106999997</v>
      </c>
      <c r="AK43" s="202">
        <v>65.581492073000007</v>
      </c>
      <c r="AL43" s="202">
        <v>64.871355942999998</v>
      </c>
      <c r="AM43" s="202">
        <v>64.629478930000005</v>
      </c>
      <c r="AN43" s="202">
        <v>64.867334788999997</v>
      </c>
      <c r="AO43" s="202">
        <v>65.724412212000004</v>
      </c>
      <c r="AP43" s="202">
        <v>64.603255332000003</v>
      </c>
      <c r="AQ43" s="202">
        <v>65.00233609</v>
      </c>
      <c r="AR43" s="202">
        <v>65.331052176</v>
      </c>
      <c r="AS43" s="202">
        <v>66.275370433000006</v>
      </c>
      <c r="AT43" s="202">
        <v>65.886270784000004</v>
      </c>
      <c r="AU43" s="202">
        <v>66.112125216999999</v>
      </c>
      <c r="AV43" s="202">
        <v>66.735784026000005</v>
      </c>
      <c r="AW43" s="202">
        <v>67.141905210999994</v>
      </c>
      <c r="AX43" s="202">
        <v>65.892587332999994</v>
      </c>
      <c r="AY43" s="202">
        <v>66.736506019999993</v>
      </c>
      <c r="AZ43" s="202">
        <v>67.244767656999997</v>
      </c>
      <c r="BA43" s="202">
        <v>67.356166780999999</v>
      </c>
      <c r="BB43" s="202">
        <v>67.349064071000001</v>
      </c>
      <c r="BC43" s="202">
        <v>67.333578560000007</v>
      </c>
      <c r="BD43" s="297">
        <v>68.123243744999996</v>
      </c>
      <c r="BE43" s="297">
        <v>68.487737120000006</v>
      </c>
      <c r="BF43" s="297">
        <v>68.199675196000001</v>
      </c>
      <c r="BG43" s="297">
        <v>67.980366990999997</v>
      </c>
      <c r="BH43" s="297">
        <v>68.428631022000005</v>
      </c>
      <c r="BI43" s="297">
        <v>68.664155882000003</v>
      </c>
      <c r="BJ43" s="297">
        <v>68.354337045999998</v>
      </c>
      <c r="BK43" s="297">
        <v>68.158503546999995</v>
      </c>
      <c r="BL43" s="297">
        <v>68.260482952000004</v>
      </c>
      <c r="BM43" s="297">
        <v>68.130188200999996</v>
      </c>
      <c r="BN43" s="297">
        <v>68.153560304999999</v>
      </c>
      <c r="BO43" s="297">
        <v>68.403135895999995</v>
      </c>
      <c r="BP43" s="297">
        <v>68.823638514999999</v>
      </c>
      <c r="BQ43" s="297">
        <v>69.264973427000001</v>
      </c>
      <c r="BR43" s="297">
        <v>69.122894486999996</v>
      </c>
      <c r="BS43" s="297">
        <v>68.971510206999994</v>
      </c>
      <c r="BT43" s="297">
        <v>69.442809421000007</v>
      </c>
      <c r="BU43" s="297">
        <v>69.764143685999997</v>
      </c>
      <c r="BV43" s="297">
        <v>69.649661007999995</v>
      </c>
    </row>
    <row r="44" spans="1:74" ht="11.1" customHeight="1" x14ac:dyDescent="0.2">
      <c r="B44" s="134"/>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97"/>
      <c r="BE44" s="297"/>
      <c r="BF44" s="297"/>
      <c r="BG44" s="297"/>
      <c r="BH44" s="297"/>
      <c r="BI44" s="297"/>
      <c r="BJ44" s="297"/>
      <c r="BK44" s="297"/>
      <c r="BL44" s="297"/>
      <c r="BM44" s="297"/>
      <c r="BN44" s="297"/>
      <c r="BO44" s="297"/>
      <c r="BP44" s="297"/>
      <c r="BQ44" s="297"/>
      <c r="BR44" s="297"/>
      <c r="BS44" s="297"/>
      <c r="BT44" s="297"/>
      <c r="BU44" s="297"/>
      <c r="BV44" s="297"/>
    </row>
    <row r="45" spans="1:74" ht="11.1" customHeight="1" x14ac:dyDescent="0.2">
      <c r="A45" s="127" t="s">
        <v>360</v>
      </c>
      <c r="B45" s="134" t="s">
        <v>369</v>
      </c>
      <c r="C45" s="202">
        <v>5.338386388</v>
      </c>
      <c r="D45" s="202">
        <v>5.3449057255000003</v>
      </c>
      <c r="E45" s="202">
        <v>5.3809038984999997</v>
      </c>
      <c r="F45" s="202">
        <v>5.3902071961000004</v>
      </c>
      <c r="G45" s="202">
        <v>5.3739942280999999</v>
      </c>
      <c r="H45" s="202">
        <v>5.3726354953</v>
      </c>
      <c r="I45" s="202">
        <v>5.3658350881999999</v>
      </c>
      <c r="J45" s="202">
        <v>5.3514304044000003</v>
      </c>
      <c r="K45" s="202">
        <v>5.3124199303999999</v>
      </c>
      <c r="L45" s="202">
        <v>5.2713858673000002</v>
      </c>
      <c r="M45" s="202">
        <v>5.2796606609000003</v>
      </c>
      <c r="N45" s="202">
        <v>5.3050773374000002</v>
      </c>
      <c r="O45" s="202">
        <v>5.1282112971</v>
      </c>
      <c r="P45" s="202">
        <v>5.0986334880999999</v>
      </c>
      <c r="Q45" s="202">
        <v>5.0671861823000004</v>
      </c>
      <c r="R45" s="202">
        <v>5.0960327016000004</v>
      </c>
      <c r="S45" s="202">
        <v>5.0174187713</v>
      </c>
      <c r="T45" s="202">
        <v>5.0227210002999998</v>
      </c>
      <c r="U45" s="202">
        <v>5.0339790612000002</v>
      </c>
      <c r="V45" s="202">
        <v>5.0729653361000002</v>
      </c>
      <c r="W45" s="202">
        <v>5.1558536939000001</v>
      </c>
      <c r="X45" s="202">
        <v>5.1392828150999996</v>
      </c>
      <c r="Y45" s="202">
        <v>5.1642449644999999</v>
      </c>
      <c r="Z45" s="202">
        <v>5.1766871983999998</v>
      </c>
      <c r="AA45" s="202">
        <v>5.2945099918</v>
      </c>
      <c r="AB45" s="202">
        <v>5.2401581888999997</v>
      </c>
      <c r="AC45" s="202">
        <v>5.2569250823000004</v>
      </c>
      <c r="AD45" s="202">
        <v>5.3669592348000004</v>
      </c>
      <c r="AE45" s="202">
        <v>5.3980350282999998</v>
      </c>
      <c r="AF45" s="202">
        <v>5.3980760667999999</v>
      </c>
      <c r="AG45" s="202">
        <v>5.4340760668000003</v>
      </c>
      <c r="AH45" s="202">
        <v>5.4436923936000001</v>
      </c>
      <c r="AI45" s="202">
        <v>5.4504564310000001</v>
      </c>
      <c r="AJ45" s="202">
        <v>5.4597204684999996</v>
      </c>
      <c r="AK45" s="202">
        <v>5.3742598256000003</v>
      </c>
      <c r="AL45" s="202">
        <v>5.4797878940000002</v>
      </c>
      <c r="AM45" s="202">
        <v>5.6217995945999997</v>
      </c>
      <c r="AN45" s="202">
        <v>5.5349177997999996</v>
      </c>
      <c r="AO45" s="202">
        <v>5.5089234011999997</v>
      </c>
      <c r="AP45" s="202">
        <v>5.428289629</v>
      </c>
      <c r="AQ45" s="202">
        <v>5.4241672973000004</v>
      </c>
      <c r="AR45" s="202">
        <v>5.4438676960999999</v>
      </c>
      <c r="AS45" s="202">
        <v>5.4758851686999996</v>
      </c>
      <c r="AT45" s="202">
        <v>5.496937</v>
      </c>
      <c r="AU45" s="202">
        <v>5.4620172996000003</v>
      </c>
      <c r="AV45" s="202">
        <v>5.4490727961000003</v>
      </c>
      <c r="AW45" s="202">
        <v>5.5129665912999997</v>
      </c>
      <c r="AX45" s="202">
        <v>5.5901610000000002</v>
      </c>
      <c r="AY45" s="202">
        <v>5.5533544073999996</v>
      </c>
      <c r="AZ45" s="202">
        <v>5.4680584482999999</v>
      </c>
      <c r="BA45" s="202">
        <v>5.4417889477000001</v>
      </c>
      <c r="BB45" s="202">
        <v>5.3608760475999997</v>
      </c>
      <c r="BC45" s="202">
        <v>5.2943059171</v>
      </c>
      <c r="BD45" s="297">
        <v>5.3680803174999996</v>
      </c>
      <c r="BE45" s="297">
        <v>5.3952608573000003</v>
      </c>
      <c r="BF45" s="297">
        <v>5.4162982772000001</v>
      </c>
      <c r="BG45" s="297">
        <v>5.3815224124999999</v>
      </c>
      <c r="BH45" s="297">
        <v>5.3680829299999999</v>
      </c>
      <c r="BI45" s="297">
        <v>5.4324145255999996</v>
      </c>
      <c r="BJ45" s="297">
        <v>5.5101808214999997</v>
      </c>
      <c r="BK45" s="297">
        <v>5.5948205732999998</v>
      </c>
      <c r="BL45" s="297">
        <v>5.5091162981000004</v>
      </c>
      <c r="BM45" s="297">
        <v>5.4825955521000003</v>
      </c>
      <c r="BN45" s="297">
        <v>5.4017522731999996</v>
      </c>
      <c r="BO45" s="297">
        <v>5.3930720409999999</v>
      </c>
      <c r="BP45" s="297">
        <v>5.4087543606999997</v>
      </c>
      <c r="BQ45" s="297">
        <v>5.4360165720999998</v>
      </c>
      <c r="BR45" s="297">
        <v>5.4570354755999997</v>
      </c>
      <c r="BS45" s="297">
        <v>5.4222782528</v>
      </c>
      <c r="BT45" s="297">
        <v>5.4087965527000001</v>
      </c>
      <c r="BU45" s="297">
        <v>5.4730826643999997</v>
      </c>
      <c r="BV45" s="297">
        <v>5.5509268332000001</v>
      </c>
    </row>
    <row r="46" spans="1:74" ht="11.1" customHeight="1" x14ac:dyDescent="0.2">
      <c r="A46" s="127" t="s">
        <v>362</v>
      </c>
      <c r="B46" s="134" t="s">
        <v>370</v>
      </c>
      <c r="C46" s="202">
        <v>69.767430399000006</v>
      </c>
      <c r="D46" s="202">
        <v>69.598688890999995</v>
      </c>
      <c r="E46" s="202">
        <v>70.114607148999994</v>
      </c>
      <c r="F46" s="202">
        <v>70.399042840000007</v>
      </c>
      <c r="G46" s="202">
        <v>70.526288944000001</v>
      </c>
      <c r="H46" s="202">
        <v>70.850812798999996</v>
      </c>
      <c r="I46" s="202">
        <v>70.755425993000003</v>
      </c>
      <c r="J46" s="202">
        <v>71.641642418999993</v>
      </c>
      <c r="K46" s="202">
        <v>71.528730565999993</v>
      </c>
      <c r="L46" s="202">
        <v>71.920078310999997</v>
      </c>
      <c r="M46" s="202">
        <v>72.743589549000006</v>
      </c>
      <c r="N46" s="202">
        <v>72.527118216999995</v>
      </c>
      <c r="O46" s="202">
        <v>72.334190401000001</v>
      </c>
      <c r="P46" s="202">
        <v>71.869437489999996</v>
      </c>
      <c r="Q46" s="202">
        <v>71.881020149999998</v>
      </c>
      <c r="R46" s="202">
        <v>69.276447958000006</v>
      </c>
      <c r="S46" s="202">
        <v>63.835924888999998</v>
      </c>
      <c r="T46" s="202">
        <v>65.934987070999995</v>
      </c>
      <c r="U46" s="202">
        <v>67.167823608000006</v>
      </c>
      <c r="V46" s="202">
        <v>67.144676024000006</v>
      </c>
      <c r="W46" s="202">
        <v>67.197144076000001</v>
      </c>
      <c r="X46" s="202">
        <v>67.135628341</v>
      </c>
      <c r="Y46" s="202">
        <v>68.045679761000002</v>
      </c>
      <c r="Z46" s="202">
        <v>67.804907811000007</v>
      </c>
      <c r="AA46" s="202">
        <v>68.560640647</v>
      </c>
      <c r="AB46" s="202">
        <v>65.654912707999998</v>
      </c>
      <c r="AC46" s="202">
        <v>68.801095391999993</v>
      </c>
      <c r="AD46" s="202">
        <v>68.992043515999995</v>
      </c>
      <c r="AE46" s="202">
        <v>69.478116361999994</v>
      </c>
      <c r="AF46" s="202">
        <v>69.500132242000006</v>
      </c>
      <c r="AG46" s="202">
        <v>70.293747672999999</v>
      </c>
      <c r="AH46" s="202">
        <v>69.781463400999996</v>
      </c>
      <c r="AI46" s="202">
        <v>69.608263969999996</v>
      </c>
      <c r="AJ46" s="202">
        <v>70.698061574999997</v>
      </c>
      <c r="AK46" s="202">
        <v>70.955751899000006</v>
      </c>
      <c r="AL46" s="202">
        <v>70.351143836999995</v>
      </c>
      <c r="AM46" s="202">
        <v>70.251278525000004</v>
      </c>
      <c r="AN46" s="202">
        <v>70.402252587999996</v>
      </c>
      <c r="AO46" s="202">
        <v>71.233335613999998</v>
      </c>
      <c r="AP46" s="202">
        <v>70.031544960999994</v>
      </c>
      <c r="AQ46" s="202">
        <v>70.426503388</v>
      </c>
      <c r="AR46" s="202">
        <v>70.774919873000002</v>
      </c>
      <c r="AS46" s="202">
        <v>71.751255600999997</v>
      </c>
      <c r="AT46" s="202">
        <v>71.383207784000007</v>
      </c>
      <c r="AU46" s="202">
        <v>71.574142515999995</v>
      </c>
      <c r="AV46" s="202">
        <v>72.184856822</v>
      </c>
      <c r="AW46" s="202">
        <v>72.654871803000006</v>
      </c>
      <c r="AX46" s="202">
        <v>71.482748333000004</v>
      </c>
      <c r="AY46" s="202">
        <v>72.289860426999994</v>
      </c>
      <c r="AZ46" s="202">
        <v>72.712826105000005</v>
      </c>
      <c r="BA46" s="202">
        <v>72.797955728999995</v>
      </c>
      <c r="BB46" s="202">
        <v>72.709940118000006</v>
      </c>
      <c r="BC46" s="202">
        <v>72.627884476999995</v>
      </c>
      <c r="BD46" s="297">
        <v>73.491324062999993</v>
      </c>
      <c r="BE46" s="297">
        <v>73.882997978000006</v>
      </c>
      <c r="BF46" s="297">
        <v>73.615973472999997</v>
      </c>
      <c r="BG46" s="297">
        <v>73.361889403000006</v>
      </c>
      <c r="BH46" s="297">
        <v>73.796713952000005</v>
      </c>
      <c r="BI46" s="297">
        <v>74.096570408000005</v>
      </c>
      <c r="BJ46" s="297">
        <v>73.864517867000004</v>
      </c>
      <c r="BK46" s="297">
        <v>73.753324120000002</v>
      </c>
      <c r="BL46" s="297">
        <v>73.769599249999999</v>
      </c>
      <c r="BM46" s="297">
        <v>73.612783754000006</v>
      </c>
      <c r="BN46" s="297">
        <v>73.555312577999999</v>
      </c>
      <c r="BO46" s="297">
        <v>73.796207937000005</v>
      </c>
      <c r="BP46" s="297">
        <v>74.232392876000006</v>
      </c>
      <c r="BQ46" s="297">
        <v>74.700989999000001</v>
      </c>
      <c r="BR46" s="297">
        <v>74.579929961999994</v>
      </c>
      <c r="BS46" s="297">
        <v>74.393788459999996</v>
      </c>
      <c r="BT46" s="297">
        <v>74.851605973999995</v>
      </c>
      <c r="BU46" s="297">
        <v>75.23722635</v>
      </c>
      <c r="BV46" s="297">
        <v>75.200587841000001</v>
      </c>
    </row>
    <row r="47" spans="1:74" ht="11.1" customHeight="1" x14ac:dyDescent="0.2">
      <c r="B47" s="134"/>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97"/>
      <c r="BE47" s="297"/>
      <c r="BF47" s="297"/>
      <c r="BG47" s="297"/>
      <c r="BH47" s="297"/>
      <c r="BI47" s="297"/>
      <c r="BJ47" s="297"/>
      <c r="BK47" s="297"/>
      <c r="BL47" s="297"/>
      <c r="BM47" s="297"/>
      <c r="BN47" s="297"/>
      <c r="BO47" s="297"/>
      <c r="BP47" s="297"/>
      <c r="BQ47" s="297"/>
      <c r="BR47" s="297"/>
      <c r="BS47" s="297"/>
      <c r="BT47" s="297"/>
      <c r="BU47" s="297"/>
      <c r="BV47" s="297"/>
    </row>
    <row r="48" spans="1:74" ht="11.1" customHeight="1" x14ac:dyDescent="0.2">
      <c r="A48" s="127" t="s">
        <v>879</v>
      </c>
      <c r="B48" s="136" t="s">
        <v>880</v>
      </c>
      <c r="C48" s="203">
        <v>0.27600000000000002</v>
      </c>
      <c r="D48" s="203">
        <v>0.61199999999999999</v>
      </c>
      <c r="E48" s="203">
        <v>0.26300000000000001</v>
      </c>
      <c r="F48" s="203">
        <v>0.25</v>
      </c>
      <c r="G48" s="203">
        <v>0.316</v>
      </c>
      <c r="H48" s="203">
        <v>0.26</v>
      </c>
      <c r="I48" s="203">
        <v>0.69699999999999995</v>
      </c>
      <c r="J48" s="203">
        <v>0.191</v>
      </c>
      <c r="K48" s="203">
        <v>0.34699999999999998</v>
      </c>
      <c r="L48" s="203">
        <v>0.42691935483999999</v>
      </c>
      <c r="M48" s="203">
        <v>0.28799999999999998</v>
      </c>
      <c r="N48" s="203">
        <v>0.26800000000000002</v>
      </c>
      <c r="O48" s="203">
        <v>0.184</v>
      </c>
      <c r="P48" s="203">
        <v>0.19804827586000001</v>
      </c>
      <c r="Q48" s="203">
        <v>0.17322580644999999</v>
      </c>
      <c r="R48" s="203">
        <v>0.89100000000000001</v>
      </c>
      <c r="S48" s="203">
        <v>0.94799999999999995</v>
      </c>
      <c r="T48" s="203">
        <v>1.0029999999999999</v>
      </c>
      <c r="U48" s="203">
        <v>0.75036000000000003</v>
      </c>
      <c r="V48" s="203">
        <v>0.91654999999999998</v>
      </c>
      <c r="W48" s="203">
        <v>0.47603000000000001</v>
      </c>
      <c r="X48" s="203">
        <v>0.94864999999999999</v>
      </c>
      <c r="Y48" s="203">
        <v>0.436</v>
      </c>
      <c r="Z48" s="203">
        <v>0.46500000000000002</v>
      </c>
      <c r="AA48" s="203">
        <v>0.32580645160999999</v>
      </c>
      <c r="AB48" s="203">
        <v>1.2609999999999999</v>
      </c>
      <c r="AC48" s="203">
        <v>0.30499999999999999</v>
      </c>
      <c r="AD48" s="203">
        <v>0.66600000000000004</v>
      </c>
      <c r="AE48" s="203">
        <v>0.44900000000000001</v>
      </c>
      <c r="AF48" s="203">
        <v>0.39600000000000002</v>
      </c>
      <c r="AG48" s="203">
        <v>0.17499999999999999</v>
      </c>
      <c r="AH48" s="203">
        <v>0.82799999999999996</v>
      </c>
      <c r="AI48" s="203">
        <v>1.4179999999999999</v>
      </c>
      <c r="AJ48" s="203">
        <v>0.73099999999999998</v>
      </c>
      <c r="AK48" s="203">
        <v>0.7</v>
      </c>
      <c r="AL48" s="203">
        <v>1.1579999999999999</v>
      </c>
      <c r="AM48" s="203">
        <v>1.0609999999999999</v>
      </c>
      <c r="AN48" s="203">
        <v>0.41599999999999998</v>
      </c>
      <c r="AO48" s="203">
        <v>0.76100000000000001</v>
      </c>
      <c r="AP48" s="203">
        <v>1.746</v>
      </c>
      <c r="AQ48" s="203">
        <v>1.4410000000000001</v>
      </c>
      <c r="AR48" s="203">
        <v>0.73350000000000004</v>
      </c>
      <c r="AS48" s="203">
        <v>0.65600000000000003</v>
      </c>
      <c r="AT48" s="203">
        <v>0.90300000000000002</v>
      </c>
      <c r="AU48" s="203">
        <v>0.78500000000000003</v>
      </c>
      <c r="AV48" s="203">
        <v>0.55400000000000005</v>
      </c>
      <c r="AW48" s="203">
        <v>0.46400000000000002</v>
      </c>
      <c r="AX48" s="203">
        <v>0.66641935484000003</v>
      </c>
      <c r="AY48" s="203">
        <v>0.55700000000000005</v>
      </c>
      <c r="AZ48" s="203">
        <v>0.41599999999999998</v>
      </c>
      <c r="BA48" s="203">
        <v>0.64</v>
      </c>
      <c r="BB48" s="203">
        <v>0.99099999999999999</v>
      </c>
      <c r="BC48" s="203">
        <v>1.151</v>
      </c>
      <c r="BD48" s="468" t="s">
        <v>1433</v>
      </c>
      <c r="BE48" s="468" t="s">
        <v>1433</v>
      </c>
      <c r="BF48" s="468" t="s">
        <v>1433</v>
      </c>
      <c r="BG48" s="468" t="s">
        <v>1433</v>
      </c>
      <c r="BH48" s="468" t="s">
        <v>1433</v>
      </c>
      <c r="BI48" s="468" t="s">
        <v>1433</v>
      </c>
      <c r="BJ48" s="468" t="s">
        <v>1433</v>
      </c>
      <c r="BK48" s="468" t="s">
        <v>1433</v>
      </c>
      <c r="BL48" s="468" t="s">
        <v>1433</v>
      </c>
      <c r="BM48" s="468" t="s">
        <v>1433</v>
      </c>
      <c r="BN48" s="468" t="s">
        <v>1433</v>
      </c>
      <c r="BO48" s="468" t="s">
        <v>1433</v>
      </c>
      <c r="BP48" s="468" t="s">
        <v>1433</v>
      </c>
      <c r="BQ48" s="468" t="s">
        <v>1433</v>
      </c>
      <c r="BR48" s="468" t="s">
        <v>1433</v>
      </c>
      <c r="BS48" s="468" t="s">
        <v>1433</v>
      </c>
      <c r="BT48" s="468" t="s">
        <v>1433</v>
      </c>
      <c r="BU48" s="468" t="s">
        <v>1433</v>
      </c>
      <c r="BV48" s="468" t="s">
        <v>1433</v>
      </c>
    </row>
    <row r="49" spans="1:74" ht="12" customHeight="1" x14ac:dyDescent="0.2">
      <c r="B49" s="661" t="s">
        <v>790</v>
      </c>
      <c r="C49" s="646"/>
      <c r="D49" s="646"/>
      <c r="E49" s="646"/>
      <c r="F49" s="646"/>
      <c r="G49" s="646"/>
      <c r="H49" s="646"/>
      <c r="I49" s="646"/>
      <c r="J49" s="646"/>
      <c r="K49" s="646"/>
      <c r="L49" s="646"/>
      <c r="M49" s="646"/>
      <c r="N49" s="646"/>
      <c r="O49" s="646"/>
      <c r="P49" s="646"/>
      <c r="Q49" s="646"/>
      <c r="BD49" s="367"/>
      <c r="BE49" s="367"/>
      <c r="BF49" s="367"/>
    </row>
    <row r="50" spans="1:74" ht="12" customHeight="1" x14ac:dyDescent="0.2">
      <c r="B50" s="668" t="s">
        <v>1259</v>
      </c>
      <c r="C50" s="668"/>
      <c r="D50" s="668"/>
      <c r="E50" s="668"/>
      <c r="F50" s="668"/>
      <c r="G50" s="668"/>
      <c r="H50" s="668"/>
      <c r="I50" s="668"/>
      <c r="J50" s="668"/>
      <c r="K50" s="668"/>
      <c r="L50" s="668"/>
      <c r="M50" s="668"/>
      <c r="N50" s="668"/>
      <c r="O50" s="668"/>
      <c r="P50" s="668"/>
      <c r="Q50" s="668"/>
      <c r="R50" s="668"/>
      <c r="BD50" s="367"/>
      <c r="BE50" s="367"/>
      <c r="BF50" s="367"/>
    </row>
    <row r="51" spans="1:74" s="326" customFormat="1" ht="12" customHeight="1" x14ac:dyDescent="0.2">
      <c r="A51" s="327"/>
      <c r="B51" s="668" t="s">
        <v>1043</v>
      </c>
      <c r="C51" s="668"/>
      <c r="D51" s="668"/>
      <c r="E51" s="668"/>
      <c r="F51" s="668"/>
      <c r="G51" s="668"/>
      <c r="H51" s="668"/>
      <c r="I51" s="668"/>
      <c r="J51" s="668"/>
      <c r="K51" s="668"/>
      <c r="L51" s="668"/>
      <c r="M51" s="668"/>
      <c r="N51" s="668"/>
      <c r="O51" s="668"/>
      <c r="P51" s="668"/>
      <c r="Q51" s="668"/>
      <c r="R51" s="559"/>
      <c r="AY51" s="399"/>
      <c r="AZ51" s="399"/>
      <c r="BA51" s="399"/>
      <c r="BB51" s="399"/>
      <c r="BC51" s="399"/>
      <c r="BD51" s="399"/>
      <c r="BE51" s="399"/>
      <c r="BF51" s="399"/>
      <c r="BG51" s="399"/>
      <c r="BH51" s="399"/>
      <c r="BI51" s="399"/>
      <c r="BJ51" s="399"/>
    </row>
    <row r="52" spans="1:74" s="326" customFormat="1" ht="12" customHeight="1" x14ac:dyDescent="0.2">
      <c r="A52" s="327"/>
      <c r="B52" s="638" t="str">
        <f>"Notes: "&amp;"EIA completed modeling and analysis for this report on " &amp;Dates!D2&amp;"."</f>
        <v>Notes: EIA completed modeling and analysis for this report on Monday June 5, 2023.</v>
      </c>
      <c r="C52" s="637"/>
      <c r="D52" s="637"/>
      <c r="E52" s="637"/>
      <c r="F52" s="637"/>
      <c r="G52" s="637"/>
      <c r="H52" s="637"/>
      <c r="I52" s="637"/>
      <c r="J52" s="637"/>
      <c r="K52" s="637"/>
      <c r="L52" s="637"/>
      <c r="M52" s="637"/>
      <c r="N52" s="637"/>
      <c r="O52" s="637"/>
      <c r="P52" s="637"/>
      <c r="Q52" s="637"/>
      <c r="AY52" s="399"/>
      <c r="AZ52" s="399"/>
      <c r="BA52" s="399"/>
      <c r="BB52" s="399"/>
      <c r="BC52" s="399"/>
      <c r="BD52" s="399"/>
      <c r="BE52" s="399"/>
      <c r="BF52" s="399"/>
      <c r="BG52" s="399"/>
      <c r="BH52" s="399"/>
      <c r="BI52" s="399"/>
      <c r="BJ52" s="399"/>
    </row>
    <row r="53" spans="1:74" s="326" customFormat="1" ht="12" customHeight="1" x14ac:dyDescent="0.2">
      <c r="A53" s="327"/>
      <c r="B53" s="638" t="s">
        <v>338</v>
      </c>
      <c r="C53" s="637"/>
      <c r="D53" s="637"/>
      <c r="E53" s="637"/>
      <c r="F53" s="637"/>
      <c r="G53" s="637"/>
      <c r="H53" s="637"/>
      <c r="I53" s="637"/>
      <c r="J53" s="637"/>
      <c r="K53" s="637"/>
      <c r="L53" s="637"/>
      <c r="M53" s="637"/>
      <c r="N53" s="637"/>
      <c r="O53" s="637"/>
      <c r="P53" s="637"/>
      <c r="Q53" s="637"/>
      <c r="AY53" s="399"/>
      <c r="AZ53" s="399"/>
      <c r="BA53" s="399"/>
      <c r="BB53" s="399"/>
      <c r="BC53" s="399"/>
      <c r="BD53" s="399"/>
      <c r="BE53" s="399"/>
      <c r="BF53" s="399"/>
      <c r="BG53" s="399"/>
      <c r="BH53" s="399"/>
      <c r="BI53" s="399"/>
      <c r="BJ53" s="399"/>
    </row>
    <row r="54" spans="1:74" s="326" customFormat="1" ht="12" customHeight="1" x14ac:dyDescent="0.2">
      <c r="A54" s="327"/>
      <c r="B54" s="662" t="s">
        <v>778</v>
      </c>
      <c r="C54" s="662"/>
      <c r="D54" s="662"/>
      <c r="E54" s="662"/>
      <c r="F54" s="662"/>
      <c r="G54" s="662"/>
      <c r="H54" s="662"/>
      <c r="I54" s="662"/>
      <c r="J54" s="662"/>
      <c r="K54" s="662"/>
      <c r="L54" s="662"/>
      <c r="M54" s="662"/>
      <c r="N54" s="662"/>
      <c r="O54" s="662"/>
      <c r="P54" s="662"/>
      <c r="Q54" s="624"/>
      <c r="AY54" s="399"/>
      <c r="AZ54" s="399"/>
      <c r="BA54" s="399"/>
      <c r="BB54" s="399"/>
      <c r="BC54" s="399"/>
      <c r="BD54" s="399"/>
      <c r="BE54" s="399"/>
      <c r="BF54" s="399"/>
      <c r="BG54" s="399"/>
      <c r="BH54" s="399"/>
      <c r="BI54" s="399"/>
      <c r="BJ54" s="399"/>
    </row>
    <row r="55" spans="1:74" s="326" customFormat="1" ht="12.75" customHeight="1" x14ac:dyDescent="0.2">
      <c r="A55" s="327"/>
      <c r="B55" s="662" t="s">
        <v>837</v>
      </c>
      <c r="C55" s="624"/>
      <c r="D55" s="624"/>
      <c r="E55" s="624"/>
      <c r="F55" s="624"/>
      <c r="G55" s="624"/>
      <c r="H55" s="624"/>
      <c r="I55" s="624"/>
      <c r="J55" s="624"/>
      <c r="K55" s="624"/>
      <c r="L55" s="624"/>
      <c r="M55" s="624"/>
      <c r="N55" s="624"/>
      <c r="O55" s="624"/>
      <c r="P55" s="624"/>
      <c r="Q55" s="624"/>
      <c r="AY55" s="399"/>
      <c r="AZ55" s="399"/>
      <c r="BA55" s="399"/>
      <c r="BB55" s="399"/>
      <c r="BC55" s="399"/>
      <c r="BD55" s="399"/>
      <c r="BE55" s="399"/>
      <c r="BF55" s="399"/>
      <c r="BG55" s="399"/>
      <c r="BH55" s="399"/>
      <c r="BI55" s="399"/>
      <c r="BJ55" s="399"/>
    </row>
    <row r="56" spans="1:74" s="326" customFormat="1" ht="12" customHeight="1" x14ac:dyDescent="0.2">
      <c r="A56" s="327"/>
      <c r="B56" s="664" t="s">
        <v>829</v>
      </c>
      <c r="C56" s="624"/>
      <c r="D56" s="624"/>
      <c r="E56" s="624"/>
      <c r="F56" s="624"/>
      <c r="G56" s="624"/>
      <c r="H56" s="624"/>
      <c r="I56" s="624"/>
      <c r="J56" s="624"/>
      <c r="K56" s="624"/>
      <c r="L56" s="624"/>
      <c r="M56" s="624"/>
      <c r="N56" s="624"/>
      <c r="O56" s="624"/>
      <c r="P56" s="624"/>
      <c r="Q56" s="624"/>
      <c r="AY56" s="399"/>
      <c r="AZ56" s="399"/>
      <c r="BA56" s="399"/>
      <c r="BB56" s="399"/>
      <c r="BC56" s="399"/>
      <c r="BD56" s="399"/>
      <c r="BE56" s="399"/>
      <c r="BF56" s="399"/>
      <c r="BG56" s="399"/>
      <c r="BH56" s="399"/>
      <c r="BI56" s="399"/>
      <c r="BJ56" s="399"/>
    </row>
    <row r="57" spans="1:74" s="326" customFormat="1" ht="12" customHeight="1" x14ac:dyDescent="0.2">
      <c r="A57" s="322"/>
      <c r="B57" s="665" t="s">
        <v>813</v>
      </c>
      <c r="C57" s="666"/>
      <c r="D57" s="666"/>
      <c r="E57" s="666"/>
      <c r="F57" s="666"/>
      <c r="G57" s="666"/>
      <c r="H57" s="666"/>
      <c r="I57" s="666"/>
      <c r="J57" s="666"/>
      <c r="K57" s="666"/>
      <c r="L57" s="666"/>
      <c r="M57" s="666"/>
      <c r="N57" s="666"/>
      <c r="O57" s="666"/>
      <c r="P57" s="666"/>
      <c r="Q57" s="624"/>
      <c r="AY57" s="399"/>
      <c r="AZ57" s="399"/>
      <c r="BA57" s="399"/>
      <c r="BB57" s="399"/>
      <c r="BC57" s="399"/>
      <c r="BD57" s="399"/>
      <c r="BE57" s="399"/>
      <c r="BF57" s="399"/>
      <c r="BG57" s="399"/>
      <c r="BH57" s="399"/>
      <c r="BI57" s="399"/>
      <c r="BJ57" s="399"/>
    </row>
    <row r="58" spans="1:74" ht="12.6" customHeight="1" x14ac:dyDescent="0.2">
      <c r="B58" s="654" t="s">
        <v>1283</v>
      </c>
      <c r="C58" s="624"/>
      <c r="D58" s="624"/>
      <c r="E58" s="624"/>
      <c r="F58" s="624"/>
      <c r="G58" s="624"/>
      <c r="H58" s="624"/>
      <c r="I58" s="624"/>
      <c r="J58" s="624"/>
      <c r="K58" s="624"/>
      <c r="L58" s="624"/>
      <c r="M58" s="624"/>
      <c r="N58" s="624"/>
      <c r="O58" s="624"/>
      <c r="P58" s="624"/>
      <c r="Q58" s="624"/>
      <c r="R58" s="326"/>
      <c r="BD58" s="367"/>
      <c r="BE58" s="367"/>
      <c r="BF58" s="367"/>
      <c r="BK58" s="299"/>
      <c r="BL58" s="299"/>
      <c r="BM58" s="299"/>
      <c r="BN58" s="299"/>
      <c r="BO58" s="299"/>
      <c r="BP58" s="299"/>
      <c r="BQ58" s="299"/>
      <c r="BR58" s="299"/>
      <c r="BS58" s="299"/>
      <c r="BT58" s="299"/>
      <c r="BU58" s="299"/>
      <c r="BV58" s="299"/>
    </row>
    <row r="59" spans="1:74" x14ac:dyDescent="0.2">
      <c r="BD59" s="367"/>
      <c r="BE59" s="367"/>
      <c r="BF59" s="367"/>
      <c r="BK59" s="299"/>
      <c r="BL59" s="299"/>
      <c r="BM59" s="299"/>
      <c r="BN59" s="299"/>
      <c r="BO59" s="299"/>
      <c r="BP59" s="299"/>
      <c r="BQ59" s="299"/>
      <c r="BR59" s="299"/>
      <c r="BS59" s="299"/>
      <c r="BT59" s="299"/>
      <c r="BU59" s="299"/>
      <c r="BV59" s="299"/>
    </row>
    <row r="60" spans="1:74" x14ac:dyDescent="0.2">
      <c r="BD60" s="367"/>
      <c r="BE60" s="367"/>
      <c r="BF60" s="367"/>
      <c r="BK60" s="299"/>
      <c r="BL60" s="299"/>
      <c r="BM60" s="299"/>
      <c r="BN60" s="299"/>
      <c r="BO60" s="299"/>
      <c r="BP60" s="299"/>
      <c r="BQ60" s="299"/>
      <c r="BR60" s="299"/>
      <c r="BS60" s="299"/>
      <c r="BT60" s="299"/>
      <c r="BU60" s="299"/>
      <c r="BV60" s="299"/>
    </row>
    <row r="61" spans="1:74" x14ac:dyDescent="0.2">
      <c r="BD61" s="367"/>
      <c r="BE61" s="367"/>
      <c r="BF61" s="367"/>
      <c r="BK61" s="299"/>
      <c r="BL61" s="299"/>
      <c r="BM61" s="299"/>
      <c r="BN61" s="299"/>
      <c r="BO61" s="299"/>
      <c r="BP61" s="299"/>
      <c r="BQ61" s="299"/>
      <c r="BR61" s="299"/>
      <c r="BS61" s="299"/>
      <c r="BT61" s="299"/>
      <c r="BU61" s="299"/>
      <c r="BV61" s="299"/>
    </row>
    <row r="62" spans="1:74" x14ac:dyDescent="0.2">
      <c r="BD62" s="367"/>
      <c r="BE62" s="367"/>
      <c r="BF62" s="367"/>
      <c r="BK62" s="299"/>
      <c r="BL62" s="299"/>
      <c r="BM62" s="299"/>
      <c r="BN62" s="299"/>
      <c r="BO62" s="299"/>
      <c r="BP62" s="299"/>
      <c r="BQ62" s="299"/>
      <c r="BR62" s="299"/>
      <c r="BS62" s="299"/>
      <c r="BT62" s="299"/>
      <c r="BU62" s="299"/>
      <c r="BV62" s="299"/>
    </row>
    <row r="63" spans="1:74" x14ac:dyDescent="0.2">
      <c r="BD63" s="367"/>
      <c r="BE63" s="367"/>
      <c r="BF63" s="367"/>
      <c r="BK63" s="299"/>
      <c r="BL63" s="299"/>
      <c r="BM63" s="299"/>
      <c r="BN63" s="299"/>
      <c r="BO63" s="299"/>
      <c r="BP63" s="299"/>
      <c r="BQ63" s="299"/>
      <c r="BR63" s="299"/>
      <c r="BS63" s="299"/>
      <c r="BT63" s="299"/>
      <c r="BU63" s="299"/>
      <c r="BV63" s="299"/>
    </row>
    <row r="64" spans="1:74" x14ac:dyDescent="0.2">
      <c r="BD64" s="367"/>
      <c r="BE64" s="367"/>
      <c r="BF64" s="367"/>
      <c r="BK64" s="299"/>
      <c r="BL64" s="299"/>
      <c r="BM64" s="299"/>
      <c r="BN64" s="299"/>
      <c r="BO64" s="299"/>
      <c r="BP64" s="299"/>
      <c r="BQ64" s="299"/>
      <c r="BR64" s="299"/>
      <c r="BS64" s="299"/>
      <c r="BT64" s="299"/>
      <c r="BU64" s="299"/>
      <c r="BV64" s="299"/>
    </row>
    <row r="65" spans="56:74" x14ac:dyDescent="0.2">
      <c r="BD65" s="367"/>
      <c r="BE65" s="367"/>
      <c r="BF65" s="367"/>
      <c r="BK65" s="299"/>
      <c r="BL65" s="299"/>
      <c r="BM65" s="299"/>
      <c r="BN65" s="299"/>
      <c r="BO65" s="299"/>
      <c r="BP65" s="299"/>
      <c r="BQ65" s="299"/>
      <c r="BR65" s="299"/>
      <c r="BS65" s="299"/>
      <c r="BT65" s="299"/>
      <c r="BU65" s="299"/>
      <c r="BV65" s="299"/>
    </row>
    <row r="66" spans="56:74" x14ac:dyDescent="0.2">
      <c r="BD66" s="367"/>
      <c r="BE66" s="367"/>
      <c r="BF66" s="367"/>
      <c r="BK66" s="299"/>
      <c r="BL66" s="299"/>
      <c r="BM66" s="299"/>
      <c r="BN66" s="299"/>
      <c r="BO66" s="299"/>
      <c r="BP66" s="299"/>
      <c r="BQ66" s="299"/>
      <c r="BR66" s="299"/>
      <c r="BS66" s="299"/>
      <c r="BT66" s="299"/>
      <c r="BU66" s="299"/>
      <c r="BV66" s="299"/>
    </row>
    <row r="67" spans="56:74" x14ac:dyDescent="0.2">
      <c r="BD67" s="367"/>
      <c r="BE67" s="367"/>
      <c r="BF67" s="367"/>
      <c r="BK67" s="299"/>
      <c r="BL67" s="299"/>
      <c r="BM67" s="299"/>
      <c r="BN67" s="299"/>
      <c r="BO67" s="299"/>
      <c r="BP67" s="299"/>
      <c r="BQ67" s="299"/>
      <c r="BR67" s="299"/>
      <c r="BS67" s="299"/>
      <c r="BT67" s="299"/>
      <c r="BU67" s="299"/>
      <c r="BV67" s="299"/>
    </row>
    <row r="68" spans="56:74" x14ac:dyDescent="0.2">
      <c r="BD68" s="367"/>
      <c r="BE68" s="367"/>
      <c r="BF68" s="367"/>
      <c r="BK68" s="299"/>
      <c r="BL68" s="299"/>
      <c r="BM68" s="299"/>
      <c r="BN68" s="299"/>
      <c r="BO68" s="299"/>
      <c r="BP68" s="299"/>
      <c r="BQ68" s="299"/>
      <c r="BR68" s="299"/>
      <c r="BS68" s="299"/>
      <c r="BT68" s="299"/>
      <c r="BU68" s="299"/>
      <c r="BV68" s="299"/>
    </row>
    <row r="69" spans="56:74" x14ac:dyDescent="0.2">
      <c r="BK69" s="299"/>
      <c r="BL69" s="299"/>
      <c r="BM69" s="299"/>
      <c r="BN69" s="299"/>
      <c r="BO69" s="299"/>
      <c r="BP69" s="299"/>
      <c r="BQ69" s="299"/>
      <c r="BR69" s="299"/>
      <c r="BS69" s="299"/>
      <c r="BT69" s="299"/>
      <c r="BU69" s="299"/>
      <c r="BV69" s="299"/>
    </row>
    <row r="70" spans="56:74" x14ac:dyDescent="0.2">
      <c r="BK70" s="299"/>
      <c r="BL70" s="299"/>
      <c r="BM70" s="299"/>
      <c r="BN70" s="299"/>
      <c r="BO70" s="299"/>
      <c r="BP70" s="299"/>
      <c r="BQ70" s="299"/>
      <c r="BR70" s="299"/>
      <c r="BS70" s="299"/>
      <c r="BT70" s="299"/>
      <c r="BU70" s="299"/>
      <c r="BV70" s="299"/>
    </row>
    <row r="71" spans="56:74" x14ac:dyDescent="0.2">
      <c r="BK71" s="299"/>
      <c r="BL71" s="299"/>
      <c r="BM71" s="299"/>
      <c r="BN71" s="299"/>
      <c r="BO71" s="299"/>
      <c r="BP71" s="299"/>
      <c r="BQ71" s="299"/>
      <c r="BR71" s="299"/>
      <c r="BS71" s="299"/>
      <c r="BT71" s="299"/>
      <c r="BU71" s="299"/>
      <c r="BV71" s="299"/>
    </row>
    <row r="72" spans="56:74" x14ac:dyDescent="0.2">
      <c r="BK72" s="299"/>
      <c r="BL72" s="299"/>
      <c r="BM72" s="299"/>
      <c r="BN72" s="299"/>
      <c r="BO72" s="299"/>
      <c r="BP72" s="299"/>
      <c r="BQ72" s="299"/>
      <c r="BR72" s="299"/>
      <c r="BS72" s="299"/>
      <c r="BT72" s="299"/>
      <c r="BU72" s="299"/>
      <c r="BV72" s="299"/>
    </row>
    <row r="73" spans="56:74" x14ac:dyDescent="0.2">
      <c r="BK73" s="299"/>
      <c r="BL73" s="299"/>
      <c r="BM73" s="299"/>
      <c r="BN73" s="299"/>
      <c r="BO73" s="299"/>
      <c r="BP73" s="299"/>
      <c r="BQ73" s="299"/>
      <c r="BR73" s="299"/>
      <c r="BS73" s="299"/>
      <c r="BT73" s="299"/>
      <c r="BU73" s="299"/>
      <c r="BV73" s="299"/>
    </row>
    <row r="74" spans="56:74" x14ac:dyDescent="0.2">
      <c r="BK74" s="299"/>
      <c r="BL74" s="299"/>
      <c r="BM74" s="299"/>
      <c r="BN74" s="299"/>
      <c r="BO74" s="299"/>
      <c r="BP74" s="299"/>
      <c r="BQ74" s="299"/>
      <c r="BR74" s="299"/>
      <c r="BS74" s="299"/>
      <c r="BT74" s="299"/>
      <c r="BU74" s="299"/>
      <c r="BV74" s="299"/>
    </row>
    <row r="75" spans="56:74" x14ac:dyDescent="0.2">
      <c r="BK75" s="299"/>
      <c r="BL75" s="299"/>
      <c r="BM75" s="299"/>
      <c r="BN75" s="299"/>
      <c r="BO75" s="299"/>
      <c r="BP75" s="299"/>
      <c r="BQ75" s="299"/>
      <c r="BR75" s="299"/>
      <c r="BS75" s="299"/>
      <c r="BT75" s="299"/>
      <c r="BU75" s="299"/>
      <c r="BV75" s="299"/>
    </row>
    <row r="76" spans="56:74" x14ac:dyDescent="0.2">
      <c r="BK76" s="299"/>
      <c r="BL76" s="299"/>
      <c r="BM76" s="299"/>
      <c r="BN76" s="299"/>
      <c r="BO76" s="299"/>
      <c r="BP76" s="299"/>
      <c r="BQ76" s="299"/>
      <c r="BR76" s="299"/>
      <c r="BS76" s="299"/>
      <c r="BT76" s="299"/>
      <c r="BU76" s="299"/>
      <c r="BV76" s="299"/>
    </row>
    <row r="77" spans="56:74" x14ac:dyDescent="0.2">
      <c r="BK77" s="299"/>
      <c r="BL77" s="299"/>
      <c r="BM77" s="299"/>
      <c r="BN77" s="299"/>
      <c r="BO77" s="299"/>
      <c r="BP77" s="299"/>
      <c r="BQ77" s="299"/>
      <c r="BR77" s="299"/>
      <c r="BS77" s="299"/>
      <c r="BT77" s="299"/>
      <c r="BU77" s="299"/>
      <c r="BV77" s="299"/>
    </row>
    <row r="78" spans="56:74" x14ac:dyDescent="0.2">
      <c r="BK78" s="299"/>
      <c r="BL78" s="299"/>
      <c r="BM78" s="299"/>
      <c r="BN78" s="299"/>
      <c r="BO78" s="299"/>
      <c r="BP78" s="299"/>
      <c r="BQ78" s="299"/>
      <c r="BR78" s="299"/>
      <c r="BS78" s="299"/>
      <c r="BT78" s="299"/>
      <c r="BU78" s="299"/>
      <c r="BV78" s="299"/>
    </row>
    <row r="79" spans="56:74" x14ac:dyDescent="0.2">
      <c r="BK79" s="299"/>
      <c r="BL79" s="299"/>
      <c r="BM79" s="299"/>
      <c r="BN79" s="299"/>
      <c r="BO79" s="299"/>
      <c r="BP79" s="299"/>
      <c r="BQ79" s="299"/>
      <c r="BR79" s="299"/>
      <c r="BS79" s="299"/>
      <c r="BT79" s="299"/>
      <c r="BU79" s="299"/>
      <c r="BV79" s="299"/>
    </row>
    <row r="80" spans="56:74" x14ac:dyDescent="0.2">
      <c r="BK80" s="299"/>
      <c r="BL80" s="299"/>
      <c r="BM80" s="299"/>
      <c r="BN80" s="299"/>
      <c r="BO80" s="299"/>
      <c r="BP80" s="299"/>
      <c r="BQ80" s="299"/>
      <c r="BR80" s="299"/>
      <c r="BS80" s="299"/>
      <c r="BT80" s="299"/>
      <c r="BU80" s="299"/>
      <c r="BV80" s="299"/>
    </row>
    <row r="81" spans="63:74" x14ac:dyDescent="0.2">
      <c r="BK81" s="299"/>
      <c r="BL81" s="299"/>
      <c r="BM81" s="299"/>
      <c r="BN81" s="299"/>
      <c r="BO81" s="299"/>
      <c r="BP81" s="299"/>
      <c r="BQ81" s="299"/>
      <c r="BR81" s="299"/>
      <c r="BS81" s="299"/>
      <c r="BT81" s="299"/>
      <c r="BU81" s="299"/>
      <c r="BV81" s="299"/>
    </row>
    <row r="82" spans="63:74" x14ac:dyDescent="0.2">
      <c r="BK82" s="299"/>
      <c r="BL82" s="299"/>
      <c r="BM82" s="299"/>
      <c r="BN82" s="299"/>
      <c r="BO82" s="299"/>
      <c r="BP82" s="299"/>
      <c r="BQ82" s="299"/>
      <c r="BR82" s="299"/>
      <c r="BS82" s="299"/>
      <c r="BT82" s="299"/>
      <c r="BU82" s="299"/>
      <c r="BV82" s="299"/>
    </row>
    <row r="83" spans="63:74" x14ac:dyDescent="0.2">
      <c r="BK83" s="299"/>
      <c r="BL83" s="299"/>
      <c r="BM83" s="299"/>
      <c r="BN83" s="299"/>
      <c r="BO83" s="299"/>
      <c r="BP83" s="299"/>
      <c r="BQ83" s="299"/>
      <c r="BR83" s="299"/>
      <c r="BS83" s="299"/>
      <c r="BT83" s="299"/>
      <c r="BU83" s="299"/>
      <c r="BV83" s="299"/>
    </row>
    <row r="84" spans="63:74" x14ac:dyDescent="0.2">
      <c r="BK84" s="299"/>
      <c r="BL84" s="299"/>
      <c r="BM84" s="299"/>
      <c r="BN84" s="299"/>
      <c r="BO84" s="299"/>
      <c r="BP84" s="299"/>
      <c r="BQ84" s="299"/>
      <c r="BR84" s="299"/>
      <c r="BS84" s="299"/>
      <c r="BT84" s="299"/>
      <c r="BU84" s="299"/>
      <c r="BV84" s="299"/>
    </row>
    <row r="85" spans="63:74" x14ac:dyDescent="0.2">
      <c r="BK85" s="299"/>
      <c r="BL85" s="299"/>
      <c r="BM85" s="299"/>
      <c r="BN85" s="299"/>
      <c r="BO85" s="299"/>
      <c r="BP85" s="299"/>
      <c r="BQ85" s="299"/>
      <c r="BR85" s="299"/>
      <c r="BS85" s="299"/>
      <c r="BT85" s="299"/>
      <c r="BU85" s="299"/>
      <c r="BV85" s="299"/>
    </row>
    <row r="86" spans="63:74" x14ac:dyDescent="0.2">
      <c r="BK86" s="299"/>
      <c r="BL86" s="299"/>
      <c r="BM86" s="299"/>
      <c r="BN86" s="299"/>
      <c r="BO86" s="299"/>
      <c r="BP86" s="299"/>
      <c r="BQ86" s="299"/>
      <c r="BR86" s="299"/>
      <c r="BS86" s="299"/>
      <c r="BT86" s="299"/>
      <c r="BU86" s="299"/>
      <c r="BV86" s="299"/>
    </row>
    <row r="87" spans="63:74" x14ac:dyDescent="0.2">
      <c r="BK87" s="299"/>
      <c r="BL87" s="299"/>
      <c r="BM87" s="299"/>
      <c r="BN87" s="299"/>
      <c r="BO87" s="299"/>
      <c r="BP87" s="299"/>
      <c r="BQ87" s="299"/>
      <c r="BR87" s="299"/>
      <c r="BS87" s="299"/>
      <c r="BT87" s="299"/>
      <c r="BU87" s="299"/>
      <c r="BV87" s="299"/>
    </row>
    <row r="88" spans="63:74" x14ac:dyDescent="0.2">
      <c r="BK88" s="299"/>
      <c r="BL88" s="299"/>
      <c r="BM88" s="299"/>
      <c r="BN88" s="299"/>
      <c r="BO88" s="299"/>
      <c r="BP88" s="299"/>
      <c r="BQ88" s="299"/>
      <c r="BR88" s="299"/>
      <c r="BS88" s="299"/>
      <c r="BT88" s="299"/>
      <c r="BU88" s="299"/>
      <c r="BV88" s="299"/>
    </row>
    <row r="89" spans="63:74" x14ac:dyDescent="0.2">
      <c r="BK89" s="299"/>
      <c r="BL89" s="299"/>
      <c r="BM89" s="299"/>
      <c r="BN89" s="299"/>
      <c r="BO89" s="299"/>
      <c r="BP89" s="299"/>
      <c r="BQ89" s="299"/>
      <c r="BR89" s="299"/>
      <c r="BS89" s="299"/>
      <c r="BT89" s="299"/>
      <c r="BU89" s="299"/>
      <c r="BV89" s="299"/>
    </row>
    <row r="90" spans="63:74" x14ac:dyDescent="0.2">
      <c r="BK90" s="299"/>
      <c r="BL90" s="299"/>
      <c r="BM90" s="299"/>
      <c r="BN90" s="299"/>
      <c r="BO90" s="299"/>
      <c r="BP90" s="299"/>
      <c r="BQ90" s="299"/>
      <c r="BR90" s="299"/>
      <c r="BS90" s="299"/>
      <c r="BT90" s="299"/>
      <c r="BU90" s="299"/>
      <c r="BV90" s="299"/>
    </row>
    <row r="91" spans="63:74" x14ac:dyDescent="0.2">
      <c r="BK91" s="299"/>
      <c r="BL91" s="299"/>
      <c r="BM91" s="299"/>
      <c r="BN91" s="299"/>
      <c r="BO91" s="299"/>
      <c r="BP91" s="299"/>
      <c r="BQ91" s="299"/>
      <c r="BR91" s="299"/>
      <c r="BS91" s="299"/>
      <c r="BT91" s="299"/>
      <c r="BU91" s="299"/>
      <c r="BV91" s="299"/>
    </row>
    <row r="92" spans="63:74" x14ac:dyDescent="0.2">
      <c r="BK92" s="299"/>
      <c r="BL92" s="299"/>
      <c r="BM92" s="299"/>
      <c r="BN92" s="299"/>
      <c r="BO92" s="299"/>
      <c r="BP92" s="299"/>
      <c r="BQ92" s="299"/>
      <c r="BR92" s="299"/>
      <c r="BS92" s="299"/>
      <c r="BT92" s="299"/>
      <c r="BU92" s="299"/>
      <c r="BV92" s="299"/>
    </row>
    <row r="93" spans="63:74" x14ac:dyDescent="0.2">
      <c r="BK93" s="299"/>
      <c r="BL93" s="299"/>
      <c r="BM93" s="299"/>
      <c r="BN93" s="299"/>
      <c r="BO93" s="299"/>
      <c r="BP93" s="299"/>
      <c r="BQ93" s="299"/>
      <c r="BR93" s="299"/>
      <c r="BS93" s="299"/>
      <c r="BT93" s="299"/>
      <c r="BU93" s="299"/>
      <c r="BV93" s="299"/>
    </row>
    <row r="94" spans="63:74" x14ac:dyDescent="0.2">
      <c r="BK94" s="299"/>
      <c r="BL94" s="299"/>
      <c r="BM94" s="299"/>
      <c r="BN94" s="299"/>
      <c r="BO94" s="299"/>
      <c r="BP94" s="299"/>
      <c r="BQ94" s="299"/>
      <c r="BR94" s="299"/>
      <c r="BS94" s="299"/>
      <c r="BT94" s="299"/>
      <c r="BU94" s="299"/>
      <c r="BV94" s="299"/>
    </row>
    <row r="95" spans="63:74" x14ac:dyDescent="0.2">
      <c r="BK95" s="299"/>
      <c r="BL95" s="299"/>
      <c r="BM95" s="299"/>
      <c r="BN95" s="299"/>
      <c r="BO95" s="299"/>
      <c r="BP95" s="299"/>
      <c r="BQ95" s="299"/>
      <c r="BR95" s="299"/>
      <c r="BS95" s="299"/>
      <c r="BT95" s="299"/>
      <c r="BU95" s="299"/>
      <c r="BV95" s="299"/>
    </row>
    <row r="96" spans="63:74" x14ac:dyDescent="0.2">
      <c r="BK96" s="299"/>
      <c r="BL96" s="299"/>
      <c r="BM96" s="299"/>
      <c r="BN96" s="299"/>
      <c r="BO96" s="299"/>
      <c r="BP96" s="299"/>
      <c r="BQ96" s="299"/>
      <c r="BR96" s="299"/>
      <c r="BS96" s="299"/>
      <c r="BT96" s="299"/>
      <c r="BU96" s="299"/>
      <c r="BV96" s="299"/>
    </row>
    <row r="97" spans="63:74" x14ac:dyDescent="0.2">
      <c r="BK97" s="299"/>
      <c r="BL97" s="299"/>
      <c r="BM97" s="299"/>
      <c r="BN97" s="299"/>
      <c r="BO97" s="299"/>
      <c r="BP97" s="299"/>
      <c r="BQ97" s="299"/>
      <c r="BR97" s="299"/>
      <c r="BS97" s="299"/>
      <c r="BT97" s="299"/>
      <c r="BU97" s="299"/>
      <c r="BV97" s="299"/>
    </row>
    <row r="98" spans="63:74" x14ac:dyDescent="0.2">
      <c r="BK98" s="299"/>
      <c r="BL98" s="299"/>
      <c r="BM98" s="299"/>
      <c r="BN98" s="299"/>
      <c r="BO98" s="299"/>
      <c r="BP98" s="299"/>
      <c r="BQ98" s="299"/>
      <c r="BR98" s="299"/>
      <c r="BS98" s="299"/>
      <c r="BT98" s="299"/>
      <c r="BU98" s="299"/>
      <c r="BV98" s="299"/>
    </row>
    <row r="99" spans="63:74" x14ac:dyDescent="0.2">
      <c r="BK99" s="299"/>
      <c r="BL99" s="299"/>
      <c r="BM99" s="299"/>
      <c r="BN99" s="299"/>
      <c r="BO99" s="299"/>
      <c r="BP99" s="299"/>
      <c r="BQ99" s="299"/>
      <c r="BR99" s="299"/>
      <c r="BS99" s="299"/>
      <c r="BT99" s="299"/>
      <c r="BU99" s="299"/>
      <c r="BV99" s="299"/>
    </row>
    <row r="100" spans="63:74" x14ac:dyDescent="0.2">
      <c r="BK100" s="299"/>
      <c r="BL100" s="299"/>
      <c r="BM100" s="299"/>
      <c r="BN100" s="299"/>
      <c r="BO100" s="299"/>
      <c r="BP100" s="299"/>
      <c r="BQ100" s="299"/>
      <c r="BR100" s="299"/>
      <c r="BS100" s="299"/>
      <c r="BT100" s="299"/>
      <c r="BU100" s="299"/>
      <c r="BV100" s="299"/>
    </row>
    <row r="101" spans="63:74" x14ac:dyDescent="0.2">
      <c r="BK101" s="299"/>
      <c r="BL101" s="299"/>
      <c r="BM101" s="299"/>
      <c r="BN101" s="299"/>
      <c r="BO101" s="299"/>
      <c r="BP101" s="299"/>
      <c r="BQ101" s="299"/>
      <c r="BR101" s="299"/>
      <c r="BS101" s="299"/>
      <c r="BT101" s="299"/>
      <c r="BU101" s="299"/>
      <c r="BV101" s="299"/>
    </row>
    <row r="102" spans="63:74" x14ac:dyDescent="0.2">
      <c r="BK102" s="299"/>
      <c r="BL102" s="299"/>
      <c r="BM102" s="299"/>
      <c r="BN102" s="299"/>
      <c r="BO102" s="299"/>
      <c r="BP102" s="299"/>
      <c r="BQ102" s="299"/>
      <c r="BR102" s="299"/>
      <c r="BS102" s="299"/>
      <c r="BT102" s="299"/>
      <c r="BU102" s="299"/>
      <c r="BV102" s="299"/>
    </row>
    <row r="103" spans="63:74" x14ac:dyDescent="0.2">
      <c r="BK103" s="299"/>
      <c r="BL103" s="299"/>
      <c r="BM103" s="299"/>
      <c r="BN103" s="299"/>
      <c r="BO103" s="299"/>
      <c r="BP103" s="299"/>
      <c r="BQ103" s="299"/>
      <c r="BR103" s="299"/>
      <c r="BS103" s="299"/>
      <c r="BT103" s="299"/>
      <c r="BU103" s="299"/>
      <c r="BV103" s="299"/>
    </row>
    <row r="104" spans="63:74" x14ac:dyDescent="0.2">
      <c r="BK104" s="299"/>
      <c r="BL104" s="299"/>
      <c r="BM104" s="299"/>
      <c r="BN104" s="299"/>
      <c r="BO104" s="299"/>
      <c r="BP104" s="299"/>
      <c r="BQ104" s="299"/>
      <c r="BR104" s="299"/>
      <c r="BS104" s="299"/>
      <c r="BT104" s="299"/>
      <c r="BU104" s="299"/>
      <c r="BV104" s="299"/>
    </row>
    <row r="105" spans="63:74" x14ac:dyDescent="0.2">
      <c r="BK105" s="299"/>
      <c r="BL105" s="299"/>
      <c r="BM105" s="299"/>
      <c r="BN105" s="299"/>
      <c r="BO105" s="299"/>
      <c r="BP105" s="299"/>
      <c r="BQ105" s="299"/>
      <c r="BR105" s="299"/>
      <c r="BS105" s="299"/>
      <c r="BT105" s="299"/>
      <c r="BU105" s="299"/>
      <c r="BV105" s="299"/>
    </row>
    <row r="106" spans="63:74" x14ac:dyDescent="0.2">
      <c r="BK106" s="299"/>
      <c r="BL106" s="299"/>
      <c r="BM106" s="299"/>
      <c r="BN106" s="299"/>
      <c r="BO106" s="299"/>
      <c r="BP106" s="299"/>
      <c r="BQ106" s="299"/>
      <c r="BR106" s="299"/>
      <c r="BS106" s="299"/>
      <c r="BT106" s="299"/>
      <c r="BU106" s="299"/>
      <c r="BV106" s="299"/>
    </row>
    <row r="107" spans="63:74" x14ac:dyDescent="0.2">
      <c r="BK107" s="299"/>
      <c r="BL107" s="299"/>
      <c r="BM107" s="299"/>
      <c r="BN107" s="299"/>
      <c r="BO107" s="299"/>
      <c r="BP107" s="299"/>
      <c r="BQ107" s="299"/>
      <c r="BR107" s="299"/>
      <c r="BS107" s="299"/>
      <c r="BT107" s="299"/>
      <c r="BU107" s="299"/>
      <c r="BV107" s="299"/>
    </row>
    <row r="108" spans="63:74" x14ac:dyDescent="0.2">
      <c r="BK108" s="299"/>
      <c r="BL108" s="299"/>
      <c r="BM108" s="299"/>
      <c r="BN108" s="299"/>
      <c r="BO108" s="299"/>
      <c r="BP108" s="299"/>
      <c r="BQ108" s="299"/>
      <c r="BR108" s="299"/>
      <c r="BS108" s="299"/>
      <c r="BT108" s="299"/>
      <c r="BU108" s="299"/>
      <c r="BV108" s="299"/>
    </row>
    <row r="109" spans="63:74" x14ac:dyDescent="0.2">
      <c r="BK109" s="299"/>
      <c r="BL109" s="299"/>
      <c r="BM109" s="299"/>
      <c r="BN109" s="299"/>
      <c r="BO109" s="299"/>
      <c r="BP109" s="299"/>
      <c r="BQ109" s="299"/>
      <c r="BR109" s="299"/>
      <c r="BS109" s="299"/>
      <c r="BT109" s="299"/>
      <c r="BU109" s="299"/>
      <c r="BV109" s="299"/>
    </row>
    <row r="110" spans="63:74" x14ac:dyDescent="0.2">
      <c r="BK110" s="299"/>
      <c r="BL110" s="299"/>
      <c r="BM110" s="299"/>
      <c r="BN110" s="299"/>
      <c r="BO110" s="299"/>
      <c r="BP110" s="299"/>
      <c r="BQ110" s="299"/>
      <c r="BR110" s="299"/>
      <c r="BS110" s="299"/>
      <c r="BT110" s="299"/>
      <c r="BU110" s="299"/>
      <c r="BV110" s="299"/>
    </row>
    <row r="111" spans="63:74" x14ac:dyDescent="0.2">
      <c r="BK111" s="299"/>
      <c r="BL111" s="299"/>
      <c r="BM111" s="299"/>
      <c r="BN111" s="299"/>
      <c r="BO111" s="299"/>
      <c r="BP111" s="299"/>
      <c r="BQ111" s="299"/>
      <c r="BR111" s="299"/>
      <c r="BS111" s="299"/>
      <c r="BT111" s="299"/>
      <c r="BU111" s="299"/>
      <c r="BV111" s="299"/>
    </row>
    <row r="112" spans="63:74" x14ac:dyDescent="0.2">
      <c r="BK112" s="299"/>
      <c r="BL112" s="299"/>
      <c r="BM112" s="299"/>
      <c r="BN112" s="299"/>
      <c r="BO112" s="299"/>
      <c r="BP112" s="299"/>
      <c r="BQ112" s="299"/>
      <c r="BR112" s="299"/>
      <c r="BS112" s="299"/>
      <c r="BT112" s="299"/>
      <c r="BU112" s="299"/>
      <c r="BV112" s="299"/>
    </row>
    <row r="113" spans="63:74" x14ac:dyDescent="0.2">
      <c r="BK113" s="299"/>
      <c r="BL113" s="299"/>
      <c r="BM113" s="299"/>
      <c r="BN113" s="299"/>
      <c r="BO113" s="299"/>
      <c r="BP113" s="299"/>
      <c r="BQ113" s="299"/>
      <c r="BR113" s="299"/>
      <c r="BS113" s="299"/>
      <c r="BT113" s="299"/>
      <c r="BU113" s="299"/>
      <c r="BV113" s="299"/>
    </row>
    <row r="114" spans="63:74" x14ac:dyDescent="0.2">
      <c r="BK114" s="299"/>
      <c r="BL114" s="299"/>
      <c r="BM114" s="299"/>
      <c r="BN114" s="299"/>
      <c r="BO114" s="299"/>
      <c r="BP114" s="299"/>
      <c r="BQ114" s="299"/>
      <c r="BR114" s="299"/>
      <c r="BS114" s="299"/>
      <c r="BT114" s="299"/>
      <c r="BU114" s="299"/>
      <c r="BV114" s="299"/>
    </row>
    <row r="115" spans="63:74" x14ac:dyDescent="0.2">
      <c r="BK115" s="299"/>
      <c r="BL115" s="299"/>
      <c r="BM115" s="299"/>
      <c r="BN115" s="299"/>
      <c r="BO115" s="299"/>
      <c r="BP115" s="299"/>
      <c r="BQ115" s="299"/>
      <c r="BR115" s="299"/>
      <c r="BS115" s="299"/>
      <c r="BT115" s="299"/>
      <c r="BU115" s="299"/>
      <c r="BV115" s="299"/>
    </row>
    <row r="116" spans="63:74" x14ac:dyDescent="0.2">
      <c r="BK116" s="299"/>
      <c r="BL116" s="299"/>
      <c r="BM116" s="299"/>
      <c r="BN116" s="299"/>
      <c r="BO116" s="299"/>
      <c r="BP116" s="299"/>
      <c r="BQ116" s="299"/>
      <c r="BR116" s="299"/>
      <c r="BS116" s="299"/>
      <c r="BT116" s="299"/>
      <c r="BU116" s="299"/>
      <c r="BV116" s="299"/>
    </row>
    <row r="117" spans="63:74" x14ac:dyDescent="0.2">
      <c r="BK117" s="299"/>
      <c r="BL117" s="299"/>
      <c r="BM117" s="299"/>
      <c r="BN117" s="299"/>
      <c r="BO117" s="299"/>
      <c r="BP117" s="299"/>
      <c r="BQ117" s="299"/>
      <c r="BR117" s="299"/>
      <c r="BS117" s="299"/>
      <c r="BT117" s="299"/>
      <c r="BU117" s="299"/>
      <c r="BV117" s="299"/>
    </row>
    <row r="118" spans="63:74" x14ac:dyDescent="0.2">
      <c r="BK118" s="299"/>
      <c r="BL118" s="299"/>
      <c r="BM118" s="299"/>
      <c r="BN118" s="299"/>
      <c r="BO118" s="299"/>
      <c r="BP118" s="299"/>
      <c r="BQ118" s="299"/>
      <c r="BR118" s="299"/>
      <c r="BS118" s="299"/>
      <c r="BT118" s="299"/>
      <c r="BU118" s="299"/>
      <c r="BV118" s="299"/>
    </row>
    <row r="119" spans="63:74" x14ac:dyDescent="0.2">
      <c r="BK119" s="299"/>
      <c r="BL119" s="299"/>
      <c r="BM119" s="299"/>
      <c r="BN119" s="299"/>
      <c r="BO119" s="299"/>
      <c r="BP119" s="299"/>
      <c r="BQ119" s="299"/>
      <c r="BR119" s="299"/>
      <c r="BS119" s="299"/>
      <c r="BT119" s="299"/>
      <c r="BU119" s="299"/>
      <c r="BV119" s="299"/>
    </row>
    <row r="120" spans="63:74" x14ac:dyDescent="0.2">
      <c r="BK120" s="299"/>
      <c r="BL120" s="299"/>
      <c r="BM120" s="299"/>
      <c r="BN120" s="299"/>
      <c r="BO120" s="299"/>
      <c r="BP120" s="299"/>
      <c r="BQ120" s="299"/>
      <c r="BR120" s="299"/>
      <c r="BS120" s="299"/>
      <c r="BT120" s="299"/>
      <c r="BU120" s="299"/>
      <c r="BV120" s="299"/>
    </row>
    <row r="121" spans="63:74" x14ac:dyDescent="0.2">
      <c r="BK121" s="299"/>
      <c r="BL121" s="299"/>
      <c r="BM121" s="299"/>
      <c r="BN121" s="299"/>
      <c r="BO121" s="299"/>
      <c r="BP121" s="299"/>
      <c r="BQ121" s="299"/>
      <c r="BR121" s="299"/>
      <c r="BS121" s="299"/>
      <c r="BT121" s="299"/>
      <c r="BU121" s="299"/>
      <c r="BV121" s="299"/>
    </row>
    <row r="122" spans="63:74" x14ac:dyDescent="0.2">
      <c r="BK122" s="299"/>
      <c r="BL122" s="299"/>
      <c r="BM122" s="299"/>
      <c r="BN122" s="299"/>
      <c r="BO122" s="299"/>
      <c r="BP122" s="299"/>
      <c r="BQ122" s="299"/>
      <c r="BR122" s="299"/>
      <c r="BS122" s="299"/>
      <c r="BT122" s="299"/>
      <c r="BU122" s="299"/>
      <c r="BV122" s="299"/>
    </row>
    <row r="123" spans="63:74" x14ac:dyDescent="0.2">
      <c r="BK123" s="299"/>
      <c r="BL123" s="299"/>
      <c r="BM123" s="299"/>
      <c r="BN123" s="299"/>
      <c r="BO123" s="299"/>
      <c r="BP123" s="299"/>
      <c r="BQ123" s="299"/>
      <c r="BR123" s="299"/>
      <c r="BS123" s="299"/>
      <c r="BT123" s="299"/>
      <c r="BU123" s="299"/>
      <c r="BV123" s="299"/>
    </row>
    <row r="124" spans="63:74" x14ac:dyDescent="0.2">
      <c r="BK124" s="299"/>
      <c r="BL124" s="299"/>
      <c r="BM124" s="299"/>
      <c r="BN124" s="299"/>
      <c r="BO124" s="299"/>
      <c r="BP124" s="299"/>
      <c r="BQ124" s="299"/>
      <c r="BR124" s="299"/>
      <c r="BS124" s="299"/>
      <c r="BT124" s="299"/>
      <c r="BU124" s="299"/>
      <c r="BV124" s="299"/>
    </row>
    <row r="125" spans="63:74" x14ac:dyDescent="0.2">
      <c r="BK125" s="299"/>
      <c r="BL125" s="299"/>
      <c r="BM125" s="299"/>
      <c r="BN125" s="299"/>
      <c r="BO125" s="299"/>
      <c r="BP125" s="299"/>
      <c r="BQ125" s="299"/>
      <c r="BR125" s="299"/>
      <c r="BS125" s="299"/>
      <c r="BT125" s="299"/>
      <c r="BU125" s="299"/>
      <c r="BV125" s="299"/>
    </row>
    <row r="126" spans="63:74" x14ac:dyDescent="0.2">
      <c r="BK126" s="299"/>
      <c r="BL126" s="299"/>
      <c r="BM126" s="299"/>
      <c r="BN126" s="299"/>
      <c r="BO126" s="299"/>
      <c r="BP126" s="299"/>
      <c r="BQ126" s="299"/>
      <c r="BR126" s="299"/>
      <c r="BS126" s="299"/>
      <c r="BT126" s="299"/>
      <c r="BU126" s="299"/>
      <c r="BV126" s="299"/>
    </row>
    <row r="127" spans="63:74" x14ac:dyDescent="0.2">
      <c r="BK127" s="299"/>
      <c r="BL127" s="299"/>
      <c r="BM127" s="299"/>
      <c r="BN127" s="299"/>
      <c r="BO127" s="299"/>
      <c r="BP127" s="299"/>
      <c r="BQ127" s="299"/>
      <c r="BR127" s="299"/>
      <c r="BS127" s="299"/>
      <c r="BT127" s="299"/>
      <c r="BU127" s="299"/>
      <c r="BV127" s="299"/>
    </row>
    <row r="128" spans="63:74" x14ac:dyDescent="0.2">
      <c r="BK128" s="299"/>
      <c r="BL128" s="299"/>
      <c r="BM128" s="299"/>
      <c r="BN128" s="299"/>
      <c r="BO128" s="299"/>
      <c r="BP128" s="299"/>
      <c r="BQ128" s="299"/>
      <c r="BR128" s="299"/>
      <c r="BS128" s="299"/>
      <c r="BT128" s="299"/>
      <c r="BU128" s="299"/>
      <c r="BV128" s="299"/>
    </row>
    <row r="129" spans="63:74" x14ac:dyDescent="0.2">
      <c r="BK129" s="299"/>
      <c r="BL129" s="299"/>
      <c r="BM129" s="299"/>
      <c r="BN129" s="299"/>
      <c r="BO129" s="299"/>
      <c r="BP129" s="299"/>
      <c r="BQ129" s="299"/>
      <c r="BR129" s="299"/>
      <c r="BS129" s="299"/>
      <c r="BT129" s="299"/>
      <c r="BU129" s="299"/>
      <c r="BV129" s="299"/>
    </row>
    <row r="130" spans="63:74" x14ac:dyDescent="0.2">
      <c r="BK130" s="299"/>
      <c r="BL130" s="299"/>
      <c r="BM130" s="299"/>
      <c r="BN130" s="299"/>
      <c r="BO130" s="299"/>
      <c r="BP130" s="299"/>
      <c r="BQ130" s="299"/>
      <c r="BR130" s="299"/>
      <c r="BS130" s="299"/>
      <c r="BT130" s="299"/>
      <c r="BU130" s="299"/>
      <c r="BV130" s="299"/>
    </row>
    <row r="131" spans="63:74" x14ac:dyDescent="0.2">
      <c r="BK131" s="299"/>
      <c r="BL131" s="299"/>
      <c r="BM131" s="299"/>
      <c r="BN131" s="299"/>
      <c r="BO131" s="299"/>
      <c r="BP131" s="299"/>
      <c r="BQ131" s="299"/>
      <c r="BR131" s="299"/>
      <c r="BS131" s="299"/>
      <c r="BT131" s="299"/>
      <c r="BU131" s="299"/>
      <c r="BV131" s="299"/>
    </row>
    <row r="132" spans="63:74" x14ac:dyDescent="0.2">
      <c r="BK132" s="299"/>
      <c r="BL132" s="299"/>
      <c r="BM132" s="299"/>
      <c r="BN132" s="299"/>
      <c r="BO132" s="299"/>
      <c r="BP132" s="299"/>
      <c r="BQ132" s="299"/>
      <c r="BR132" s="299"/>
      <c r="BS132" s="299"/>
      <c r="BT132" s="299"/>
      <c r="BU132" s="299"/>
      <c r="BV132" s="299"/>
    </row>
    <row r="133" spans="63:74" x14ac:dyDescent="0.2">
      <c r="BK133" s="299"/>
      <c r="BL133" s="299"/>
      <c r="BM133" s="299"/>
      <c r="BN133" s="299"/>
      <c r="BO133" s="299"/>
      <c r="BP133" s="299"/>
      <c r="BQ133" s="299"/>
      <c r="BR133" s="299"/>
      <c r="BS133" s="299"/>
      <c r="BT133" s="299"/>
      <c r="BU133" s="299"/>
      <c r="BV133" s="299"/>
    </row>
    <row r="134" spans="63:74" x14ac:dyDescent="0.2">
      <c r="BK134" s="299"/>
      <c r="BL134" s="299"/>
      <c r="BM134" s="299"/>
      <c r="BN134" s="299"/>
      <c r="BO134" s="299"/>
      <c r="BP134" s="299"/>
      <c r="BQ134" s="299"/>
      <c r="BR134" s="299"/>
      <c r="BS134" s="299"/>
      <c r="BT134" s="299"/>
      <c r="BU134" s="299"/>
      <c r="BV134" s="299"/>
    </row>
    <row r="135" spans="63:74" x14ac:dyDescent="0.2">
      <c r="BK135" s="299"/>
      <c r="BL135" s="299"/>
      <c r="BM135" s="299"/>
      <c r="BN135" s="299"/>
      <c r="BO135" s="299"/>
      <c r="BP135" s="299"/>
      <c r="BQ135" s="299"/>
      <c r="BR135" s="299"/>
      <c r="BS135" s="299"/>
      <c r="BT135" s="299"/>
      <c r="BU135" s="299"/>
      <c r="BV135" s="299"/>
    </row>
    <row r="136" spans="63:74" x14ac:dyDescent="0.2">
      <c r="BK136" s="299"/>
      <c r="BL136" s="299"/>
      <c r="BM136" s="299"/>
      <c r="BN136" s="299"/>
      <c r="BO136" s="299"/>
      <c r="BP136" s="299"/>
      <c r="BQ136" s="299"/>
      <c r="BR136" s="299"/>
      <c r="BS136" s="299"/>
      <c r="BT136" s="299"/>
      <c r="BU136" s="299"/>
      <c r="BV136" s="299"/>
    </row>
    <row r="137" spans="63:74" x14ac:dyDescent="0.2">
      <c r="BK137" s="299"/>
      <c r="BL137" s="299"/>
      <c r="BM137" s="299"/>
      <c r="BN137" s="299"/>
      <c r="BO137" s="299"/>
      <c r="BP137" s="299"/>
      <c r="BQ137" s="299"/>
      <c r="BR137" s="299"/>
      <c r="BS137" s="299"/>
      <c r="BT137" s="299"/>
      <c r="BU137" s="299"/>
      <c r="BV137" s="299"/>
    </row>
    <row r="138" spans="63:74" x14ac:dyDescent="0.2">
      <c r="BK138" s="299"/>
      <c r="BL138" s="299"/>
      <c r="BM138" s="299"/>
      <c r="BN138" s="299"/>
      <c r="BO138" s="299"/>
      <c r="BP138" s="299"/>
      <c r="BQ138" s="299"/>
      <c r="BR138" s="299"/>
      <c r="BS138" s="299"/>
      <c r="BT138" s="299"/>
      <c r="BU138" s="299"/>
      <c r="BV138" s="299"/>
    </row>
    <row r="139" spans="63:74" x14ac:dyDescent="0.2">
      <c r="BK139" s="299"/>
      <c r="BL139" s="299"/>
      <c r="BM139" s="299"/>
      <c r="BN139" s="299"/>
      <c r="BO139" s="299"/>
      <c r="BP139" s="299"/>
      <c r="BQ139" s="299"/>
      <c r="BR139" s="299"/>
      <c r="BS139" s="299"/>
      <c r="BT139" s="299"/>
      <c r="BU139" s="299"/>
      <c r="BV139" s="299"/>
    </row>
    <row r="140" spans="63:74" x14ac:dyDescent="0.2">
      <c r="BK140" s="299"/>
      <c r="BL140" s="299"/>
      <c r="BM140" s="299"/>
      <c r="BN140" s="299"/>
      <c r="BO140" s="299"/>
      <c r="BP140" s="299"/>
      <c r="BQ140" s="299"/>
      <c r="BR140" s="299"/>
      <c r="BS140" s="299"/>
      <c r="BT140" s="299"/>
      <c r="BU140" s="299"/>
      <c r="BV140" s="299"/>
    </row>
    <row r="141" spans="63:74" x14ac:dyDescent="0.2">
      <c r="BK141" s="299"/>
      <c r="BL141" s="299"/>
      <c r="BM141" s="299"/>
      <c r="BN141" s="299"/>
      <c r="BO141" s="299"/>
      <c r="BP141" s="299"/>
      <c r="BQ141" s="299"/>
      <c r="BR141" s="299"/>
      <c r="BS141" s="299"/>
      <c r="BT141" s="299"/>
      <c r="BU141" s="299"/>
      <c r="BV141" s="299"/>
    </row>
    <row r="142" spans="63:74" x14ac:dyDescent="0.2">
      <c r="BK142" s="299"/>
      <c r="BL142" s="299"/>
      <c r="BM142" s="299"/>
      <c r="BN142" s="299"/>
      <c r="BO142" s="299"/>
      <c r="BP142" s="299"/>
      <c r="BQ142" s="299"/>
      <c r="BR142" s="299"/>
      <c r="BS142" s="299"/>
      <c r="BT142" s="299"/>
      <c r="BU142" s="299"/>
      <c r="BV142" s="299"/>
    </row>
  </sheetData>
  <mergeCells count="18">
    <mergeCell ref="B58:Q58"/>
    <mergeCell ref="B55:Q55"/>
    <mergeCell ref="B56:Q56"/>
    <mergeCell ref="B57:Q57"/>
    <mergeCell ref="B49:Q49"/>
    <mergeCell ref="B51:Q51"/>
    <mergeCell ref="B54:Q54"/>
    <mergeCell ref="B50:R50"/>
    <mergeCell ref="B52:Q52"/>
    <mergeCell ref="B53:Q53"/>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500-000000000000}"/>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pageSetUpPr fitToPage="1"/>
  </sheetPr>
  <dimension ref="A1:BW126"/>
  <sheetViews>
    <sheetView zoomScaleNormal="100" workbookViewId="0">
      <pane xSplit="2" ySplit="4" topLeftCell="AS5" activePane="bottomRight" state="frozen"/>
      <selection activeCell="BF63" sqref="BF63"/>
      <selection pane="topRight" activeCell="BF63" sqref="BF63"/>
      <selection pane="bottomLeft" activeCell="BF63" sqref="BF63"/>
      <selection pane="bottomRight" activeCell="B1" sqref="B1:AL1"/>
    </sheetView>
  </sheetViews>
  <sheetFormatPr defaultColWidth="8.5703125" defaultRowHeight="11.25" x14ac:dyDescent="0.2"/>
  <cols>
    <col min="1" max="1" width="12.42578125" style="127" customWidth="1"/>
    <col min="2" max="2" width="32" style="120" customWidth="1"/>
    <col min="3" max="50" width="6.5703125" style="120" customWidth="1"/>
    <col min="51" max="55" width="6.5703125" style="367" customWidth="1"/>
    <col min="56" max="58" width="6.5703125" style="479" customWidth="1"/>
    <col min="59" max="62" width="6.5703125" style="367" customWidth="1"/>
    <col min="63" max="74" width="6.5703125" style="120" customWidth="1"/>
    <col min="75" max="16384" width="8.5703125" style="120"/>
  </cols>
  <sheetData>
    <row r="1" spans="1:75" ht="13.35" customHeight="1" x14ac:dyDescent="0.2">
      <c r="A1" s="649" t="s">
        <v>774</v>
      </c>
      <c r="B1" s="670" t="s">
        <v>1267</v>
      </c>
      <c r="C1" s="671"/>
      <c r="D1" s="671"/>
      <c r="E1" s="671"/>
      <c r="F1" s="671"/>
      <c r="G1" s="671"/>
      <c r="H1" s="671"/>
      <c r="I1" s="671"/>
      <c r="J1" s="671"/>
      <c r="K1" s="671"/>
      <c r="L1" s="671"/>
      <c r="M1" s="671"/>
      <c r="N1" s="671"/>
      <c r="O1" s="671"/>
      <c r="P1" s="671"/>
      <c r="Q1" s="671"/>
      <c r="R1" s="671"/>
      <c r="S1" s="671"/>
      <c r="T1" s="671"/>
      <c r="U1" s="671"/>
      <c r="V1" s="671"/>
      <c r="W1" s="671"/>
      <c r="X1" s="671"/>
      <c r="Y1" s="671"/>
      <c r="Z1" s="671"/>
      <c r="AA1" s="671"/>
      <c r="AB1" s="671"/>
      <c r="AC1" s="671"/>
      <c r="AD1" s="671"/>
      <c r="AE1" s="671"/>
      <c r="AF1" s="671"/>
      <c r="AG1" s="671"/>
      <c r="AH1" s="671"/>
      <c r="AI1" s="671"/>
      <c r="AJ1" s="671"/>
      <c r="AK1" s="671"/>
      <c r="AL1" s="671"/>
    </row>
    <row r="2" spans="1:75" ht="12.75" x14ac:dyDescent="0.2">
      <c r="A2" s="650"/>
      <c r="B2" s="554" t="str">
        <f>"U.S. Energy Information Administration  |  Short-Term Energy Outlook  - "&amp;Dates!D1</f>
        <v>U.S. Energy Information Administration  |  Short-Term Energy Outlook  - June 2023</v>
      </c>
      <c r="C2" s="555"/>
      <c r="D2" s="555"/>
      <c r="E2" s="555"/>
      <c r="F2" s="555"/>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row>
    <row r="3" spans="1:75"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5"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5" ht="11.1" customHeight="1" x14ac:dyDescent="0.2">
      <c r="B5" s="204" t="s">
        <v>303</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537"/>
      <c r="AZ5" s="537"/>
      <c r="BA5" s="202"/>
      <c r="BB5" s="537"/>
      <c r="BC5" s="537"/>
      <c r="BD5" s="202"/>
      <c r="BE5" s="202"/>
      <c r="BF5" s="202"/>
      <c r="BG5" s="202"/>
      <c r="BH5" s="202"/>
      <c r="BI5" s="202"/>
      <c r="BJ5" s="537"/>
      <c r="BK5" s="297"/>
      <c r="BL5" s="297"/>
      <c r="BM5" s="297"/>
      <c r="BN5" s="297"/>
      <c r="BO5" s="297"/>
      <c r="BP5" s="297"/>
      <c r="BQ5" s="297"/>
      <c r="BR5" s="297"/>
      <c r="BS5" s="297"/>
      <c r="BT5" s="297"/>
      <c r="BU5" s="297"/>
      <c r="BV5" s="297"/>
    </row>
    <row r="6" spans="1:75" ht="11.1" customHeight="1" x14ac:dyDescent="0.2">
      <c r="A6" s="127" t="s">
        <v>984</v>
      </c>
      <c r="B6" s="135" t="s">
        <v>304</v>
      </c>
      <c r="C6" s="202">
        <v>0.95</v>
      </c>
      <c r="D6" s="202">
        <v>1.04</v>
      </c>
      <c r="E6" s="202">
        <v>1.05</v>
      </c>
      <c r="F6" s="202">
        <v>1.04</v>
      </c>
      <c r="G6" s="202">
        <v>1.03</v>
      </c>
      <c r="H6" s="202">
        <v>1</v>
      </c>
      <c r="I6" s="202">
        <v>1.02</v>
      </c>
      <c r="J6" s="202">
        <v>1.01</v>
      </c>
      <c r="K6" s="202">
        <v>1.02</v>
      </c>
      <c r="L6" s="202">
        <v>1.02</v>
      </c>
      <c r="M6" s="202">
        <v>1.03</v>
      </c>
      <c r="N6" s="202">
        <v>1.02</v>
      </c>
      <c r="O6" s="202">
        <v>1.01</v>
      </c>
      <c r="P6" s="202">
        <v>1.01</v>
      </c>
      <c r="Q6" s="202">
        <v>1.03</v>
      </c>
      <c r="R6" s="202">
        <v>1.03</v>
      </c>
      <c r="S6" s="202">
        <v>0.85</v>
      </c>
      <c r="T6" s="202">
        <v>0.81499999999999995</v>
      </c>
      <c r="U6" s="202">
        <v>0.81</v>
      </c>
      <c r="V6" s="202">
        <v>0.85</v>
      </c>
      <c r="W6" s="202">
        <v>0.85</v>
      </c>
      <c r="X6" s="202">
        <v>0.86</v>
      </c>
      <c r="Y6" s="202">
        <v>0.86</v>
      </c>
      <c r="Z6" s="202">
        <v>0.85</v>
      </c>
      <c r="AA6" s="202">
        <v>0.85</v>
      </c>
      <c r="AB6" s="202">
        <v>0.87</v>
      </c>
      <c r="AC6" s="202">
        <v>0.87</v>
      </c>
      <c r="AD6" s="202">
        <v>0.87</v>
      </c>
      <c r="AE6" s="202">
        <v>0.88</v>
      </c>
      <c r="AF6" s="202">
        <v>0.89500000000000002</v>
      </c>
      <c r="AG6" s="202">
        <v>0.91</v>
      </c>
      <c r="AH6" s="202">
        <v>0.92</v>
      </c>
      <c r="AI6" s="202">
        <v>0.93</v>
      </c>
      <c r="AJ6" s="202">
        <v>0.94</v>
      </c>
      <c r="AK6" s="202">
        <v>0.95</v>
      </c>
      <c r="AL6" s="202">
        <v>0.96</v>
      </c>
      <c r="AM6" s="202">
        <v>0.97</v>
      </c>
      <c r="AN6" s="202">
        <v>0.97</v>
      </c>
      <c r="AO6" s="202">
        <v>0.98</v>
      </c>
      <c r="AP6" s="202">
        <v>0.99</v>
      </c>
      <c r="AQ6" s="202">
        <v>1</v>
      </c>
      <c r="AR6" s="202">
        <v>1.01</v>
      </c>
      <c r="AS6" s="202">
        <v>1.01</v>
      </c>
      <c r="AT6" s="202">
        <v>1.02</v>
      </c>
      <c r="AU6" s="202">
        <v>1.02</v>
      </c>
      <c r="AV6" s="202">
        <v>1.03</v>
      </c>
      <c r="AW6" s="202">
        <v>1.01</v>
      </c>
      <c r="AX6" s="202">
        <v>1.01</v>
      </c>
      <c r="AY6" s="202">
        <v>1.01</v>
      </c>
      <c r="AZ6" s="202">
        <v>1.01</v>
      </c>
      <c r="BA6" s="202">
        <v>1</v>
      </c>
      <c r="BB6" s="202">
        <v>1.01</v>
      </c>
      <c r="BC6" s="202">
        <v>0.98</v>
      </c>
      <c r="BD6" s="297" t="s">
        <v>1434</v>
      </c>
      <c r="BE6" s="297" t="s">
        <v>1434</v>
      </c>
      <c r="BF6" s="297" t="s">
        <v>1434</v>
      </c>
      <c r="BG6" s="297" t="s">
        <v>1434</v>
      </c>
      <c r="BH6" s="297" t="s">
        <v>1434</v>
      </c>
      <c r="BI6" s="297" t="s">
        <v>1434</v>
      </c>
      <c r="BJ6" s="297" t="s">
        <v>1434</v>
      </c>
      <c r="BK6" s="297" t="s">
        <v>1434</v>
      </c>
      <c r="BL6" s="297" t="s">
        <v>1434</v>
      </c>
      <c r="BM6" s="297" t="s">
        <v>1434</v>
      </c>
      <c r="BN6" s="297" t="s">
        <v>1434</v>
      </c>
      <c r="BO6" s="297" t="s">
        <v>1434</v>
      </c>
      <c r="BP6" s="297" t="s">
        <v>1434</v>
      </c>
      <c r="BQ6" s="297" t="s">
        <v>1434</v>
      </c>
      <c r="BR6" s="297" t="s">
        <v>1434</v>
      </c>
      <c r="BS6" s="297" t="s">
        <v>1434</v>
      </c>
      <c r="BT6" s="297" t="s">
        <v>1434</v>
      </c>
      <c r="BU6" s="297" t="s">
        <v>1434</v>
      </c>
      <c r="BV6" s="297" t="s">
        <v>1434</v>
      </c>
      <c r="BW6" s="367"/>
    </row>
    <row r="7" spans="1:75" ht="11.1" customHeight="1" x14ac:dyDescent="0.2">
      <c r="A7" s="127" t="s">
        <v>321</v>
      </c>
      <c r="B7" s="135" t="s">
        <v>312</v>
      </c>
      <c r="C7" s="202">
        <v>1.57</v>
      </c>
      <c r="D7" s="202">
        <v>1.46</v>
      </c>
      <c r="E7" s="202">
        <v>1.47</v>
      </c>
      <c r="F7" s="202">
        <v>1.43</v>
      </c>
      <c r="G7" s="202">
        <v>1.45</v>
      </c>
      <c r="H7" s="202">
        <v>1.41</v>
      </c>
      <c r="I7" s="202">
        <v>1.39</v>
      </c>
      <c r="J7" s="202">
        <v>1.43</v>
      </c>
      <c r="K7" s="202">
        <v>1.38</v>
      </c>
      <c r="L7" s="202">
        <v>1.36</v>
      </c>
      <c r="M7" s="202">
        <v>1.3</v>
      </c>
      <c r="N7" s="202">
        <v>1.43</v>
      </c>
      <c r="O7" s="202">
        <v>1.35</v>
      </c>
      <c r="P7" s="202">
        <v>1.3</v>
      </c>
      <c r="Q7" s="202">
        <v>1.4</v>
      </c>
      <c r="R7" s="202">
        <v>1.32</v>
      </c>
      <c r="S7" s="202">
        <v>1.28</v>
      </c>
      <c r="T7" s="202">
        <v>1.22</v>
      </c>
      <c r="U7" s="202">
        <v>1.1499999999999999</v>
      </c>
      <c r="V7" s="202">
        <v>1.18</v>
      </c>
      <c r="W7" s="202">
        <v>1.24</v>
      </c>
      <c r="X7" s="202">
        <v>1.1299999999999999</v>
      </c>
      <c r="Y7" s="202">
        <v>1.1499999999999999</v>
      </c>
      <c r="Z7" s="202">
        <v>1.1000000000000001</v>
      </c>
      <c r="AA7" s="202">
        <v>1.1000000000000001</v>
      </c>
      <c r="AB7" s="202">
        <v>1.0900000000000001</v>
      </c>
      <c r="AC7" s="202">
        <v>1.1299999999999999</v>
      </c>
      <c r="AD7" s="202">
        <v>1.1100000000000001</v>
      </c>
      <c r="AE7" s="202">
        <v>1.07</v>
      </c>
      <c r="AF7" s="202">
        <v>1.06</v>
      </c>
      <c r="AG7" s="202">
        <v>1.1100000000000001</v>
      </c>
      <c r="AH7" s="202">
        <v>1.07</v>
      </c>
      <c r="AI7" s="202">
        <v>1.1399999999999999</v>
      </c>
      <c r="AJ7" s="202">
        <v>1.0900000000000001</v>
      </c>
      <c r="AK7" s="202">
        <v>1.1200000000000001</v>
      </c>
      <c r="AL7" s="202">
        <v>1.17</v>
      </c>
      <c r="AM7" s="202">
        <v>1.1200000000000001</v>
      </c>
      <c r="AN7" s="202">
        <v>1.18</v>
      </c>
      <c r="AO7" s="202">
        <v>1.1499999999999999</v>
      </c>
      <c r="AP7" s="202">
        <v>1.2</v>
      </c>
      <c r="AQ7" s="202">
        <v>1.1599999999999999</v>
      </c>
      <c r="AR7" s="202">
        <v>1.2</v>
      </c>
      <c r="AS7" s="202">
        <v>1.1399999999999999</v>
      </c>
      <c r="AT7" s="202">
        <v>1.18</v>
      </c>
      <c r="AU7" s="202">
        <v>1.1499999999999999</v>
      </c>
      <c r="AV7" s="202">
        <v>1.1100000000000001</v>
      </c>
      <c r="AW7" s="202">
        <v>1.07</v>
      </c>
      <c r="AX7" s="202">
        <v>1.1100000000000001</v>
      </c>
      <c r="AY7" s="202">
        <v>1.1499999999999999</v>
      </c>
      <c r="AZ7" s="202">
        <v>1.08</v>
      </c>
      <c r="BA7" s="202">
        <v>1.02</v>
      </c>
      <c r="BB7" s="202">
        <v>1.1000000000000001</v>
      </c>
      <c r="BC7" s="202">
        <v>1.18</v>
      </c>
      <c r="BD7" s="297" t="s">
        <v>1434</v>
      </c>
      <c r="BE7" s="297" t="s">
        <v>1434</v>
      </c>
      <c r="BF7" s="297" t="s">
        <v>1434</v>
      </c>
      <c r="BG7" s="297" t="s">
        <v>1434</v>
      </c>
      <c r="BH7" s="297" t="s">
        <v>1434</v>
      </c>
      <c r="BI7" s="297" t="s">
        <v>1434</v>
      </c>
      <c r="BJ7" s="297" t="s">
        <v>1434</v>
      </c>
      <c r="BK7" s="297" t="s">
        <v>1434</v>
      </c>
      <c r="BL7" s="297" t="s">
        <v>1434</v>
      </c>
      <c r="BM7" s="297" t="s">
        <v>1434</v>
      </c>
      <c r="BN7" s="297" t="s">
        <v>1434</v>
      </c>
      <c r="BO7" s="297" t="s">
        <v>1434</v>
      </c>
      <c r="BP7" s="297" t="s">
        <v>1434</v>
      </c>
      <c r="BQ7" s="297" t="s">
        <v>1434</v>
      </c>
      <c r="BR7" s="297" t="s">
        <v>1434</v>
      </c>
      <c r="BS7" s="297" t="s">
        <v>1434</v>
      </c>
      <c r="BT7" s="297" t="s">
        <v>1434</v>
      </c>
      <c r="BU7" s="297" t="s">
        <v>1434</v>
      </c>
      <c r="BV7" s="297" t="s">
        <v>1434</v>
      </c>
      <c r="BW7" s="367"/>
    </row>
    <row r="8" spans="1:75" ht="11.1" customHeight="1" x14ac:dyDescent="0.2">
      <c r="A8" s="127" t="s">
        <v>1033</v>
      </c>
      <c r="B8" s="135" t="s">
        <v>1034</v>
      </c>
      <c r="C8" s="202">
        <v>0.32</v>
      </c>
      <c r="D8" s="202">
        <v>0.33500000000000002</v>
      </c>
      <c r="E8" s="202">
        <v>0.32500000000000001</v>
      </c>
      <c r="F8" s="202">
        <v>0.33500000000000002</v>
      </c>
      <c r="G8" s="202">
        <v>0.32500000000000001</v>
      </c>
      <c r="H8" s="202">
        <v>0.32500000000000001</v>
      </c>
      <c r="I8" s="202">
        <v>0.315</v>
      </c>
      <c r="J8" s="202">
        <v>0.33</v>
      </c>
      <c r="K8" s="202">
        <v>0.33500000000000002</v>
      </c>
      <c r="L8" s="202">
        <v>0.32500000000000001</v>
      </c>
      <c r="M8" s="202">
        <v>0.31458599999999998</v>
      </c>
      <c r="N8" s="202">
        <v>0.30499999999999999</v>
      </c>
      <c r="O8" s="202">
        <v>0.30499999999999999</v>
      </c>
      <c r="P8" s="202">
        <v>0.28999999999999998</v>
      </c>
      <c r="Q8" s="202">
        <v>0.28000000000000003</v>
      </c>
      <c r="R8" s="202">
        <v>0.28999999999999998</v>
      </c>
      <c r="S8" s="202">
        <v>0.28000000000000003</v>
      </c>
      <c r="T8" s="202">
        <v>0.3</v>
      </c>
      <c r="U8" s="202">
        <v>0.28000000000000003</v>
      </c>
      <c r="V8" s="202">
        <v>0.27</v>
      </c>
      <c r="W8" s="202">
        <v>0.28000000000000003</v>
      </c>
      <c r="X8" s="202">
        <v>0.26</v>
      </c>
      <c r="Y8" s="202">
        <v>0.27500000000000002</v>
      </c>
      <c r="Z8" s="202">
        <v>0.26</v>
      </c>
      <c r="AA8" s="202">
        <v>0.27</v>
      </c>
      <c r="AB8" s="202">
        <v>0.27</v>
      </c>
      <c r="AC8" s="202">
        <v>0.28999999999999998</v>
      </c>
      <c r="AD8" s="202">
        <v>0.27500000000000002</v>
      </c>
      <c r="AE8" s="202">
        <v>0.26</v>
      </c>
      <c r="AF8" s="202">
        <v>0.27</v>
      </c>
      <c r="AG8" s="202">
        <v>0.26</v>
      </c>
      <c r="AH8" s="202">
        <v>0.26</v>
      </c>
      <c r="AI8" s="202">
        <v>0.25</v>
      </c>
      <c r="AJ8" s="202">
        <v>0.26</v>
      </c>
      <c r="AK8" s="202">
        <v>0.25</v>
      </c>
      <c r="AL8" s="202">
        <v>0.26</v>
      </c>
      <c r="AM8" s="202">
        <v>0.27</v>
      </c>
      <c r="AN8" s="202">
        <v>0.28000000000000003</v>
      </c>
      <c r="AO8" s="202">
        <v>0.27</v>
      </c>
      <c r="AP8" s="202">
        <v>0.28000000000000003</v>
      </c>
      <c r="AQ8" s="202">
        <v>0.28999999999999998</v>
      </c>
      <c r="AR8" s="202">
        <v>0.28999999999999998</v>
      </c>
      <c r="AS8" s="202">
        <v>0.28000000000000003</v>
      </c>
      <c r="AT8" s="202">
        <v>0.28000000000000003</v>
      </c>
      <c r="AU8" s="202">
        <v>0.28999999999999998</v>
      </c>
      <c r="AV8" s="202">
        <v>0.27</v>
      </c>
      <c r="AW8" s="202">
        <v>0.25</v>
      </c>
      <c r="AX8" s="202">
        <v>0.25</v>
      </c>
      <c r="AY8" s="202">
        <v>0.26</v>
      </c>
      <c r="AZ8" s="202">
        <v>0.28000000000000003</v>
      </c>
      <c r="BA8" s="202">
        <v>0.26</v>
      </c>
      <c r="BB8" s="202">
        <v>0.26</v>
      </c>
      <c r="BC8" s="202">
        <v>0.25</v>
      </c>
      <c r="BD8" s="297" t="s">
        <v>1434</v>
      </c>
      <c r="BE8" s="297" t="s">
        <v>1434</v>
      </c>
      <c r="BF8" s="297" t="s">
        <v>1434</v>
      </c>
      <c r="BG8" s="297" t="s">
        <v>1434</v>
      </c>
      <c r="BH8" s="297" t="s">
        <v>1434</v>
      </c>
      <c r="BI8" s="297" t="s">
        <v>1434</v>
      </c>
      <c r="BJ8" s="297" t="s">
        <v>1434</v>
      </c>
      <c r="BK8" s="297" t="s">
        <v>1434</v>
      </c>
      <c r="BL8" s="297" t="s">
        <v>1434</v>
      </c>
      <c r="BM8" s="297" t="s">
        <v>1434</v>
      </c>
      <c r="BN8" s="297" t="s">
        <v>1434</v>
      </c>
      <c r="BO8" s="297" t="s">
        <v>1434</v>
      </c>
      <c r="BP8" s="297" t="s">
        <v>1434</v>
      </c>
      <c r="BQ8" s="297" t="s">
        <v>1434</v>
      </c>
      <c r="BR8" s="297" t="s">
        <v>1434</v>
      </c>
      <c r="BS8" s="297" t="s">
        <v>1434</v>
      </c>
      <c r="BT8" s="297" t="s">
        <v>1434</v>
      </c>
      <c r="BU8" s="297" t="s">
        <v>1434</v>
      </c>
      <c r="BV8" s="297" t="s">
        <v>1434</v>
      </c>
      <c r="BW8" s="367"/>
    </row>
    <row r="9" spans="1:75" ht="11.1" customHeight="1" x14ac:dyDescent="0.2">
      <c r="A9" s="127" t="s">
        <v>1020</v>
      </c>
      <c r="B9" s="135" t="s">
        <v>1021</v>
      </c>
      <c r="C9" s="202">
        <v>0.11</v>
      </c>
      <c r="D9" s="202">
        <v>0.1</v>
      </c>
      <c r="E9" s="202">
        <v>0.12</v>
      </c>
      <c r="F9" s="202">
        <v>0.12</v>
      </c>
      <c r="G9" s="202">
        <v>0.11</v>
      </c>
      <c r="H9" s="202">
        <v>0.11</v>
      </c>
      <c r="I9" s="202">
        <v>0.13500000000000001</v>
      </c>
      <c r="J9" s="202">
        <v>0.13</v>
      </c>
      <c r="K9" s="202">
        <v>0.12</v>
      </c>
      <c r="L9" s="202">
        <v>0.13</v>
      </c>
      <c r="M9" s="202">
        <v>0.12</v>
      </c>
      <c r="N9" s="202">
        <v>0.13</v>
      </c>
      <c r="O9" s="202">
        <v>0.13</v>
      </c>
      <c r="P9" s="202">
        <v>0.12</v>
      </c>
      <c r="Q9" s="202">
        <v>0.13</v>
      </c>
      <c r="R9" s="202">
        <v>0.13500000000000001</v>
      </c>
      <c r="S9" s="202">
        <v>0.1</v>
      </c>
      <c r="T9" s="202">
        <v>0.115</v>
      </c>
      <c r="U9" s="202">
        <v>0.11</v>
      </c>
      <c r="V9" s="202">
        <v>0.11</v>
      </c>
      <c r="W9" s="202">
        <v>0.105</v>
      </c>
      <c r="X9" s="202">
        <v>0.09</v>
      </c>
      <c r="Y9" s="202">
        <v>0.1</v>
      </c>
      <c r="Z9" s="202">
        <v>0.13</v>
      </c>
      <c r="AA9" s="202">
        <v>0.105</v>
      </c>
      <c r="AB9" s="202">
        <v>0.105</v>
      </c>
      <c r="AC9" s="202">
        <v>0.105</v>
      </c>
      <c r="AD9" s="202">
        <v>0.1</v>
      </c>
      <c r="AE9" s="202">
        <v>0.105</v>
      </c>
      <c r="AF9" s="202">
        <v>0.1</v>
      </c>
      <c r="AG9" s="202">
        <v>0.1</v>
      </c>
      <c r="AH9" s="202">
        <v>0.1</v>
      </c>
      <c r="AI9" s="202">
        <v>0.1</v>
      </c>
      <c r="AJ9" s="202">
        <v>8.5000000000000006E-2</v>
      </c>
      <c r="AK9" s="202">
        <v>0.09</v>
      </c>
      <c r="AL9" s="202">
        <v>0.1</v>
      </c>
      <c r="AM9" s="202">
        <v>0.1</v>
      </c>
      <c r="AN9" s="202">
        <v>0.09</v>
      </c>
      <c r="AO9" s="202">
        <v>0.09</v>
      </c>
      <c r="AP9" s="202">
        <v>0.09</v>
      </c>
      <c r="AQ9" s="202">
        <v>0.09</v>
      </c>
      <c r="AR9" s="202">
        <v>0.09</v>
      </c>
      <c r="AS9" s="202">
        <v>0.1</v>
      </c>
      <c r="AT9" s="202">
        <v>0.08</v>
      </c>
      <c r="AU9" s="202">
        <v>0.1</v>
      </c>
      <c r="AV9" s="202">
        <v>7.4999999999999997E-2</v>
      </c>
      <c r="AW9" s="202">
        <v>0.06</v>
      </c>
      <c r="AX9" s="202">
        <v>0.06</v>
      </c>
      <c r="AY9" s="202">
        <v>5.5E-2</v>
      </c>
      <c r="AZ9" s="202">
        <v>0.06</v>
      </c>
      <c r="BA9" s="202">
        <v>5.5E-2</v>
      </c>
      <c r="BB9" s="202">
        <v>0.06</v>
      </c>
      <c r="BC9" s="202">
        <v>5.5E-2</v>
      </c>
      <c r="BD9" s="297" t="s">
        <v>1434</v>
      </c>
      <c r="BE9" s="297" t="s">
        <v>1434</v>
      </c>
      <c r="BF9" s="297" t="s">
        <v>1434</v>
      </c>
      <c r="BG9" s="297" t="s">
        <v>1434</v>
      </c>
      <c r="BH9" s="297" t="s">
        <v>1434</v>
      </c>
      <c r="BI9" s="297" t="s">
        <v>1434</v>
      </c>
      <c r="BJ9" s="297" t="s">
        <v>1434</v>
      </c>
      <c r="BK9" s="297" t="s">
        <v>1434</v>
      </c>
      <c r="BL9" s="297" t="s">
        <v>1434</v>
      </c>
      <c r="BM9" s="297" t="s">
        <v>1434</v>
      </c>
      <c r="BN9" s="297" t="s">
        <v>1434</v>
      </c>
      <c r="BO9" s="297" t="s">
        <v>1434</v>
      </c>
      <c r="BP9" s="297" t="s">
        <v>1434</v>
      </c>
      <c r="BQ9" s="297" t="s">
        <v>1434</v>
      </c>
      <c r="BR9" s="297" t="s">
        <v>1434</v>
      </c>
      <c r="BS9" s="297" t="s">
        <v>1434</v>
      </c>
      <c r="BT9" s="297" t="s">
        <v>1434</v>
      </c>
      <c r="BU9" s="297" t="s">
        <v>1434</v>
      </c>
      <c r="BV9" s="297" t="s">
        <v>1434</v>
      </c>
      <c r="BW9" s="367"/>
    </row>
    <row r="10" spans="1:75" ht="11.1" customHeight="1" x14ac:dyDescent="0.2">
      <c r="A10" s="127" t="s">
        <v>989</v>
      </c>
      <c r="B10" s="135" t="s">
        <v>990</v>
      </c>
      <c r="C10" s="202">
        <v>0.21</v>
      </c>
      <c r="D10" s="202">
        <v>0.2</v>
      </c>
      <c r="E10" s="202">
        <v>0.2</v>
      </c>
      <c r="F10" s="202">
        <v>0.18</v>
      </c>
      <c r="G10" s="202">
        <v>0.21</v>
      </c>
      <c r="H10" s="202">
        <v>0.21</v>
      </c>
      <c r="I10" s="202">
        <v>0.2</v>
      </c>
      <c r="J10" s="202">
        <v>0.21</v>
      </c>
      <c r="K10" s="202">
        <v>0.2</v>
      </c>
      <c r="L10" s="202">
        <v>0.21</v>
      </c>
      <c r="M10" s="202">
        <v>0.18</v>
      </c>
      <c r="N10" s="202">
        <v>0.21</v>
      </c>
      <c r="O10" s="202">
        <v>0.185</v>
      </c>
      <c r="P10" s="202">
        <v>0.2</v>
      </c>
      <c r="Q10" s="202">
        <v>0.2</v>
      </c>
      <c r="R10" s="202">
        <v>0.19</v>
      </c>
      <c r="S10" s="202">
        <v>0.18</v>
      </c>
      <c r="T10" s="202">
        <v>0.18</v>
      </c>
      <c r="U10" s="202">
        <v>0.15</v>
      </c>
      <c r="V10" s="202">
        <v>0.15</v>
      </c>
      <c r="W10" s="202">
        <v>0.15</v>
      </c>
      <c r="X10" s="202">
        <v>0.17</v>
      </c>
      <c r="Y10" s="202">
        <v>0.16500000000000001</v>
      </c>
      <c r="Z10" s="202">
        <v>0.16500000000000001</v>
      </c>
      <c r="AA10" s="202">
        <v>0.16</v>
      </c>
      <c r="AB10" s="202">
        <v>0.16</v>
      </c>
      <c r="AC10" s="202">
        <v>0.15</v>
      </c>
      <c r="AD10" s="202">
        <v>0.17</v>
      </c>
      <c r="AE10" s="202">
        <v>0.17</v>
      </c>
      <c r="AF10" s="202">
        <v>0.18</v>
      </c>
      <c r="AG10" s="202">
        <v>0.18</v>
      </c>
      <c r="AH10" s="202">
        <v>0.18</v>
      </c>
      <c r="AI10" s="202">
        <v>0.19</v>
      </c>
      <c r="AJ10" s="202">
        <v>0.18</v>
      </c>
      <c r="AK10" s="202">
        <v>0.19</v>
      </c>
      <c r="AL10" s="202">
        <v>0.19</v>
      </c>
      <c r="AM10" s="202">
        <v>0.18</v>
      </c>
      <c r="AN10" s="202">
        <v>0.19</v>
      </c>
      <c r="AO10" s="202">
        <v>0.19</v>
      </c>
      <c r="AP10" s="202">
        <v>0.2</v>
      </c>
      <c r="AQ10" s="202">
        <v>0.18</v>
      </c>
      <c r="AR10" s="202">
        <v>0.19</v>
      </c>
      <c r="AS10" s="202">
        <v>0.2</v>
      </c>
      <c r="AT10" s="202">
        <v>0.19</v>
      </c>
      <c r="AU10" s="202">
        <v>0.21</v>
      </c>
      <c r="AV10" s="202">
        <v>0.22</v>
      </c>
      <c r="AW10" s="202">
        <v>0.21</v>
      </c>
      <c r="AX10" s="202">
        <v>0.19</v>
      </c>
      <c r="AY10" s="202">
        <v>0.2</v>
      </c>
      <c r="AZ10" s="202">
        <v>0.19</v>
      </c>
      <c r="BA10" s="202">
        <v>0.2</v>
      </c>
      <c r="BB10" s="202">
        <v>0.21</v>
      </c>
      <c r="BC10" s="202">
        <v>0.22</v>
      </c>
      <c r="BD10" s="297" t="s">
        <v>1434</v>
      </c>
      <c r="BE10" s="297" t="s">
        <v>1434</v>
      </c>
      <c r="BF10" s="297" t="s">
        <v>1434</v>
      </c>
      <c r="BG10" s="297" t="s">
        <v>1434</v>
      </c>
      <c r="BH10" s="297" t="s">
        <v>1434</v>
      </c>
      <c r="BI10" s="297" t="s">
        <v>1434</v>
      </c>
      <c r="BJ10" s="297" t="s">
        <v>1434</v>
      </c>
      <c r="BK10" s="297" t="s">
        <v>1434</v>
      </c>
      <c r="BL10" s="297" t="s">
        <v>1434</v>
      </c>
      <c r="BM10" s="297" t="s">
        <v>1434</v>
      </c>
      <c r="BN10" s="297" t="s">
        <v>1434</v>
      </c>
      <c r="BO10" s="297" t="s">
        <v>1434</v>
      </c>
      <c r="BP10" s="297" t="s">
        <v>1434</v>
      </c>
      <c r="BQ10" s="297" t="s">
        <v>1434</v>
      </c>
      <c r="BR10" s="297" t="s">
        <v>1434</v>
      </c>
      <c r="BS10" s="297" t="s">
        <v>1434</v>
      </c>
      <c r="BT10" s="297" t="s">
        <v>1434</v>
      </c>
      <c r="BU10" s="297" t="s">
        <v>1434</v>
      </c>
      <c r="BV10" s="297" t="s">
        <v>1434</v>
      </c>
      <c r="BW10" s="367"/>
    </row>
    <row r="11" spans="1:75" ht="11.1" customHeight="1" x14ac:dyDescent="0.2">
      <c r="A11" s="127" t="s">
        <v>983</v>
      </c>
      <c r="B11" s="135" t="s">
        <v>305</v>
      </c>
      <c r="C11" s="202">
        <v>2.65</v>
      </c>
      <c r="D11" s="202">
        <v>2.65</v>
      </c>
      <c r="E11" s="202">
        <v>2.6</v>
      </c>
      <c r="F11" s="202">
        <v>2.5</v>
      </c>
      <c r="G11" s="202">
        <v>2.2999999999999998</v>
      </c>
      <c r="H11" s="202">
        <v>2.2000000000000002</v>
      </c>
      <c r="I11" s="202">
        <v>2.1</v>
      </c>
      <c r="J11" s="202">
        <v>2.1</v>
      </c>
      <c r="K11" s="202">
        <v>2.1</v>
      </c>
      <c r="L11" s="202">
        <v>2.1</v>
      </c>
      <c r="M11" s="202">
        <v>2</v>
      </c>
      <c r="N11" s="202">
        <v>2</v>
      </c>
      <c r="O11" s="202">
        <v>2</v>
      </c>
      <c r="P11" s="202">
        <v>2.0499999999999998</v>
      </c>
      <c r="Q11" s="202">
        <v>2</v>
      </c>
      <c r="R11" s="202">
        <v>1.9750000000000001</v>
      </c>
      <c r="S11" s="202">
        <v>1.9750000000000001</v>
      </c>
      <c r="T11" s="202">
        <v>1.95</v>
      </c>
      <c r="U11" s="202">
        <v>1.9</v>
      </c>
      <c r="V11" s="202">
        <v>1.9</v>
      </c>
      <c r="W11" s="202">
        <v>1.9</v>
      </c>
      <c r="X11" s="202">
        <v>1.9</v>
      </c>
      <c r="Y11" s="202">
        <v>1.95</v>
      </c>
      <c r="Z11" s="202">
        <v>2</v>
      </c>
      <c r="AA11" s="202">
        <v>2.0499999999999998</v>
      </c>
      <c r="AB11" s="202">
        <v>2.2000000000000002</v>
      </c>
      <c r="AC11" s="202">
        <v>2.2999999999999998</v>
      </c>
      <c r="AD11" s="202">
        <v>2.4500000000000002</v>
      </c>
      <c r="AE11" s="202">
        <v>2.4500000000000002</v>
      </c>
      <c r="AF11" s="202">
        <v>2.5</v>
      </c>
      <c r="AG11" s="202">
        <v>2.5</v>
      </c>
      <c r="AH11" s="202">
        <v>2.4500000000000002</v>
      </c>
      <c r="AI11" s="202">
        <v>2.4500000000000002</v>
      </c>
      <c r="AJ11" s="202">
        <v>2.4500000000000002</v>
      </c>
      <c r="AK11" s="202">
        <v>2.4500000000000002</v>
      </c>
      <c r="AL11" s="202">
        <v>2.4500000000000002</v>
      </c>
      <c r="AM11" s="202">
        <v>2.5</v>
      </c>
      <c r="AN11" s="202">
        <v>2.5499999999999998</v>
      </c>
      <c r="AO11" s="202">
        <v>2.6</v>
      </c>
      <c r="AP11" s="202">
        <v>2.6</v>
      </c>
      <c r="AQ11" s="202">
        <v>2.5</v>
      </c>
      <c r="AR11" s="202">
        <v>2.5</v>
      </c>
      <c r="AS11" s="202">
        <v>2.5</v>
      </c>
      <c r="AT11" s="202">
        <v>2.5499999999999998</v>
      </c>
      <c r="AU11" s="202">
        <v>2.5299999999999998</v>
      </c>
      <c r="AV11" s="202">
        <v>2.5499999999999998</v>
      </c>
      <c r="AW11" s="202">
        <v>2.56</v>
      </c>
      <c r="AX11" s="202">
        <v>2.56</v>
      </c>
      <c r="AY11" s="202">
        <v>2.5499999999999998</v>
      </c>
      <c r="AZ11" s="202">
        <v>2.6</v>
      </c>
      <c r="BA11" s="202">
        <v>2.65</v>
      </c>
      <c r="BB11" s="202">
        <v>2.68</v>
      </c>
      <c r="BC11" s="202">
        <v>2.75</v>
      </c>
      <c r="BD11" s="297" t="s">
        <v>1434</v>
      </c>
      <c r="BE11" s="297" t="s">
        <v>1434</v>
      </c>
      <c r="BF11" s="297" t="s">
        <v>1434</v>
      </c>
      <c r="BG11" s="297" t="s">
        <v>1434</v>
      </c>
      <c r="BH11" s="297" t="s">
        <v>1434</v>
      </c>
      <c r="BI11" s="297" t="s">
        <v>1434</v>
      </c>
      <c r="BJ11" s="297" t="s">
        <v>1434</v>
      </c>
      <c r="BK11" s="297" t="s">
        <v>1434</v>
      </c>
      <c r="BL11" s="297" t="s">
        <v>1434</v>
      </c>
      <c r="BM11" s="297" t="s">
        <v>1434</v>
      </c>
      <c r="BN11" s="297" t="s">
        <v>1434</v>
      </c>
      <c r="BO11" s="297" t="s">
        <v>1434</v>
      </c>
      <c r="BP11" s="297" t="s">
        <v>1434</v>
      </c>
      <c r="BQ11" s="297" t="s">
        <v>1434</v>
      </c>
      <c r="BR11" s="297" t="s">
        <v>1434</v>
      </c>
      <c r="BS11" s="297" t="s">
        <v>1434</v>
      </c>
      <c r="BT11" s="297" t="s">
        <v>1434</v>
      </c>
      <c r="BU11" s="297" t="s">
        <v>1434</v>
      </c>
      <c r="BV11" s="297" t="s">
        <v>1434</v>
      </c>
      <c r="BW11" s="367"/>
    </row>
    <row r="12" spans="1:75" ht="11.1" customHeight="1" x14ac:dyDescent="0.2">
      <c r="A12" s="127" t="s">
        <v>322</v>
      </c>
      <c r="B12" s="135" t="s">
        <v>313</v>
      </c>
      <c r="C12" s="202">
        <v>4.8</v>
      </c>
      <c r="D12" s="202">
        <v>4.78</v>
      </c>
      <c r="E12" s="202">
        <v>4.62</v>
      </c>
      <c r="F12" s="202">
        <v>4.7</v>
      </c>
      <c r="G12" s="202">
        <v>4.7</v>
      </c>
      <c r="H12" s="202">
        <v>4.7</v>
      </c>
      <c r="I12" s="202">
        <v>4.7</v>
      </c>
      <c r="J12" s="202">
        <v>4.75</v>
      </c>
      <c r="K12" s="202">
        <v>4.6500000000000004</v>
      </c>
      <c r="L12" s="202">
        <v>4.75</v>
      </c>
      <c r="M12" s="202">
        <v>4.6500000000000004</v>
      </c>
      <c r="N12" s="202">
        <v>4.55</v>
      </c>
      <c r="O12" s="202">
        <v>4.55</v>
      </c>
      <c r="P12" s="202">
        <v>4.6500000000000004</v>
      </c>
      <c r="Q12" s="202">
        <v>4.5</v>
      </c>
      <c r="R12" s="202">
        <v>4.5</v>
      </c>
      <c r="S12" s="202">
        <v>4.22</v>
      </c>
      <c r="T12" s="202">
        <v>3.75</v>
      </c>
      <c r="U12" s="202">
        <v>3.7</v>
      </c>
      <c r="V12" s="202">
        <v>3.69</v>
      </c>
      <c r="W12" s="202">
        <v>3.71</v>
      </c>
      <c r="X12" s="202">
        <v>3.85</v>
      </c>
      <c r="Y12" s="202">
        <v>3.82</v>
      </c>
      <c r="Z12" s="202">
        <v>3.86</v>
      </c>
      <c r="AA12" s="202">
        <v>3.86</v>
      </c>
      <c r="AB12" s="202">
        <v>3.95</v>
      </c>
      <c r="AC12" s="202">
        <v>4</v>
      </c>
      <c r="AD12" s="202">
        <v>4</v>
      </c>
      <c r="AE12" s="202">
        <v>4</v>
      </c>
      <c r="AF12" s="202">
        <v>3.95</v>
      </c>
      <c r="AG12" s="202">
        <v>4</v>
      </c>
      <c r="AH12" s="202">
        <v>4.0750000000000002</v>
      </c>
      <c r="AI12" s="202">
        <v>4.125</v>
      </c>
      <c r="AJ12" s="202">
        <v>4.2</v>
      </c>
      <c r="AK12" s="202">
        <v>4.25</v>
      </c>
      <c r="AL12" s="202">
        <v>4.3</v>
      </c>
      <c r="AM12" s="202">
        <v>4.25</v>
      </c>
      <c r="AN12" s="202">
        <v>4.3499999999999996</v>
      </c>
      <c r="AO12" s="202">
        <v>4.3</v>
      </c>
      <c r="AP12" s="202">
        <v>4.4000000000000004</v>
      </c>
      <c r="AQ12" s="202">
        <v>4.4000000000000004</v>
      </c>
      <c r="AR12" s="202">
        <v>4.45</v>
      </c>
      <c r="AS12" s="202">
        <v>4.55</v>
      </c>
      <c r="AT12" s="202">
        <v>4.55</v>
      </c>
      <c r="AU12" s="202">
        <v>4.55</v>
      </c>
      <c r="AV12" s="202">
        <v>4.58</v>
      </c>
      <c r="AW12" s="202">
        <v>4.4800000000000004</v>
      </c>
      <c r="AX12" s="202">
        <v>4.4800000000000004</v>
      </c>
      <c r="AY12" s="202">
        <v>4.43</v>
      </c>
      <c r="AZ12" s="202">
        <v>4.43</v>
      </c>
      <c r="BA12" s="202">
        <v>4.38</v>
      </c>
      <c r="BB12" s="202">
        <v>4.2</v>
      </c>
      <c r="BC12" s="202">
        <v>4.2</v>
      </c>
      <c r="BD12" s="297" t="s">
        <v>1434</v>
      </c>
      <c r="BE12" s="297" t="s">
        <v>1434</v>
      </c>
      <c r="BF12" s="297" t="s">
        <v>1434</v>
      </c>
      <c r="BG12" s="297" t="s">
        <v>1434</v>
      </c>
      <c r="BH12" s="297" t="s">
        <v>1434</v>
      </c>
      <c r="BI12" s="297" t="s">
        <v>1434</v>
      </c>
      <c r="BJ12" s="297" t="s">
        <v>1434</v>
      </c>
      <c r="BK12" s="297" t="s">
        <v>1434</v>
      </c>
      <c r="BL12" s="297" t="s">
        <v>1434</v>
      </c>
      <c r="BM12" s="297" t="s">
        <v>1434</v>
      </c>
      <c r="BN12" s="297" t="s">
        <v>1434</v>
      </c>
      <c r="BO12" s="297" t="s">
        <v>1434</v>
      </c>
      <c r="BP12" s="297" t="s">
        <v>1434</v>
      </c>
      <c r="BQ12" s="297" t="s">
        <v>1434</v>
      </c>
      <c r="BR12" s="297" t="s">
        <v>1434</v>
      </c>
      <c r="BS12" s="297" t="s">
        <v>1434</v>
      </c>
      <c r="BT12" s="297" t="s">
        <v>1434</v>
      </c>
      <c r="BU12" s="297" t="s">
        <v>1434</v>
      </c>
      <c r="BV12" s="297" t="s">
        <v>1434</v>
      </c>
      <c r="BW12" s="367"/>
    </row>
    <row r="13" spans="1:75" ht="11.1" customHeight="1" x14ac:dyDescent="0.2">
      <c r="A13" s="127" t="s">
        <v>315</v>
      </c>
      <c r="B13" s="135" t="s">
        <v>306</v>
      </c>
      <c r="C13" s="202">
        <v>2.75</v>
      </c>
      <c r="D13" s="202">
        <v>2.75</v>
      </c>
      <c r="E13" s="202">
        <v>2.72</v>
      </c>
      <c r="F13" s="202">
        <v>2.72</v>
      </c>
      <c r="G13" s="202">
        <v>2.72</v>
      </c>
      <c r="H13" s="202">
        <v>2.72</v>
      </c>
      <c r="I13" s="202">
        <v>2.7</v>
      </c>
      <c r="J13" s="202">
        <v>2.7</v>
      </c>
      <c r="K13" s="202">
        <v>2.7</v>
      </c>
      <c r="L13" s="202">
        <v>2.7</v>
      </c>
      <c r="M13" s="202">
        <v>2.7</v>
      </c>
      <c r="N13" s="202">
        <v>2.71</v>
      </c>
      <c r="O13" s="202">
        <v>2.71</v>
      </c>
      <c r="P13" s="202">
        <v>2.71</v>
      </c>
      <c r="Q13" s="202">
        <v>2.9</v>
      </c>
      <c r="R13" s="202">
        <v>3</v>
      </c>
      <c r="S13" s="202">
        <v>2.2000000000000002</v>
      </c>
      <c r="T13" s="202">
        <v>2.09</v>
      </c>
      <c r="U13" s="202">
        <v>2.16</v>
      </c>
      <c r="V13" s="202">
        <v>2.29</v>
      </c>
      <c r="W13" s="202">
        <v>2.29</v>
      </c>
      <c r="X13" s="202">
        <v>2.29</v>
      </c>
      <c r="Y13" s="202">
        <v>2.2999999999999998</v>
      </c>
      <c r="Z13" s="202">
        <v>2.2999999999999998</v>
      </c>
      <c r="AA13" s="202">
        <v>2.33</v>
      </c>
      <c r="AB13" s="202">
        <v>2.33</v>
      </c>
      <c r="AC13" s="202">
        <v>2.33</v>
      </c>
      <c r="AD13" s="202">
        <v>2.33</v>
      </c>
      <c r="AE13" s="202">
        <v>2.36</v>
      </c>
      <c r="AF13" s="202">
        <v>2.383</v>
      </c>
      <c r="AG13" s="202">
        <v>2.42</v>
      </c>
      <c r="AH13" s="202">
        <v>2.4500000000000002</v>
      </c>
      <c r="AI13" s="202">
        <v>2.4700000000000002</v>
      </c>
      <c r="AJ13" s="202">
        <v>2.5</v>
      </c>
      <c r="AK13" s="202">
        <v>2.5350000000000001</v>
      </c>
      <c r="AL13" s="202">
        <v>2.5499999999999998</v>
      </c>
      <c r="AM13" s="202">
        <v>2.58</v>
      </c>
      <c r="AN13" s="202">
        <v>2.61</v>
      </c>
      <c r="AO13" s="202">
        <v>2.64</v>
      </c>
      <c r="AP13" s="202">
        <v>2.66</v>
      </c>
      <c r="AQ13" s="202">
        <v>2.6946539999999999</v>
      </c>
      <c r="AR13" s="202">
        <v>2.72</v>
      </c>
      <c r="AS13" s="202">
        <v>2.77</v>
      </c>
      <c r="AT13" s="202">
        <v>2.81</v>
      </c>
      <c r="AU13" s="202">
        <v>2.82</v>
      </c>
      <c r="AV13" s="202">
        <v>2.8</v>
      </c>
      <c r="AW13" s="202">
        <v>2.7</v>
      </c>
      <c r="AX13" s="202">
        <v>2.65</v>
      </c>
      <c r="AY13" s="202">
        <v>2.7</v>
      </c>
      <c r="AZ13" s="202">
        <v>2.68</v>
      </c>
      <c r="BA13" s="202">
        <v>2.67</v>
      </c>
      <c r="BB13" s="202">
        <v>2.63</v>
      </c>
      <c r="BC13" s="202">
        <v>2.57</v>
      </c>
      <c r="BD13" s="297" t="s">
        <v>1434</v>
      </c>
      <c r="BE13" s="297" t="s">
        <v>1434</v>
      </c>
      <c r="BF13" s="297" t="s">
        <v>1434</v>
      </c>
      <c r="BG13" s="297" t="s">
        <v>1434</v>
      </c>
      <c r="BH13" s="297" t="s">
        <v>1434</v>
      </c>
      <c r="BI13" s="297" t="s">
        <v>1434</v>
      </c>
      <c r="BJ13" s="297" t="s">
        <v>1434</v>
      </c>
      <c r="BK13" s="297" t="s">
        <v>1434</v>
      </c>
      <c r="BL13" s="297" t="s">
        <v>1434</v>
      </c>
      <c r="BM13" s="297" t="s">
        <v>1434</v>
      </c>
      <c r="BN13" s="297" t="s">
        <v>1434</v>
      </c>
      <c r="BO13" s="297" t="s">
        <v>1434</v>
      </c>
      <c r="BP13" s="297" t="s">
        <v>1434</v>
      </c>
      <c r="BQ13" s="297" t="s">
        <v>1434</v>
      </c>
      <c r="BR13" s="297" t="s">
        <v>1434</v>
      </c>
      <c r="BS13" s="297" t="s">
        <v>1434</v>
      </c>
      <c r="BT13" s="297" t="s">
        <v>1434</v>
      </c>
      <c r="BU13" s="297" t="s">
        <v>1434</v>
      </c>
      <c r="BV13" s="297" t="s">
        <v>1434</v>
      </c>
      <c r="BW13" s="367"/>
    </row>
    <row r="14" spans="1:75" ht="11.1" customHeight="1" x14ac:dyDescent="0.2">
      <c r="A14" s="127" t="s">
        <v>316</v>
      </c>
      <c r="B14" s="135" t="s">
        <v>307</v>
      </c>
      <c r="C14" s="202">
        <v>0.83</v>
      </c>
      <c r="D14" s="202">
        <v>0.86</v>
      </c>
      <c r="E14" s="202">
        <v>1.0900000000000001</v>
      </c>
      <c r="F14" s="202">
        <v>1.17</v>
      </c>
      <c r="G14" s="202">
        <v>1.1599999999999999</v>
      </c>
      <c r="H14" s="202">
        <v>1.1000000000000001</v>
      </c>
      <c r="I14" s="202">
        <v>1.125</v>
      </c>
      <c r="J14" s="202">
        <v>1.085</v>
      </c>
      <c r="K14" s="202">
        <v>1.18</v>
      </c>
      <c r="L14" s="202">
        <v>1.17</v>
      </c>
      <c r="M14" s="202">
        <v>1.19</v>
      </c>
      <c r="N14" s="202">
        <v>1.1499999999999999</v>
      </c>
      <c r="O14" s="202">
        <v>0.78</v>
      </c>
      <c r="P14" s="202">
        <v>0.15</v>
      </c>
      <c r="Q14" s="202">
        <v>0.1</v>
      </c>
      <c r="R14" s="202">
        <v>8.5000000000000006E-2</v>
      </c>
      <c r="S14" s="202">
        <v>0.08</v>
      </c>
      <c r="T14" s="202">
        <v>0.08</v>
      </c>
      <c r="U14" s="202">
        <v>0.105</v>
      </c>
      <c r="V14" s="202">
        <v>0.09</v>
      </c>
      <c r="W14" s="202">
        <v>0.13</v>
      </c>
      <c r="X14" s="202">
        <v>0.44</v>
      </c>
      <c r="Y14" s="202">
        <v>1.08</v>
      </c>
      <c r="Z14" s="202">
        <v>1.24</v>
      </c>
      <c r="AA14" s="202">
        <v>1.1499999999999999</v>
      </c>
      <c r="AB14" s="202">
        <v>1.19</v>
      </c>
      <c r="AC14" s="202">
        <v>1.21</v>
      </c>
      <c r="AD14" s="202">
        <v>1.1399999999999999</v>
      </c>
      <c r="AE14" s="202">
        <v>1.17</v>
      </c>
      <c r="AF14" s="202">
        <v>1.18</v>
      </c>
      <c r="AG14" s="202">
        <v>1.19</v>
      </c>
      <c r="AH14" s="202">
        <v>1.18</v>
      </c>
      <c r="AI14" s="202">
        <v>1.1599999999999999</v>
      </c>
      <c r="AJ14" s="202">
        <v>1.1599999999999999</v>
      </c>
      <c r="AK14" s="202">
        <v>1.1399999999999999</v>
      </c>
      <c r="AL14" s="202">
        <v>1.05</v>
      </c>
      <c r="AM14" s="202">
        <v>0.98</v>
      </c>
      <c r="AN14" s="202">
        <v>1.1299999999999999</v>
      </c>
      <c r="AO14" s="202">
        <v>1.08</v>
      </c>
      <c r="AP14" s="202">
        <v>0.91</v>
      </c>
      <c r="AQ14" s="202">
        <v>0.73</v>
      </c>
      <c r="AR14" s="202">
        <v>0.65</v>
      </c>
      <c r="AS14" s="202">
        <v>0.6</v>
      </c>
      <c r="AT14" s="202">
        <v>1.1200000000000001</v>
      </c>
      <c r="AU14" s="202">
        <v>1.1499999999999999</v>
      </c>
      <c r="AV14" s="202">
        <v>1.1599999999999999</v>
      </c>
      <c r="AW14" s="202">
        <v>1.1100000000000001</v>
      </c>
      <c r="AX14" s="202">
        <v>1.1499999999999999</v>
      </c>
      <c r="AY14" s="202">
        <v>1.1299999999999999</v>
      </c>
      <c r="AZ14" s="202">
        <v>1.1599999999999999</v>
      </c>
      <c r="BA14" s="202">
        <v>1.1399999999999999</v>
      </c>
      <c r="BB14" s="202">
        <v>1.1399999999999999</v>
      </c>
      <c r="BC14" s="202">
        <v>1.1499999999999999</v>
      </c>
      <c r="BD14" s="297" t="s">
        <v>1434</v>
      </c>
      <c r="BE14" s="297" t="s">
        <v>1434</v>
      </c>
      <c r="BF14" s="297" t="s">
        <v>1434</v>
      </c>
      <c r="BG14" s="297" t="s">
        <v>1434</v>
      </c>
      <c r="BH14" s="297" t="s">
        <v>1434</v>
      </c>
      <c r="BI14" s="297" t="s">
        <v>1434</v>
      </c>
      <c r="BJ14" s="297" t="s">
        <v>1434</v>
      </c>
      <c r="BK14" s="297" t="s">
        <v>1434</v>
      </c>
      <c r="BL14" s="297" t="s">
        <v>1434</v>
      </c>
      <c r="BM14" s="297" t="s">
        <v>1434</v>
      </c>
      <c r="BN14" s="297" t="s">
        <v>1434</v>
      </c>
      <c r="BO14" s="297" t="s">
        <v>1434</v>
      </c>
      <c r="BP14" s="297" t="s">
        <v>1434</v>
      </c>
      <c r="BQ14" s="297" t="s">
        <v>1434</v>
      </c>
      <c r="BR14" s="297" t="s">
        <v>1434</v>
      </c>
      <c r="BS14" s="297" t="s">
        <v>1434</v>
      </c>
      <c r="BT14" s="297" t="s">
        <v>1434</v>
      </c>
      <c r="BU14" s="297" t="s">
        <v>1434</v>
      </c>
      <c r="BV14" s="297" t="s">
        <v>1434</v>
      </c>
      <c r="BW14" s="367"/>
    </row>
    <row r="15" spans="1:75" ht="11.1" customHeight="1" x14ac:dyDescent="0.2">
      <c r="A15" s="127" t="s">
        <v>317</v>
      </c>
      <c r="B15" s="135" t="s">
        <v>308</v>
      </c>
      <c r="C15" s="202">
        <v>1.55</v>
      </c>
      <c r="D15" s="202">
        <v>1.58</v>
      </c>
      <c r="E15" s="202">
        <v>1.61</v>
      </c>
      <c r="F15" s="202">
        <v>1.68</v>
      </c>
      <c r="G15" s="202">
        <v>1.58</v>
      </c>
      <c r="H15" s="202">
        <v>1.7</v>
      </c>
      <c r="I15" s="202">
        <v>1.67</v>
      </c>
      <c r="J15" s="202">
        <v>1.75</v>
      </c>
      <c r="K15" s="202">
        <v>1.7</v>
      </c>
      <c r="L15" s="202">
        <v>1.68</v>
      </c>
      <c r="M15" s="202">
        <v>1.67</v>
      </c>
      <c r="N15" s="202">
        <v>1.65</v>
      </c>
      <c r="O15" s="202">
        <v>1.75</v>
      </c>
      <c r="P15" s="202">
        <v>1.72</v>
      </c>
      <c r="Q15" s="202">
        <v>1.7</v>
      </c>
      <c r="R15" s="202">
        <v>1.65</v>
      </c>
      <c r="S15" s="202">
        <v>1.57</v>
      </c>
      <c r="T15" s="202">
        <v>1.42</v>
      </c>
      <c r="U15" s="202">
        <v>1.4</v>
      </c>
      <c r="V15" s="202">
        <v>1.45</v>
      </c>
      <c r="W15" s="202">
        <v>1.47</v>
      </c>
      <c r="X15" s="202">
        <v>1.52</v>
      </c>
      <c r="Y15" s="202">
        <v>1.45</v>
      </c>
      <c r="Z15" s="202">
        <v>1.35</v>
      </c>
      <c r="AA15" s="202">
        <v>1.22</v>
      </c>
      <c r="AB15" s="202">
        <v>1.36</v>
      </c>
      <c r="AC15" s="202">
        <v>1.35</v>
      </c>
      <c r="AD15" s="202">
        <v>1.3</v>
      </c>
      <c r="AE15" s="202">
        <v>1.34</v>
      </c>
      <c r="AF15" s="202">
        <v>1.31</v>
      </c>
      <c r="AG15" s="202">
        <v>1.34</v>
      </c>
      <c r="AH15" s="202">
        <v>1.17</v>
      </c>
      <c r="AI15" s="202">
        <v>1.32</v>
      </c>
      <c r="AJ15" s="202">
        <v>1.28</v>
      </c>
      <c r="AK15" s="202">
        <v>1.35</v>
      </c>
      <c r="AL15" s="202">
        <v>1.29</v>
      </c>
      <c r="AM15" s="202">
        <v>1.28</v>
      </c>
      <c r="AN15" s="202">
        <v>1.33</v>
      </c>
      <c r="AO15" s="202">
        <v>1.22</v>
      </c>
      <c r="AP15" s="202">
        <v>1.2</v>
      </c>
      <c r="AQ15" s="202">
        <v>1.05</v>
      </c>
      <c r="AR15" s="202">
        <v>1.07</v>
      </c>
      <c r="AS15" s="202">
        <v>1.02</v>
      </c>
      <c r="AT15" s="202">
        <v>0.92</v>
      </c>
      <c r="AU15" s="202">
        <v>0.97</v>
      </c>
      <c r="AV15" s="202">
        <v>1</v>
      </c>
      <c r="AW15" s="202">
        <v>1.06</v>
      </c>
      <c r="AX15" s="202">
        <v>1.1399999999999999</v>
      </c>
      <c r="AY15" s="202">
        <v>1.2</v>
      </c>
      <c r="AZ15" s="202">
        <v>1.26</v>
      </c>
      <c r="BA15" s="202">
        <v>1.25</v>
      </c>
      <c r="BB15" s="202">
        <v>1.06</v>
      </c>
      <c r="BC15" s="202">
        <v>1.26</v>
      </c>
      <c r="BD15" s="297" t="s">
        <v>1434</v>
      </c>
      <c r="BE15" s="297" t="s">
        <v>1434</v>
      </c>
      <c r="BF15" s="297" t="s">
        <v>1434</v>
      </c>
      <c r="BG15" s="297" t="s">
        <v>1434</v>
      </c>
      <c r="BH15" s="297" t="s">
        <v>1434</v>
      </c>
      <c r="BI15" s="297" t="s">
        <v>1434</v>
      </c>
      <c r="BJ15" s="297" t="s">
        <v>1434</v>
      </c>
      <c r="BK15" s="297" t="s">
        <v>1434</v>
      </c>
      <c r="BL15" s="297" t="s">
        <v>1434</v>
      </c>
      <c r="BM15" s="297" t="s">
        <v>1434</v>
      </c>
      <c r="BN15" s="297" t="s">
        <v>1434</v>
      </c>
      <c r="BO15" s="297" t="s">
        <v>1434</v>
      </c>
      <c r="BP15" s="297" t="s">
        <v>1434</v>
      </c>
      <c r="BQ15" s="297" t="s">
        <v>1434</v>
      </c>
      <c r="BR15" s="297" t="s">
        <v>1434</v>
      </c>
      <c r="BS15" s="297" t="s">
        <v>1434</v>
      </c>
      <c r="BT15" s="297" t="s">
        <v>1434</v>
      </c>
      <c r="BU15" s="297" t="s">
        <v>1434</v>
      </c>
      <c r="BV15" s="297" t="s">
        <v>1434</v>
      </c>
      <c r="BW15" s="367"/>
    </row>
    <row r="16" spans="1:75" ht="11.1" customHeight="1" x14ac:dyDescent="0.2">
      <c r="A16" s="127" t="s">
        <v>318</v>
      </c>
      <c r="B16" s="135" t="s">
        <v>309</v>
      </c>
      <c r="C16" s="202">
        <v>10.050000000000001</v>
      </c>
      <c r="D16" s="202">
        <v>10.1</v>
      </c>
      <c r="E16" s="202">
        <v>9.85</v>
      </c>
      <c r="F16" s="202">
        <v>9.85</v>
      </c>
      <c r="G16" s="202">
        <v>9.9</v>
      </c>
      <c r="H16" s="202">
        <v>10</v>
      </c>
      <c r="I16" s="202">
        <v>9.75</v>
      </c>
      <c r="J16" s="202">
        <v>9.85</v>
      </c>
      <c r="K16" s="202">
        <v>8.5</v>
      </c>
      <c r="L16" s="202">
        <v>9.85</v>
      </c>
      <c r="M16" s="202">
        <v>9.9</v>
      </c>
      <c r="N16" s="202">
        <v>9.75</v>
      </c>
      <c r="O16" s="202">
        <v>9.85</v>
      </c>
      <c r="P16" s="202">
        <v>9.75</v>
      </c>
      <c r="Q16" s="202">
        <v>9.8000000000000007</v>
      </c>
      <c r="R16" s="202">
        <v>11.6</v>
      </c>
      <c r="S16" s="202">
        <v>8.5500000000000007</v>
      </c>
      <c r="T16" s="202">
        <v>7.7</v>
      </c>
      <c r="U16" s="202">
        <v>8.4</v>
      </c>
      <c r="V16" s="202">
        <v>8.9</v>
      </c>
      <c r="W16" s="202">
        <v>9.01</v>
      </c>
      <c r="X16" s="202">
        <v>9.01</v>
      </c>
      <c r="Y16" s="202">
        <v>9.01</v>
      </c>
      <c r="Z16" s="202">
        <v>9.01</v>
      </c>
      <c r="AA16" s="202">
        <v>9.1</v>
      </c>
      <c r="AB16" s="202">
        <v>8.1999999999999993</v>
      </c>
      <c r="AC16" s="202">
        <v>8.15</v>
      </c>
      <c r="AD16" s="202">
        <v>8.15</v>
      </c>
      <c r="AE16" s="202">
        <v>8.4819999999999993</v>
      </c>
      <c r="AF16" s="202">
        <v>8.9469999999999992</v>
      </c>
      <c r="AG16" s="202">
        <v>9.4499999999999993</v>
      </c>
      <c r="AH16" s="202">
        <v>9.5500000000000007</v>
      </c>
      <c r="AI16" s="202">
        <v>9.65</v>
      </c>
      <c r="AJ16" s="202">
        <v>9.8000000000000007</v>
      </c>
      <c r="AK16" s="202">
        <v>9.9</v>
      </c>
      <c r="AL16" s="202">
        <v>9.9</v>
      </c>
      <c r="AM16" s="202">
        <v>10</v>
      </c>
      <c r="AN16" s="202">
        <v>10.25</v>
      </c>
      <c r="AO16" s="202">
        <v>10</v>
      </c>
      <c r="AP16" s="202">
        <v>10.3</v>
      </c>
      <c r="AQ16" s="202">
        <v>10.25</v>
      </c>
      <c r="AR16" s="202">
        <v>10.35</v>
      </c>
      <c r="AS16" s="202">
        <v>10.6</v>
      </c>
      <c r="AT16" s="202">
        <v>10.95</v>
      </c>
      <c r="AU16" s="202">
        <v>11</v>
      </c>
      <c r="AV16" s="202">
        <v>10.5</v>
      </c>
      <c r="AW16" s="202">
        <v>10.5</v>
      </c>
      <c r="AX16" s="202">
        <v>10.5</v>
      </c>
      <c r="AY16" s="202">
        <v>9.8000000000000007</v>
      </c>
      <c r="AZ16" s="202">
        <v>10</v>
      </c>
      <c r="BA16" s="202">
        <v>10.25</v>
      </c>
      <c r="BB16" s="202">
        <v>10.6</v>
      </c>
      <c r="BC16" s="202">
        <v>9.9</v>
      </c>
      <c r="BD16" s="297" t="s">
        <v>1434</v>
      </c>
      <c r="BE16" s="297" t="s">
        <v>1434</v>
      </c>
      <c r="BF16" s="297" t="s">
        <v>1434</v>
      </c>
      <c r="BG16" s="297" t="s">
        <v>1434</v>
      </c>
      <c r="BH16" s="297" t="s">
        <v>1434</v>
      </c>
      <c r="BI16" s="297" t="s">
        <v>1434</v>
      </c>
      <c r="BJ16" s="297" t="s">
        <v>1434</v>
      </c>
      <c r="BK16" s="297" t="s">
        <v>1434</v>
      </c>
      <c r="BL16" s="297" t="s">
        <v>1434</v>
      </c>
      <c r="BM16" s="297" t="s">
        <v>1434</v>
      </c>
      <c r="BN16" s="297" t="s">
        <v>1434</v>
      </c>
      <c r="BO16" s="297" t="s">
        <v>1434</v>
      </c>
      <c r="BP16" s="297" t="s">
        <v>1434</v>
      </c>
      <c r="BQ16" s="297" t="s">
        <v>1434</v>
      </c>
      <c r="BR16" s="297" t="s">
        <v>1434</v>
      </c>
      <c r="BS16" s="297" t="s">
        <v>1434</v>
      </c>
      <c r="BT16" s="297" t="s">
        <v>1434</v>
      </c>
      <c r="BU16" s="297" t="s">
        <v>1434</v>
      </c>
      <c r="BV16" s="297" t="s">
        <v>1434</v>
      </c>
      <c r="BW16" s="367"/>
    </row>
    <row r="17" spans="1:75" ht="11.1" customHeight="1" x14ac:dyDescent="0.2">
      <c r="A17" s="127" t="s">
        <v>319</v>
      </c>
      <c r="B17" s="135" t="s">
        <v>310</v>
      </c>
      <c r="C17" s="202">
        <v>3.1</v>
      </c>
      <c r="D17" s="202">
        <v>3.15</v>
      </c>
      <c r="E17" s="202">
        <v>3.1</v>
      </c>
      <c r="F17" s="202">
        <v>3.1</v>
      </c>
      <c r="G17" s="202">
        <v>3.1</v>
      </c>
      <c r="H17" s="202">
        <v>3.15</v>
      </c>
      <c r="I17" s="202">
        <v>3.1</v>
      </c>
      <c r="J17" s="202">
        <v>3.15</v>
      </c>
      <c r="K17" s="202">
        <v>3.15</v>
      </c>
      <c r="L17" s="202">
        <v>3.2</v>
      </c>
      <c r="M17" s="202">
        <v>3.25</v>
      </c>
      <c r="N17" s="202">
        <v>3.15</v>
      </c>
      <c r="O17" s="202">
        <v>3.2</v>
      </c>
      <c r="P17" s="202">
        <v>3.2</v>
      </c>
      <c r="Q17" s="202">
        <v>3.5</v>
      </c>
      <c r="R17" s="202">
        <v>3.8</v>
      </c>
      <c r="S17" s="202">
        <v>2.5</v>
      </c>
      <c r="T17" s="202">
        <v>2.35</v>
      </c>
      <c r="U17" s="202">
        <v>2.4500000000000002</v>
      </c>
      <c r="V17" s="202">
        <v>2.7</v>
      </c>
      <c r="W17" s="202">
        <v>2.5</v>
      </c>
      <c r="X17" s="202">
        <v>2.42</v>
      </c>
      <c r="Y17" s="202">
        <v>2.5099999999999998</v>
      </c>
      <c r="Z17" s="202">
        <v>2.58</v>
      </c>
      <c r="AA17" s="202">
        <v>2.61</v>
      </c>
      <c r="AB17" s="202">
        <v>2.61</v>
      </c>
      <c r="AC17" s="202">
        <v>2.61</v>
      </c>
      <c r="AD17" s="202">
        <v>2.61</v>
      </c>
      <c r="AE17" s="202">
        <v>2.64</v>
      </c>
      <c r="AF17" s="202">
        <v>2.69</v>
      </c>
      <c r="AG17" s="202">
        <v>2.72</v>
      </c>
      <c r="AH17" s="202">
        <v>2.77</v>
      </c>
      <c r="AI17" s="202">
        <v>2.79</v>
      </c>
      <c r="AJ17" s="202">
        <v>2.83</v>
      </c>
      <c r="AK17" s="202">
        <v>2.85</v>
      </c>
      <c r="AL17" s="202">
        <v>2.9</v>
      </c>
      <c r="AM17" s="202">
        <v>2.91</v>
      </c>
      <c r="AN17" s="202">
        <v>2.9449999999999998</v>
      </c>
      <c r="AO17" s="202">
        <v>2.97</v>
      </c>
      <c r="AP17" s="202">
        <v>3.01</v>
      </c>
      <c r="AQ17" s="202">
        <v>3.04</v>
      </c>
      <c r="AR17" s="202">
        <v>3.08</v>
      </c>
      <c r="AS17" s="202">
        <v>3.13</v>
      </c>
      <c r="AT17" s="202">
        <v>3.18</v>
      </c>
      <c r="AU17" s="202">
        <v>3.19</v>
      </c>
      <c r="AV17" s="202">
        <v>3.18</v>
      </c>
      <c r="AW17" s="202">
        <v>3.05</v>
      </c>
      <c r="AX17" s="202">
        <v>3.05</v>
      </c>
      <c r="AY17" s="202">
        <v>3.06</v>
      </c>
      <c r="AZ17" s="202">
        <v>3.06</v>
      </c>
      <c r="BA17" s="202">
        <v>3.06</v>
      </c>
      <c r="BB17" s="202">
        <v>3.03</v>
      </c>
      <c r="BC17" s="202">
        <v>2.89</v>
      </c>
      <c r="BD17" s="297" t="s">
        <v>1434</v>
      </c>
      <c r="BE17" s="297" t="s">
        <v>1434</v>
      </c>
      <c r="BF17" s="297" t="s">
        <v>1434</v>
      </c>
      <c r="BG17" s="297" t="s">
        <v>1434</v>
      </c>
      <c r="BH17" s="297" t="s">
        <v>1434</v>
      </c>
      <c r="BI17" s="297" t="s">
        <v>1434</v>
      </c>
      <c r="BJ17" s="297" t="s">
        <v>1434</v>
      </c>
      <c r="BK17" s="297" t="s">
        <v>1434</v>
      </c>
      <c r="BL17" s="297" t="s">
        <v>1434</v>
      </c>
      <c r="BM17" s="297" t="s">
        <v>1434</v>
      </c>
      <c r="BN17" s="297" t="s">
        <v>1434</v>
      </c>
      <c r="BO17" s="297" t="s">
        <v>1434</v>
      </c>
      <c r="BP17" s="297" t="s">
        <v>1434</v>
      </c>
      <c r="BQ17" s="297" t="s">
        <v>1434</v>
      </c>
      <c r="BR17" s="297" t="s">
        <v>1434</v>
      </c>
      <c r="BS17" s="297" t="s">
        <v>1434</v>
      </c>
      <c r="BT17" s="297" t="s">
        <v>1434</v>
      </c>
      <c r="BU17" s="297" t="s">
        <v>1434</v>
      </c>
      <c r="BV17" s="297" t="s">
        <v>1434</v>
      </c>
      <c r="BW17" s="367"/>
    </row>
    <row r="18" spans="1:75" ht="11.1" customHeight="1" x14ac:dyDescent="0.2">
      <c r="A18" s="127" t="s">
        <v>320</v>
      </c>
      <c r="B18" s="135" t="s">
        <v>311</v>
      </c>
      <c r="C18" s="202">
        <v>1.216</v>
      </c>
      <c r="D18" s="202">
        <v>1.0860000000000001</v>
      </c>
      <c r="E18" s="202">
        <v>0.85</v>
      </c>
      <c r="F18" s="202">
        <v>0.83</v>
      </c>
      <c r="G18" s="202">
        <v>0.75</v>
      </c>
      <c r="H18" s="202">
        <v>0.8</v>
      </c>
      <c r="I18" s="202">
        <v>0.8</v>
      </c>
      <c r="J18" s="202">
        <v>0.75</v>
      </c>
      <c r="K18" s="202">
        <v>0.65</v>
      </c>
      <c r="L18" s="202">
        <v>0.65</v>
      </c>
      <c r="M18" s="202">
        <v>0.7</v>
      </c>
      <c r="N18" s="202">
        <v>0.85</v>
      </c>
      <c r="O18" s="202">
        <v>0.85</v>
      </c>
      <c r="P18" s="202">
        <v>0.8</v>
      </c>
      <c r="Q18" s="202">
        <v>0.65</v>
      </c>
      <c r="R18" s="202">
        <v>0.6</v>
      </c>
      <c r="S18" s="202">
        <v>0.52500000000000002</v>
      </c>
      <c r="T18" s="202">
        <v>0.38</v>
      </c>
      <c r="U18" s="202">
        <v>0.36</v>
      </c>
      <c r="V18" s="202">
        <v>0.36</v>
      </c>
      <c r="W18" s="202">
        <v>0.34</v>
      </c>
      <c r="X18" s="202">
        <v>0.38</v>
      </c>
      <c r="Y18" s="202">
        <v>0.4</v>
      </c>
      <c r="Z18" s="202">
        <v>0.41</v>
      </c>
      <c r="AA18" s="202">
        <v>0.5</v>
      </c>
      <c r="AB18" s="202">
        <v>0.54</v>
      </c>
      <c r="AC18" s="202">
        <v>0.53</v>
      </c>
      <c r="AD18" s="202">
        <v>0.49</v>
      </c>
      <c r="AE18" s="202">
        <v>0.53500000000000003</v>
      </c>
      <c r="AF18" s="202">
        <v>0.55000000000000004</v>
      </c>
      <c r="AG18" s="202">
        <v>0.54</v>
      </c>
      <c r="AH18" s="202">
        <v>0.53</v>
      </c>
      <c r="AI18" s="202">
        <v>0.53</v>
      </c>
      <c r="AJ18" s="202">
        <v>0.6</v>
      </c>
      <c r="AK18" s="202">
        <v>0.68</v>
      </c>
      <c r="AL18" s="202">
        <v>0.75</v>
      </c>
      <c r="AM18" s="202">
        <v>0.68</v>
      </c>
      <c r="AN18" s="202">
        <v>0.7</v>
      </c>
      <c r="AO18" s="202">
        <v>0.72499999999999998</v>
      </c>
      <c r="AP18" s="202">
        <v>0.75</v>
      </c>
      <c r="AQ18" s="202">
        <v>0.72</v>
      </c>
      <c r="AR18" s="202">
        <v>0.7</v>
      </c>
      <c r="AS18" s="202">
        <v>0.62</v>
      </c>
      <c r="AT18" s="202">
        <v>0.7</v>
      </c>
      <c r="AU18" s="202">
        <v>0.67</v>
      </c>
      <c r="AV18" s="202">
        <v>0.72</v>
      </c>
      <c r="AW18" s="202">
        <v>0.67</v>
      </c>
      <c r="AX18" s="202">
        <v>0.67</v>
      </c>
      <c r="AY18" s="202">
        <v>0.72</v>
      </c>
      <c r="AZ18" s="202">
        <v>0.67</v>
      </c>
      <c r="BA18" s="202">
        <v>0.7</v>
      </c>
      <c r="BB18" s="202">
        <v>0.74</v>
      </c>
      <c r="BC18" s="202">
        <v>0.76</v>
      </c>
      <c r="BD18" s="297" t="s">
        <v>1434</v>
      </c>
      <c r="BE18" s="297" t="s">
        <v>1434</v>
      </c>
      <c r="BF18" s="297" t="s">
        <v>1434</v>
      </c>
      <c r="BG18" s="297" t="s">
        <v>1434</v>
      </c>
      <c r="BH18" s="297" t="s">
        <v>1434</v>
      </c>
      <c r="BI18" s="297" t="s">
        <v>1434</v>
      </c>
      <c r="BJ18" s="297" t="s">
        <v>1434</v>
      </c>
      <c r="BK18" s="297" t="s">
        <v>1434</v>
      </c>
      <c r="BL18" s="297" t="s">
        <v>1434</v>
      </c>
      <c r="BM18" s="297" t="s">
        <v>1434</v>
      </c>
      <c r="BN18" s="297" t="s">
        <v>1434</v>
      </c>
      <c r="BO18" s="297" t="s">
        <v>1434</v>
      </c>
      <c r="BP18" s="297" t="s">
        <v>1434</v>
      </c>
      <c r="BQ18" s="297" t="s">
        <v>1434</v>
      </c>
      <c r="BR18" s="297" t="s">
        <v>1434</v>
      </c>
      <c r="BS18" s="297" t="s">
        <v>1434</v>
      </c>
      <c r="BT18" s="297" t="s">
        <v>1434</v>
      </c>
      <c r="BU18" s="297" t="s">
        <v>1434</v>
      </c>
      <c r="BV18" s="297" t="s">
        <v>1434</v>
      </c>
      <c r="BW18" s="367"/>
    </row>
    <row r="19" spans="1:75" ht="11.1" customHeight="1" x14ac:dyDescent="0.2">
      <c r="A19" s="127" t="s">
        <v>290</v>
      </c>
      <c r="B19" s="135" t="s">
        <v>79</v>
      </c>
      <c r="C19" s="202">
        <v>30.106000000000002</v>
      </c>
      <c r="D19" s="202">
        <v>30.091000000000001</v>
      </c>
      <c r="E19" s="202">
        <v>29.605</v>
      </c>
      <c r="F19" s="202">
        <v>29.655000000000001</v>
      </c>
      <c r="G19" s="202">
        <v>29.335000000000001</v>
      </c>
      <c r="H19" s="202">
        <v>29.425000000000001</v>
      </c>
      <c r="I19" s="202">
        <v>29.004999999999999</v>
      </c>
      <c r="J19" s="202">
        <v>29.245000000000001</v>
      </c>
      <c r="K19" s="202">
        <v>27.684999999999999</v>
      </c>
      <c r="L19" s="202">
        <v>29.145</v>
      </c>
      <c r="M19" s="202">
        <v>29.004586</v>
      </c>
      <c r="N19" s="202">
        <v>28.905000000000001</v>
      </c>
      <c r="O19" s="202">
        <v>28.67</v>
      </c>
      <c r="P19" s="202">
        <v>27.95</v>
      </c>
      <c r="Q19" s="202">
        <v>28.19</v>
      </c>
      <c r="R19" s="202">
        <v>30.175000000000001</v>
      </c>
      <c r="S19" s="202">
        <v>24.31</v>
      </c>
      <c r="T19" s="202">
        <v>22.35</v>
      </c>
      <c r="U19" s="202">
        <v>22.975000000000001</v>
      </c>
      <c r="V19" s="202">
        <v>23.94</v>
      </c>
      <c r="W19" s="202">
        <v>23.975000000000001</v>
      </c>
      <c r="X19" s="202">
        <v>24.32</v>
      </c>
      <c r="Y19" s="202">
        <v>25.07</v>
      </c>
      <c r="Z19" s="202">
        <v>25.254999999999999</v>
      </c>
      <c r="AA19" s="202">
        <v>25.305</v>
      </c>
      <c r="AB19" s="202">
        <v>24.875</v>
      </c>
      <c r="AC19" s="202">
        <v>25.024999999999999</v>
      </c>
      <c r="AD19" s="202">
        <v>24.995000000000001</v>
      </c>
      <c r="AE19" s="202">
        <v>25.462</v>
      </c>
      <c r="AF19" s="202">
        <v>26.015000000000001</v>
      </c>
      <c r="AG19" s="202">
        <v>26.72</v>
      </c>
      <c r="AH19" s="202">
        <v>26.704999999999998</v>
      </c>
      <c r="AI19" s="202">
        <v>27.105</v>
      </c>
      <c r="AJ19" s="202">
        <v>27.375</v>
      </c>
      <c r="AK19" s="202">
        <v>27.754999999999999</v>
      </c>
      <c r="AL19" s="202">
        <v>27.87</v>
      </c>
      <c r="AM19" s="202">
        <v>27.82</v>
      </c>
      <c r="AN19" s="202">
        <v>28.574999999999999</v>
      </c>
      <c r="AO19" s="202">
        <v>28.215</v>
      </c>
      <c r="AP19" s="202">
        <v>28.59</v>
      </c>
      <c r="AQ19" s="202">
        <v>28.104654</v>
      </c>
      <c r="AR19" s="202">
        <v>28.3</v>
      </c>
      <c r="AS19" s="202">
        <v>28.52</v>
      </c>
      <c r="AT19" s="202">
        <v>29.53</v>
      </c>
      <c r="AU19" s="202">
        <v>29.65</v>
      </c>
      <c r="AV19" s="202">
        <v>29.195</v>
      </c>
      <c r="AW19" s="202">
        <v>28.73</v>
      </c>
      <c r="AX19" s="202">
        <v>28.82</v>
      </c>
      <c r="AY19" s="202">
        <v>28.265000000000001</v>
      </c>
      <c r="AZ19" s="202">
        <v>28.48</v>
      </c>
      <c r="BA19" s="202">
        <v>28.635000000000002</v>
      </c>
      <c r="BB19" s="202">
        <v>28.72</v>
      </c>
      <c r="BC19" s="202">
        <v>28.164999999999999</v>
      </c>
      <c r="BD19" s="297">
        <v>28.295000000000002</v>
      </c>
      <c r="BE19" s="297">
        <v>27.457000000000001</v>
      </c>
      <c r="BF19" s="297">
        <v>28.076000000000001</v>
      </c>
      <c r="BG19" s="297">
        <v>27.795999999999999</v>
      </c>
      <c r="BH19" s="297">
        <v>27.77</v>
      </c>
      <c r="BI19" s="297">
        <v>27.768999999999998</v>
      </c>
      <c r="BJ19" s="297">
        <v>27.768000000000001</v>
      </c>
      <c r="BK19" s="297">
        <v>28.29</v>
      </c>
      <c r="BL19" s="297">
        <v>28.279</v>
      </c>
      <c r="BM19" s="297">
        <v>28.369</v>
      </c>
      <c r="BN19" s="297">
        <v>28.408000000000001</v>
      </c>
      <c r="BO19" s="297">
        <v>28.446999999999999</v>
      </c>
      <c r="BP19" s="297">
        <v>28.536000000000001</v>
      </c>
      <c r="BQ19" s="297">
        <v>28.523</v>
      </c>
      <c r="BR19" s="297">
        <v>28.512</v>
      </c>
      <c r="BS19" s="297">
        <v>28.501999999999999</v>
      </c>
      <c r="BT19" s="297">
        <v>28.390999999999998</v>
      </c>
      <c r="BU19" s="297">
        <v>28.18</v>
      </c>
      <c r="BV19" s="297">
        <v>28.068999999999999</v>
      </c>
      <c r="BW19" s="367"/>
    </row>
    <row r="20" spans="1:75" ht="11.1" customHeight="1" x14ac:dyDescent="0.2">
      <c r="C20" s="360"/>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365"/>
      <c r="BE20" s="365"/>
      <c r="BF20" s="365"/>
      <c r="BG20" s="365"/>
      <c r="BH20" s="365"/>
      <c r="BI20" s="365"/>
      <c r="BJ20" s="365"/>
      <c r="BK20" s="365"/>
      <c r="BL20" s="365"/>
      <c r="BM20" s="365"/>
      <c r="BN20" s="365"/>
      <c r="BO20" s="365"/>
      <c r="BP20" s="365"/>
      <c r="BQ20" s="365"/>
      <c r="BR20" s="365"/>
      <c r="BS20" s="365"/>
      <c r="BT20" s="365"/>
      <c r="BU20" s="365"/>
      <c r="BV20" s="365"/>
      <c r="BW20" s="367"/>
    </row>
    <row r="21" spans="1:75" ht="11.1" customHeight="1" x14ac:dyDescent="0.2">
      <c r="A21" s="127" t="s">
        <v>360</v>
      </c>
      <c r="B21" s="134" t="s">
        <v>970</v>
      </c>
      <c r="C21" s="202">
        <v>5.338386388</v>
      </c>
      <c r="D21" s="202">
        <v>5.3449057255000003</v>
      </c>
      <c r="E21" s="202">
        <v>5.3809038984999997</v>
      </c>
      <c r="F21" s="202">
        <v>5.3902071961000004</v>
      </c>
      <c r="G21" s="202">
        <v>5.3739942280999999</v>
      </c>
      <c r="H21" s="202">
        <v>5.3726354953</v>
      </c>
      <c r="I21" s="202">
        <v>5.3658350881999999</v>
      </c>
      <c r="J21" s="202">
        <v>5.3514304044000003</v>
      </c>
      <c r="K21" s="202">
        <v>5.3124199303999999</v>
      </c>
      <c r="L21" s="202">
        <v>5.2713858673000002</v>
      </c>
      <c r="M21" s="202">
        <v>5.2796606609000003</v>
      </c>
      <c r="N21" s="202">
        <v>5.3050773374000002</v>
      </c>
      <c r="O21" s="202">
        <v>5.1282112971</v>
      </c>
      <c r="P21" s="202">
        <v>5.0986334880999999</v>
      </c>
      <c r="Q21" s="202">
        <v>5.0671861823000004</v>
      </c>
      <c r="R21" s="202">
        <v>5.0960327016000004</v>
      </c>
      <c r="S21" s="202">
        <v>5.0174187713</v>
      </c>
      <c r="T21" s="202">
        <v>5.0227210002999998</v>
      </c>
      <c r="U21" s="202">
        <v>5.0339790612000002</v>
      </c>
      <c r="V21" s="202">
        <v>5.0729653361000002</v>
      </c>
      <c r="W21" s="202">
        <v>5.1558536939000001</v>
      </c>
      <c r="X21" s="202">
        <v>5.1392828150999996</v>
      </c>
      <c r="Y21" s="202">
        <v>5.1642449644999999</v>
      </c>
      <c r="Z21" s="202">
        <v>5.1766871983999998</v>
      </c>
      <c r="AA21" s="202">
        <v>5.2945099918</v>
      </c>
      <c r="AB21" s="202">
        <v>5.2401581888999997</v>
      </c>
      <c r="AC21" s="202">
        <v>5.2569250823000004</v>
      </c>
      <c r="AD21" s="202">
        <v>5.3669592348000004</v>
      </c>
      <c r="AE21" s="202">
        <v>5.3980350282999998</v>
      </c>
      <c r="AF21" s="202">
        <v>5.3980760667999999</v>
      </c>
      <c r="AG21" s="202">
        <v>5.4340760668000003</v>
      </c>
      <c r="AH21" s="202">
        <v>5.4436923936000001</v>
      </c>
      <c r="AI21" s="202">
        <v>5.4504564310000001</v>
      </c>
      <c r="AJ21" s="202">
        <v>5.4597204684999996</v>
      </c>
      <c r="AK21" s="202">
        <v>5.3742598256000003</v>
      </c>
      <c r="AL21" s="202">
        <v>5.4797878940000002</v>
      </c>
      <c r="AM21" s="202">
        <v>5.6217995945999997</v>
      </c>
      <c r="AN21" s="202">
        <v>5.5349177997999996</v>
      </c>
      <c r="AO21" s="202">
        <v>5.5089234011999997</v>
      </c>
      <c r="AP21" s="202">
        <v>5.428289629</v>
      </c>
      <c r="AQ21" s="202">
        <v>5.4241672973000004</v>
      </c>
      <c r="AR21" s="202">
        <v>5.4438676960999999</v>
      </c>
      <c r="AS21" s="202">
        <v>5.4758851686999996</v>
      </c>
      <c r="AT21" s="202">
        <v>5.496937</v>
      </c>
      <c r="AU21" s="202">
        <v>5.4620172996000003</v>
      </c>
      <c r="AV21" s="202">
        <v>5.4490727961000003</v>
      </c>
      <c r="AW21" s="202">
        <v>5.5129665912999997</v>
      </c>
      <c r="AX21" s="202">
        <v>5.5901610000000002</v>
      </c>
      <c r="AY21" s="202">
        <v>5.5533544073999996</v>
      </c>
      <c r="AZ21" s="202">
        <v>5.4680584482999999</v>
      </c>
      <c r="BA21" s="202">
        <v>5.4417889477000001</v>
      </c>
      <c r="BB21" s="202">
        <v>5.3608760475999997</v>
      </c>
      <c r="BC21" s="202">
        <v>5.2943059171</v>
      </c>
      <c r="BD21" s="297">
        <v>5.3680803174999996</v>
      </c>
      <c r="BE21" s="297">
        <v>5.3952608573000003</v>
      </c>
      <c r="BF21" s="297">
        <v>5.4162982772000001</v>
      </c>
      <c r="BG21" s="297">
        <v>5.3815224124999999</v>
      </c>
      <c r="BH21" s="297">
        <v>5.3680829299999999</v>
      </c>
      <c r="BI21" s="297">
        <v>5.4324145255999996</v>
      </c>
      <c r="BJ21" s="297">
        <v>5.5101808214999997</v>
      </c>
      <c r="BK21" s="297">
        <v>5.5948205732999998</v>
      </c>
      <c r="BL21" s="297">
        <v>5.5091162981000004</v>
      </c>
      <c r="BM21" s="297">
        <v>5.4825955521000003</v>
      </c>
      <c r="BN21" s="297">
        <v>5.4017522731999996</v>
      </c>
      <c r="BO21" s="297">
        <v>5.3930720409999999</v>
      </c>
      <c r="BP21" s="297">
        <v>5.4087543606999997</v>
      </c>
      <c r="BQ21" s="297">
        <v>5.4360165720999998</v>
      </c>
      <c r="BR21" s="297">
        <v>5.4570354755999997</v>
      </c>
      <c r="BS21" s="297">
        <v>5.4222782528</v>
      </c>
      <c r="BT21" s="297">
        <v>5.4087965527000001</v>
      </c>
      <c r="BU21" s="297">
        <v>5.4730826643999997</v>
      </c>
      <c r="BV21" s="297">
        <v>5.5509268332000001</v>
      </c>
      <c r="BW21" s="367"/>
    </row>
    <row r="22" spans="1:75" ht="11.1" customHeight="1" x14ac:dyDescent="0.2">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365"/>
      <c r="BE22" s="365"/>
      <c r="BF22" s="365"/>
      <c r="BG22" s="365"/>
      <c r="BH22" s="365"/>
      <c r="BI22" s="365"/>
      <c r="BJ22" s="365"/>
      <c r="BK22" s="365"/>
      <c r="BL22" s="365"/>
      <c r="BM22" s="365"/>
      <c r="BN22" s="365"/>
      <c r="BO22" s="365"/>
      <c r="BP22" s="365"/>
      <c r="BQ22" s="365"/>
      <c r="BR22" s="365"/>
      <c r="BS22" s="365"/>
      <c r="BT22" s="365"/>
      <c r="BU22" s="365"/>
      <c r="BV22" s="365"/>
      <c r="BW22" s="367"/>
    </row>
    <row r="23" spans="1:75" ht="11.1" customHeight="1" x14ac:dyDescent="0.2">
      <c r="A23" s="127" t="s">
        <v>289</v>
      </c>
      <c r="B23" s="134" t="s">
        <v>1304</v>
      </c>
      <c r="C23" s="202">
        <v>35.444386387999998</v>
      </c>
      <c r="D23" s="202">
        <v>35.435905726000001</v>
      </c>
      <c r="E23" s="202">
        <v>34.985903899</v>
      </c>
      <c r="F23" s="202">
        <v>35.045207196</v>
      </c>
      <c r="G23" s="202">
        <v>34.708994228000002</v>
      </c>
      <c r="H23" s="202">
        <v>34.797635495000002</v>
      </c>
      <c r="I23" s="202">
        <v>34.370835088</v>
      </c>
      <c r="J23" s="202">
        <v>34.596430404000003</v>
      </c>
      <c r="K23" s="202">
        <v>32.99741993</v>
      </c>
      <c r="L23" s="202">
        <v>34.416385867000002</v>
      </c>
      <c r="M23" s="202">
        <v>34.284246660999997</v>
      </c>
      <c r="N23" s="202">
        <v>34.210077337000001</v>
      </c>
      <c r="O23" s="202">
        <v>33.798211297000002</v>
      </c>
      <c r="P23" s="202">
        <v>33.048633488</v>
      </c>
      <c r="Q23" s="202">
        <v>33.257186181999998</v>
      </c>
      <c r="R23" s="202">
        <v>35.271032701999999</v>
      </c>
      <c r="S23" s="202">
        <v>29.327418771000001</v>
      </c>
      <c r="T23" s="202">
        <v>27.372720999999999</v>
      </c>
      <c r="U23" s="202">
        <v>28.008979061000002</v>
      </c>
      <c r="V23" s="202">
        <v>29.012965336000001</v>
      </c>
      <c r="W23" s="202">
        <v>29.130853693999999</v>
      </c>
      <c r="X23" s="202">
        <v>29.459282815000002</v>
      </c>
      <c r="Y23" s="202">
        <v>30.234244963999998</v>
      </c>
      <c r="Z23" s="202">
        <v>30.431687197999999</v>
      </c>
      <c r="AA23" s="202">
        <v>30.599509992000002</v>
      </c>
      <c r="AB23" s="202">
        <v>30.115158188999999</v>
      </c>
      <c r="AC23" s="202">
        <v>30.281925082000001</v>
      </c>
      <c r="AD23" s="202">
        <v>30.361959235</v>
      </c>
      <c r="AE23" s="202">
        <v>30.860035027999999</v>
      </c>
      <c r="AF23" s="202">
        <v>31.413076066999999</v>
      </c>
      <c r="AG23" s="202">
        <v>32.154076066999998</v>
      </c>
      <c r="AH23" s="202">
        <v>32.148692394000001</v>
      </c>
      <c r="AI23" s="202">
        <v>32.555456431000003</v>
      </c>
      <c r="AJ23" s="202">
        <v>32.834720468</v>
      </c>
      <c r="AK23" s="202">
        <v>33.129259826000002</v>
      </c>
      <c r="AL23" s="202">
        <v>33.349787894000002</v>
      </c>
      <c r="AM23" s="202">
        <v>33.441799594999999</v>
      </c>
      <c r="AN23" s="202">
        <v>34.109917799999998</v>
      </c>
      <c r="AO23" s="202">
        <v>33.723923401</v>
      </c>
      <c r="AP23" s="202">
        <v>34.018289629000002</v>
      </c>
      <c r="AQ23" s="202">
        <v>33.528821297</v>
      </c>
      <c r="AR23" s="202">
        <v>33.743867696000002</v>
      </c>
      <c r="AS23" s="202">
        <v>33.995885168999997</v>
      </c>
      <c r="AT23" s="202">
        <v>35.026936999999997</v>
      </c>
      <c r="AU23" s="202">
        <v>35.112017299999998</v>
      </c>
      <c r="AV23" s="202">
        <v>34.644072796000003</v>
      </c>
      <c r="AW23" s="202">
        <v>34.242966590999998</v>
      </c>
      <c r="AX23" s="202">
        <v>34.410161000000002</v>
      </c>
      <c r="AY23" s="202">
        <v>33.818354407000001</v>
      </c>
      <c r="AZ23" s="202">
        <v>33.948058447999998</v>
      </c>
      <c r="BA23" s="202">
        <v>34.076788948000001</v>
      </c>
      <c r="BB23" s="202">
        <v>34.080876048</v>
      </c>
      <c r="BC23" s="202">
        <v>33.459305917000002</v>
      </c>
      <c r="BD23" s="297">
        <v>33.663080317000002</v>
      </c>
      <c r="BE23" s="297">
        <v>32.852260856999997</v>
      </c>
      <c r="BF23" s="297">
        <v>33.492298277000003</v>
      </c>
      <c r="BG23" s="297">
        <v>33.177522412000002</v>
      </c>
      <c r="BH23" s="297">
        <v>33.138082930000003</v>
      </c>
      <c r="BI23" s="297">
        <v>33.201414526000001</v>
      </c>
      <c r="BJ23" s="297">
        <v>33.278180822000003</v>
      </c>
      <c r="BK23" s="297">
        <v>33.884820572999999</v>
      </c>
      <c r="BL23" s="297">
        <v>33.788116297999998</v>
      </c>
      <c r="BM23" s="297">
        <v>33.851595551999999</v>
      </c>
      <c r="BN23" s="297">
        <v>33.809752273000001</v>
      </c>
      <c r="BO23" s="297">
        <v>33.840072040999999</v>
      </c>
      <c r="BP23" s="297">
        <v>33.944754361000001</v>
      </c>
      <c r="BQ23" s="297">
        <v>33.959016572000003</v>
      </c>
      <c r="BR23" s="297">
        <v>33.969035476000002</v>
      </c>
      <c r="BS23" s="297">
        <v>33.924278252999997</v>
      </c>
      <c r="BT23" s="297">
        <v>33.799796553</v>
      </c>
      <c r="BU23" s="297">
        <v>33.653082664000003</v>
      </c>
      <c r="BV23" s="297">
        <v>33.619926833000001</v>
      </c>
      <c r="BW23" s="367"/>
    </row>
    <row r="24" spans="1:75" ht="11.1" customHeight="1" x14ac:dyDescent="0.2">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c r="BD24" s="365"/>
      <c r="BE24" s="365"/>
      <c r="BF24" s="365"/>
      <c r="BG24" s="365"/>
      <c r="BH24" s="365"/>
      <c r="BI24" s="365"/>
      <c r="BJ24" s="365"/>
      <c r="BK24" s="365"/>
      <c r="BL24" s="365"/>
      <c r="BM24" s="365"/>
      <c r="BN24" s="365"/>
      <c r="BO24" s="365"/>
      <c r="BP24" s="365"/>
      <c r="BQ24" s="365"/>
      <c r="BR24" s="365"/>
      <c r="BS24" s="365"/>
      <c r="BT24" s="365"/>
      <c r="BU24" s="365"/>
      <c r="BV24" s="365"/>
      <c r="BW24" s="367"/>
    </row>
    <row r="25" spans="1:75" ht="11.1" customHeight="1" x14ac:dyDescent="0.2">
      <c r="B25" s="204" t="s">
        <v>314</v>
      </c>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97"/>
      <c r="BE25" s="297"/>
      <c r="BF25" s="297"/>
      <c r="BG25" s="297"/>
      <c r="BH25" s="297"/>
      <c r="BI25" s="297"/>
      <c r="BJ25" s="297"/>
      <c r="BK25" s="297"/>
      <c r="BL25" s="297"/>
      <c r="BM25" s="297"/>
      <c r="BN25" s="297"/>
      <c r="BO25" s="297"/>
      <c r="BP25" s="297"/>
      <c r="BQ25" s="297"/>
      <c r="BR25" s="297"/>
      <c r="BS25" s="297"/>
      <c r="BT25" s="297"/>
      <c r="BU25" s="297"/>
      <c r="BV25" s="297"/>
      <c r="BW25" s="367"/>
    </row>
    <row r="26" spans="1:75" ht="11.1" customHeight="1" x14ac:dyDescent="0.2">
      <c r="A26" s="127" t="s">
        <v>531</v>
      </c>
      <c r="B26" s="135" t="s">
        <v>532</v>
      </c>
      <c r="C26" s="202">
        <v>25.37</v>
      </c>
      <c r="D26" s="202">
        <v>25.42</v>
      </c>
      <c r="E26" s="202">
        <v>25.42</v>
      </c>
      <c r="F26" s="202">
        <v>25.37</v>
      </c>
      <c r="G26" s="202">
        <v>25.22</v>
      </c>
      <c r="H26" s="202">
        <v>25.16</v>
      </c>
      <c r="I26" s="202">
        <v>25.06</v>
      </c>
      <c r="J26" s="202">
        <v>25.06</v>
      </c>
      <c r="K26" s="202">
        <v>22.71</v>
      </c>
      <c r="L26" s="202">
        <v>24.31</v>
      </c>
      <c r="M26" s="202">
        <v>24.46</v>
      </c>
      <c r="N26" s="202">
        <v>24.71</v>
      </c>
      <c r="O26" s="202">
        <v>25.13</v>
      </c>
      <c r="P26" s="202">
        <v>25.18</v>
      </c>
      <c r="Q26" s="202">
        <v>25.414999999999999</v>
      </c>
      <c r="R26" s="202">
        <v>25.425000000000001</v>
      </c>
      <c r="S26" s="202">
        <v>25.442917000000001</v>
      </c>
      <c r="T26" s="202">
        <v>25.43</v>
      </c>
      <c r="U26" s="202">
        <v>25.32</v>
      </c>
      <c r="V26" s="202">
        <v>25.26</v>
      </c>
      <c r="W26" s="202">
        <v>25.2</v>
      </c>
      <c r="X26" s="202">
        <v>25.14</v>
      </c>
      <c r="Y26" s="202">
        <v>25.13</v>
      </c>
      <c r="Z26" s="202">
        <v>25.12</v>
      </c>
      <c r="AA26" s="202">
        <v>25.08</v>
      </c>
      <c r="AB26" s="202">
        <v>25.23</v>
      </c>
      <c r="AC26" s="202">
        <v>25.33</v>
      </c>
      <c r="AD26" s="202">
        <v>25.48</v>
      </c>
      <c r="AE26" s="202">
        <v>25.48</v>
      </c>
      <c r="AF26" s="202">
        <v>25.53</v>
      </c>
      <c r="AG26" s="202">
        <v>25.53</v>
      </c>
      <c r="AH26" s="202">
        <v>25.48</v>
      </c>
      <c r="AI26" s="202">
        <v>25.48</v>
      </c>
      <c r="AJ26" s="202">
        <v>25.48</v>
      </c>
      <c r="AK26" s="202">
        <v>25.48</v>
      </c>
      <c r="AL26" s="202">
        <v>25.48</v>
      </c>
      <c r="AM26" s="202">
        <v>25.43</v>
      </c>
      <c r="AN26" s="202">
        <v>25.48</v>
      </c>
      <c r="AO26" s="202">
        <v>25.53</v>
      </c>
      <c r="AP26" s="202">
        <v>25.53</v>
      </c>
      <c r="AQ26" s="202">
        <v>25.43</v>
      </c>
      <c r="AR26" s="202">
        <v>25.43</v>
      </c>
      <c r="AS26" s="202">
        <v>25.52</v>
      </c>
      <c r="AT26" s="202">
        <v>25.57</v>
      </c>
      <c r="AU26" s="202">
        <v>25.55</v>
      </c>
      <c r="AV26" s="202">
        <v>25.65</v>
      </c>
      <c r="AW26" s="202">
        <v>25.66</v>
      </c>
      <c r="AX26" s="202">
        <v>25.66</v>
      </c>
      <c r="AY26" s="202">
        <v>25.85</v>
      </c>
      <c r="AZ26" s="202">
        <v>25.9</v>
      </c>
      <c r="BA26" s="202">
        <v>25.95</v>
      </c>
      <c r="BB26" s="202">
        <v>26.11</v>
      </c>
      <c r="BC26" s="202">
        <v>26.18</v>
      </c>
      <c r="BD26" s="297">
        <v>26.13</v>
      </c>
      <c r="BE26" s="297">
        <v>26.13</v>
      </c>
      <c r="BF26" s="297">
        <v>26.13</v>
      </c>
      <c r="BG26" s="297">
        <v>26.13</v>
      </c>
      <c r="BH26" s="297">
        <v>26.13</v>
      </c>
      <c r="BI26" s="297">
        <v>26.13</v>
      </c>
      <c r="BJ26" s="366">
        <v>26.13</v>
      </c>
      <c r="BK26" s="366">
        <v>26.631</v>
      </c>
      <c r="BL26" s="366">
        <v>26.631</v>
      </c>
      <c r="BM26" s="366">
        <v>26.631</v>
      </c>
      <c r="BN26" s="366">
        <v>26.631</v>
      </c>
      <c r="BO26" s="366">
        <v>26.780999999999999</v>
      </c>
      <c r="BP26" s="366">
        <v>26.780999999999999</v>
      </c>
      <c r="BQ26" s="366">
        <v>26.780999999999999</v>
      </c>
      <c r="BR26" s="366">
        <v>26.780999999999999</v>
      </c>
      <c r="BS26" s="366">
        <v>26.780999999999999</v>
      </c>
      <c r="BT26" s="366">
        <v>26.780999999999999</v>
      </c>
      <c r="BU26" s="366">
        <v>26.780999999999999</v>
      </c>
      <c r="BV26" s="366">
        <v>26.780999999999999</v>
      </c>
      <c r="BW26" s="367"/>
    </row>
    <row r="27" spans="1:75" ht="11.1" customHeight="1" x14ac:dyDescent="0.2">
      <c r="A27" s="127" t="s">
        <v>992</v>
      </c>
      <c r="B27" s="135" t="s">
        <v>1260</v>
      </c>
      <c r="C27" s="202">
        <v>6.7560000000000002</v>
      </c>
      <c r="D27" s="202">
        <v>6.6609999999999996</v>
      </c>
      <c r="E27" s="202">
        <v>6.7149999999999999</v>
      </c>
      <c r="F27" s="202">
        <v>6.7850000000000001</v>
      </c>
      <c r="G27" s="202">
        <v>6.6150000000000002</v>
      </c>
      <c r="H27" s="202">
        <v>6.6550000000000002</v>
      </c>
      <c r="I27" s="202">
        <v>6.6550000000000002</v>
      </c>
      <c r="J27" s="202">
        <v>6.6950000000000003</v>
      </c>
      <c r="K27" s="202">
        <v>6.585</v>
      </c>
      <c r="L27" s="202">
        <v>6.5449999999999999</v>
      </c>
      <c r="M27" s="202">
        <v>6.5045859999999998</v>
      </c>
      <c r="N27" s="202">
        <v>6.7450000000000001</v>
      </c>
      <c r="O27" s="202">
        <v>6.36</v>
      </c>
      <c r="P27" s="202">
        <v>5.59</v>
      </c>
      <c r="Q27" s="202">
        <v>5.49</v>
      </c>
      <c r="R27" s="202">
        <v>5.8250000000000002</v>
      </c>
      <c r="S27" s="202">
        <v>5.6849999999999996</v>
      </c>
      <c r="T27" s="202">
        <v>5.44</v>
      </c>
      <c r="U27" s="202">
        <v>5.3849999999999998</v>
      </c>
      <c r="V27" s="202">
        <v>5.33</v>
      </c>
      <c r="W27" s="202">
        <v>5.31</v>
      </c>
      <c r="X27" s="202">
        <v>5.6</v>
      </c>
      <c r="Y27" s="202">
        <v>6.16</v>
      </c>
      <c r="Z27" s="202">
        <v>6.16</v>
      </c>
      <c r="AA27" s="202">
        <v>5.91</v>
      </c>
      <c r="AB27" s="202">
        <v>6.23</v>
      </c>
      <c r="AC27" s="202">
        <v>6.22</v>
      </c>
      <c r="AD27" s="202">
        <v>6.05</v>
      </c>
      <c r="AE27" s="202">
        <v>6.125</v>
      </c>
      <c r="AF27" s="202">
        <v>6.11</v>
      </c>
      <c r="AG27" s="202">
        <v>6.05</v>
      </c>
      <c r="AH27" s="202">
        <v>5.86</v>
      </c>
      <c r="AI27" s="202">
        <v>5.96</v>
      </c>
      <c r="AJ27" s="202">
        <v>5.9749999999999996</v>
      </c>
      <c r="AK27" s="202">
        <v>5.98</v>
      </c>
      <c r="AL27" s="202">
        <v>5.99</v>
      </c>
      <c r="AM27" s="202">
        <v>5.76</v>
      </c>
      <c r="AN27" s="202">
        <v>6</v>
      </c>
      <c r="AO27" s="202">
        <v>5.75</v>
      </c>
      <c r="AP27" s="202">
        <v>5.67</v>
      </c>
      <c r="AQ27" s="202">
        <v>5.35</v>
      </c>
      <c r="AR27" s="202">
        <v>5.32</v>
      </c>
      <c r="AS27" s="202">
        <v>4.9800000000000004</v>
      </c>
      <c r="AT27" s="202">
        <v>5.5</v>
      </c>
      <c r="AU27" s="202">
        <v>5.57</v>
      </c>
      <c r="AV27" s="202">
        <v>5.585</v>
      </c>
      <c r="AW27" s="202">
        <v>5.46</v>
      </c>
      <c r="AX27" s="202">
        <v>5.6</v>
      </c>
      <c r="AY27" s="202">
        <v>5.7450000000000001</v>
      </c>
      <c r="AZ27" s="202">
        <v>5.73</v>
      </c>
      <c r="BA27" s="202">
        <v>5.6550000000000002</v>
      </c>
      <c r="BB27" s="202">
        <v>5.6</v>
      </c>
      <c r="BC27" s="202">
        <v>5.9050000000000002</v>
      </c>
      <c r="BD27" s="297">
        <v>5.9649999999999999</v>
      </c>
      <c r="BE27" s="297">
        <v>5.9269999999999996</v>
      </c>
      <c r="BF27" s="297">
        <v>5.8460000000000001</v>
      </c>
      <c r="BG27" s="297">
        <v>5.8659999999999997</v>
      </c>
      <c r="BH27" s="297">
        <v>5.84</v>
      </c>
      <c r="BI27" s="297">
        <v>5.8390000000000004</v>
      </c>
      <c r="BJ27" s="366">
        <v>5.8380000000000001</v>
      </c>
      <c r="BK27" s="366">
        <v>5.9070830000000001</v>
      </c>
      <c r="BL27" s="366">
        <v>5.8490000000000002</v>
      </c>
      <c r="BM27" s="366">
        <v>5.8390000000000004</v>
      </c>
      <c r="BN27" s="366">
        <v>5.8280000000000003</v>
      </c>
      <c r="BO27" s="366">
        <v>5.8170000000000002</v>
      </c>
      <c r="BP27" s="366">
        <v>5.806</v>
      </c>
      <c r="BQ27" s="366">
        <v>5.7930000000000001</v>
      </c>
      <c r="BR27" s="366">
        <v>5.782</v>
      </c>
      <c r="BS27" s="366">
        <v>5.7720000000000002</v>
      </c>
      <c r="BT27" s="366">
        <v>5.7610000000000001</v>
      </c>
      <c r="BU27" s="366">
        <v>5.75</v>
      </c>
      <c r="BV27" s="366">
        <v>5.7389999999999999</v>
      </c>
      <c r="BW27" s="367"/>
    </row>
    <row r="28" spans="1:75" ht="11.1" customHeight="1" x14ac:dyDescent="0.2">
      <c r="A28" s="127" t="s">
        <v>544</v>
      </c>
      <c r="B28" s="135" t="s">
        <v>79</v>
      </c>
      <c r="C28" s="202">
        <v>32.125999999999998</v>
      </c>
      <c r="D28" s="202">
        <v>32.081000000000003</v>
      </c>
      <c r="E28" s="202">
        <v>32.134999999999998</v>
      </c>
      <c r="F28" s="202">
        <v>32.155000000000001</v>
      </c>
      <c r="G28" s="202">
        <v>31.835000000000001</v>
      </c>
      <c r="H28" s="202">
        <v>31.815000000000001</v>
      </c>
      <c r="I28" s="202">
        <v>31.715</v>
      </c>
      <c r="J28" s="202">
        <v>31.754999999999999</v>
      </c>
      <c r="K28" s="202">
        <v>29.295000000000002</v>
      </c>
      <c r="L28" s="202">
        <v>30.855</v>
      </c>
      <c r="M28" s="202">
        <v>30.964586000000001</v>
      </c>
      <c r="N28" s="202">
        <v>31.454999999999998</v>
      </c>
      <c r="O28" s="202">
        <v>31.49</v>
      </c>
      <c r="P28" s="202">
        <v>30.77</v>
      </c>
      <c r="Q28" s="202">
        <v>30.905000000000001</v>
      </c>
      <c r="R28" s="202">
        <v>31.25</v>
      </c>
      <c r="S28" s="202">
        <v>31.127917</v>
      </c>
      <c r="T28" s="202">
        <v>30.87</v>
      </c>
      <c r="U28" s="202">
        <v>30.704999999999998</v>
      </c>
      <c r="V28" s="202">
        <v>30.59</v>
      </c>
      <c r="W28" s="202">
        <v>30.51</v>
      </c>
      <c r="X28" s="202">
        <v>30.74</v>
      </c>
      <c r="Y28" s="202">
        <v>31.29</v>
      </c>
      <c r="Z28" s="202">
        <v>31.28</v>
      </c>
      <c r="AA28" s="202">
        <v>30.99</v>
      </c>
      <c r="AB28" s="202">
        <v>31.46</v>
      </c>
      <c r="AC28" s="202">
        <v>31.55</v>
      </c>
      <c r="AD28" s="202">
        <v>31.53</v>
      </c>
      <c r="AE28" s="202">
        <v>31.605</v>
      </c>
      <c r="AF28" s="202">
        <v>31.64</v>
      </c>
      <c r="AG28" s="202">
        <v>31.58</v>
      </c>
      <c r="AH28" s="202">
        <v>31.34</v>
      </c>
      <c r="AI28" s="202">
        <v>31.44</v>
      </c>
      <c r="AJ28" s="202">
        <v>31.454999999999998</v>
      </c>
      <c r="AK28" s="202">
        <v>31.46</v>
      </c>
      <c r="AL28" s="202">
        <v>31.47</v>
      </c>
      <c r="AM28" s="202">
        <v>31.19</v>
      </c>
      <c r="AN28" s="202">
        <v>31.48</v>
      </c>
      <c r="AO28" s="202">
        <v>31.28</v>
      </c>
      <c r="AP28" s="202">
        <v>31.2</v>
      </c>
      <c r="AQ28" s="202">
        <v>30.78</v>
      </c>
      <c r="AR28" s="202">
        <v>30.75</v>
      </c>
      <c r="AS28" s="202">
        <v>30.5</v>
      </c>
      <c r="AT28" s="202">
        <v>31.07</v>
      </c>
      <c r="AU28" s="202">
        <v>31.12</v>
      </c>
      <c r="AV28" s="202">
        <v>31.234999999999999</v>
      </c>
      <c r="AW28" s="202">
        <v>31.12</v>
      </c>
      <c r="AX28" s="202">
        <v>31.26</v>
      </c>
      <c r="AY28" s="202">
        <v>31.594999999999999</v>
      </c>
      <c r="AZ28" s="202">
        <v>31.63</v>
      </c>
      <c r="BA28" s="202">
        <v>31.605</v>
      </c>
      <c r="BB28" s="202">
        <v>31.71</v>
      </c>
      <c r="BC28" s="202">
        <v>32.085000000000001</v>
      </c>
      <c r="BD28" s="297">
        <v>32.094999999999999</v>
      </c>
      <c r="BE28" s="297">
        <v>32.057000000000002</v>
      </c>
      <c r="BF28" s="297">
        <v>31.975999999999999</v>
      </c>
      <c r="BG28" s="297">
        <v>31.995999999999999</v>
      </c>
      <c r="BH28" s="297">
        <v>31.97</v>
      </c>
      <c r="BI28" s="297">
        <v>31.969000000000001</v>
      </c>
      <c r="BJ28" s="297">
        <v>31.968</v>
      </c>
      <c r="BK28" s="297">
        <v>32.538083</v>
      </c>
      <c r="BL28" s="297">
        <v>32.479999999999997</v>
      </c>
      <c r="BM28" s="297">
        <v>32.47</v>
      </c>
      <c r="BN28" s="297">
        <v>32.459000000000003</v>
      </c>
      <c r="BO28" s="297">
        <v>32.597999999999999</v>
      </c>
      <c r="BP28" s="297">
        <v>32.587000000000003</v>
      </c>
      <c r="BQ28" s="297">
        <v>32.573999999999998</v>
      </c>
      <c r="BR28" s="297">
        <v>32.563000000000002</v>
      </c>
      <c r="BS28" s="297">
        <v>32.552999999999997</v>
      </c>
      <c r="BT28" s="297">
        <v>32.542000000000002</v>
      </c>
      <c r="BU28" s="297">
        <v>32.530999999999999</v>
      </c>
      <c r="BV28" s="297">
        <v>32.520000000000003</v>
      </c>
      <c r="BW28" s="367"/>
    </row>
    <row r="29" spans="1:75" ht="11.1" customHeight="1" x14ac:dyDescent="0.2">
      <c r="B29" s="134"/>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97"/>
      <c r="BE29" s="297"/>
      <c r="BF29" s="297"/>
      <c r="BG29" s="297"/>
      <c r="BH29" s="297"/>
      <c r="BI29" s="297"/>
      <c r="BJ29" s="297"/>
      <c r="BK29" s="297"/>
      <c r="BL29" s="297"/>
      <c r="BM29" s="297"/>
      <c r="BN29" s="297"/>
      <c r="BO29" s="297"/>
      <c r="BP29" s="297"/>
      <c r="BQ29" s="297"/>
      <c r="BR29" s="297"/>
      <c r="BS29" s="297"/>
      <c r="BT29" s="297"/>
      <c r="BU29" s="297"/>
      <c r="BV29" s="297"/>
      <c r="BW29" s="367"/>
    </row>
    <row r="30" spans="1:75" ht="11.1" customHeight="1" x14ac:dyDescent="0.2">
      <c r="B30" s="204" t="s">
        <v>14</v>
      </c>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202"/>
      <c r="AV30" s="202"/>
      <c r="AW30" s="202"/>
      <c r="AX30" s="202"/>
      <c r="AY30" s="202"/>
      <c r="AZ30" s="202"/>
      <c r="BA30" s="202"/>
      <c r="BB30" s="202"/>
      <c r="BC30" s="202"/>
      <c r="BD30" s="297"/>
      <c r="BE30" s="297"/>
      <c r="BF30" s="297"/>
      <c r="BG30" s="297"/>
      <c r="BH30" s="297"/>
      <c r="BI30" s="297"/>
      <c r="BJ30" s="297"/>
      <c r="BK30" s="297"/>
      <c r="BL30" s="297"/>
      <c r="BM30" s="297"/>
      <c r="BN30" s="297"/>
      <c r="BO30" s="297"/>
      <c r="BP30" s="297"/>
      <c r="BQ30" s="297"/>
      <c r="BR30" s="297"/>
      <c r="BS30" s="297"/>
      <c r="BT30" s="297"/>
      <c r="BU30" s="297"/>
      <c r="BV30" s="297"/>
      <c r="BW30" s="367"/>
    </row>
    <row r="31" spans="1:75" ht="11.1" customHeight="1" x14ac:dyDescent="0.2">
      <c r="A31" s="127" t="s">
        <v>533</v>
      </c>
      <c r="B31" s="135" t="s">
        <v>532</v>
      </c>
      <c r="C31" s="202">
        <v>2.02</v>
      </c>
      <c r="D31" s="202">
        <v>1.99</v>
      </c>
      <c r="E31" s="202">
        <v>2.5299999999999998</v>
      </c>
      <c r="F31" s="202">
        <v>2.5</v>
      </c>
      <c r="G31" s="202">
        <v>2.5</v>
      </c>
      <c r="H31" s="202">
        <v>2.39</v>
      </c>
      <c r="I31" s="202">
        <v>2.71</v>
      </c>
      <c r="J31" s="202">
        <v>2.5099999999999998</v>
      </c>
      <c r="K31" s="202">
        <v>1.61</v>
      </c>
      <c r="L31" s="202">
        <v>1.71</v>
      </c>
      <c r="M31" s="202">
        <v>1.96</v>
      </c>
      <c r="N31" s="202">
        <v>2.5499999999999998</v>
      </c>
      <c r="O31" s="202">
        <v>2.82</v>
      </c>
      <c r="P31" s="202">
        <v>2.82</v>
      </c>
      <c r="Q31" s="202">
        <v>2.7149999999999999</v>
      </c>
      <c r="R31" s="202">
        <v>0.63918918919000001</v>
      </c>
      <c r="S31" s="202">
        <v>5.9979170000000002</v>
      </c>
      <c r="T31" s="202">
        <v>7.59</v>
      </c>
      <c r="U31" s="202">
        <v>6.71</v>
      </c>
      <c r="V31" s="202">
        <v>5.78</v>
      </c>
      <c r="W31" s="202">
        <v>5.79</v>
      </c>
      <c r="X31" s="202">
        <v>5.67</v>
      </c>
      <c r="Y31" s="202">
        <v>5.54</v>
      </c>
      <c r="Z31" s="202">
        <v>5.37</v>
      </c>
      <c r="AA31" s="202">
        <v>5.13</v>
      </c>
      <c r="AB31" s="202">
        <v>5.94</v>
      </c>
      <c r="AC31" s="202">
        <v>5.94</v>
      </c>
      <c r="AD31" s="202">
        <v>5.94</v>
      </c>
      <c r="AE31" s="202">
        <v>5.548</v>
      </c>
      <c r="AF31" s="202">
        <v>5.0599999999999996</v>
      </c>
      <c r="AG31" s="202">
        <v>4.4400000000000004</v>
      </c>
      <c r="AH31" s="202">
        <v>4.1849999999999996</v>
      </c>
      <c r="AI31" s="202">
        <v>3.9950000000000001</v>
      </c>
      <c r="AJ31" s="202">
        <v>3.7</v>
      </c>
      <c r="AK31" s="202">
        <v>3.4950000000000001</v>
      </c>
      <c r="AL31" s="202">
        <v>3.38</v>
      </c>
      <c r="AM31" s="202">
        <v>3.19</v>
      </c>
      <c r="AN31" s="202">
        <v>2.7749999999999999</v>
      </c>
      <c r="AO31" s="202">
        <v>3.0101788618</v>
      </c>
      <c r="AP31" s="202">
        <v>2.5502290076</v>
      </c>
      <c r="AQ31" s="202">
        <v>2.5358673481</v>
      </c>
      <c r="AR31" s="202">
        <v>2.33</v>
      </c>
      <c r="AS31" s="202">
        <v>1.9601005025</v>
      </c>
      <c r="AT31" s="202">
        <v>1.53</v>
      </c>
      <c r="AU31" s="202">
        <v>1.46</v>
      </c>
      <c r="AV31" s="202">
        <v>2.04</v>
      </c>
      <c r="AW31" s="202">
        <v>2.37</v>
      </c>
      <c r="AX31" s="202">
        <v>2.42</v>
      </c>
      <c r="AY31" s="202">
        <v>3.31</v>
      </c>
      <c r="AZ31" s="202">
        <v>3.13</v>
      </c>
      <c r="BA31" s="202">
        <v>2.94</v>
      </c>
      <c r="BB31" s="202">
        <v>2.97</v>
      </c>
      <c r="BC31" s="202">
        <v>3.87</v>
      </c>
      <c r="BD31" s="297">
        <v>3.73</v>
      </c>
      <c r="BE31" s="297">
        <v>4.53</v>
      </c>
      <c r="BF31" s="297">
        <v>3.83</v>
      </c>
      <c r="BG31" s="297">
        <v>4.13</v>
      </c>
      <c r="BH31" s="297">
        <v>4.13</v>
      </c>
      <c r="BI31" s="297">
        <v>4.13</v>
      </c>
      <c r="BJ31" s="366">
        <v>4.13</v>
      </c>
      <c r="BK31" s="366">
        <v>4.181</v>
      </c>
      <c r="BL31" s="366">
        <v>4.181</v>
      </c>
      <c r="BM31" s="366">
        <v>4.0810000000000004</v>
      </c>
      <c r="BN31" s="366">
        <v>4.0309999999999997</v>
      </c>
      <c r="BO31" s="366">
        <v>4.1310000000000002</v>
      </c>
      <c r="BP31" s="366">
        <v>4.0309999999999997</v>
      </c>
      <c r="BQ31" s="366">
        <v>4.0309999999999997</v>
      </c>
      <c r="BR31" s="366">
        <v>4.0309999999999997</v>
      </c>
      <c r="BS31" s="366">
        <v>4.0309999999999997</v>
      </c>
      <c r="BT31" s="366">
        <v>4.1310000000000002</v>
      </c>
      <c r="BU31" s="366">
        <v>4.3310000000000004</v>
      </c>
      <c r="BV31" s="366">
        <v>4.431</v>
      </c>
      <c r="BW31" s="367"/>
    </row>
    <row r="32" spans="1:75" ht="11.1" customHeight="1" x14ac:dyDescent="0.2">
      <c r="A32" s="127" t="s">
        <v>993</v>
      </c>
      <c r="B32" s="135" t="s">
        <v>1260</v>
      </c>
      <c r="C32" s="202">
        <v>0</v>
      </c>
      <c r="D32" s="202">
        <v>0</v>
      </c>
      <c r="E32" s="202">
        <v>0</v>
      </c>
      <c r="F32" s="202">
        <v>0</v>
      </c>
      <c r="G32" s="202">
        <v>0</v>
      </c>
      <c r="H32" s="202">
        <v>0</v>
      </c>
      <c r="I32" s="202">
        <v>0</v>
      </c>
      <c r="J32" s="202">
        <v>0</v>
      </c>
      <c r="K32" s="202">
        <v>0</v>
      </c>
      <c r="L32" s="202">
        <v>0</v>
      </c>
      <c r="M32" s="202">
        <v>0</v>
      </c>
      <c r="N32" s="202">
        <v>0</v>
      </c>
      <c r="O32" s="202">
        <v>0</v>
      </c>
      <c r="P32" s="202">
        <v>0</v>
      </c>
      <c r="Q32" s="202">
        <v>0</v>
      </c>
      <c r="R32" s="202">
        <v>0.43581081081</v>
      </c>
      <c r="S32" s="202">
        <v>0.82</v>
      </c>
      <c r="T32" s="202">
        <v>0.93</v>
      </c>
      <c r="U32" s="202">
        <v>1.02</v>
      </c>
      <c r="V32" s="202">
        <v>0.87</v>
      </c>
      <c r="W32" s="202">
        <v>0.745</v>
      </c>
      <c r="X32" s="202">
        <v>0.75</v>
      </c>
      <c r="Y32" s="202">
        <v>0.68</v>
      </c>
      <c r="Z32" s="202">
        <v>0.65500000000000003</v>
      </c>
      <c r="AA32" s="202">
        <v>0.55500000000000005</v>
      </c>
      <c r="AB32" s="202">
        <v>0.64500000000000002</v>
      </c>
      <c r="AC32" s="202">
        <v>0.58499999999999996</v>
      </c>
      <c r="AD32" s="202">
        <v>0.59499999999999997</v>
      </c>
      <c r="AE32" s="202">
        <v>0.59499999999999997</v>
      </c>
      <c r="AF32" s="202">
        <v>0.56499999999999995</v>
      </c>
      <c r="AG32" s="202">
        <v>0.42</v>
      </c>
      <c r="AH32" s="202">
        <v>0.45</v>
      </c>
      <c r="AI32" s="202">
        <v>0.34</v>
      </c>
      <c r="AJ32" s="202">
        <v>0.38</v>
      </c>
      <c r="AK32" s="202">
        <v>0.21</v>
      </c>
      <c r="AL32" s="202">
        <v>0.22</v>
      </c>
      <c r="AM32" s="202">
        <v>0.18</v>
      </c>
      <c r="AN32" s="202">
        <v>0.13</v>
      </c>
      <c r="AO32" s="202">
        <v>5.4821138211000001E-2</v>
      </c>
      <c r="AP32" s="202">
        <v>5.9770992366000003E-2</v>
      </c>
      <c r="AQ32" s="202">
        <v>0.13947865191</v>
      </c>
      <c r="AR32" s="202">
        <v>0.12</v>
      </c>
      <c r="AS32" s="202">
        <v>1.9899497487000001E-2</v>
      </c>
      <c r="AT32" s="202">
        <v>0.01</v>
      </c>
      <c r="AU32" s="202">
        <v>0.01</v>
      </c>
      <c r="AV32" s="202">
        <v>0</v>
      </c>
      <c r="AW32" s="202">
        <v>0.02</v>
      </c>
      <c r="AX32" s="202">
        <v>0.02</v>
      </c>
      <c r="AY32" s="202">
        <v>0.02</v>
      </c>
      <c r="AZ32" s="202">
        <v>0.02</v>
      </c>
      <c r="BA32" s="202">
        <v>0.03</v>
      </c>
      <c r="BB32" s="202">
        <v>0.02</v>
      </c>
      <c r="BC32" s="202">
        <v>0.05</v>
      </c>
      <c r="BD32" s="297">
        <v>7.0000000000000007E-2</v>
      </c>
      <c r="BE32" s="297">
        <v>7.0000000000000007E-2</v>
      </c>
      <c r="BF32" s="297">
        <v>7.0000000000000007E-2</v>
      </c>
      <c r="BG32" s="297">
        <v>7.0000000000000007E-2</v>
      </c>
      <c r="BH32" s="297">
        <v>7.0000000000000007E-2</v>
      </c>
      <c r="BI32" s="297">
        <v>7.0000000000000007E-2</v>
      </c>
      <c r="BJ32" s="366">
        <v>7.0000000000000007E-2</v>
      </c>
      <c r="BK32" s="366">
        <v>6.7083000000000004E-2</v>
      </c>
      <c r="BL32" s="366">
        <v>0.02</v>
      </c>
      <c r="BM32" s="366">
        <v>0.02</v>
      </c>
      <c r="BN32" s="366">
        <v>0.02</v>
      </c>
      <c r="BO32" s="366">
        <v>0.02</v>
      </c>
      <c r="BP32" s="366">
        <v>0.02</v>
      </c>
      <c r="BQ32" s="366">
        <v>0.02</v>
      </c>
      <c r="BR32" s="366">
        <v>0.02</v>
      </c>
      <c r="BS32" s="366">
        <v>0.02</v>
      </c>
      <c r="BT32" s="366">
        <v>0.02</v>
      </c>
      <c r="BU32" s="366">
        <v>0.02</v>
      </c>
      <c r="BV32" s="366">
        <v>0.02</v>
      </c>
      <c r="BW32" s="367"/>
    </row>
    <row r="33" spans="1:75" ht="11.1" customHeight="1" x14ac:dyDescent="0.2">
      <c r="A33" s="127" t="s">
        <v>788</v>
      </c>
      <c r="B33" s="135" t="s">
        <v>79</v>
      </c>
      <c r="C33" s="202">
        <v>2.02</v>
      </c>
      <c r="D33" s="202">
        <v>1.99</v>
      </c>
      <c r="E33" s="202">
        <v>2.5299999999999998</v>
      </c>
      <c r="F33" s="202">
        <v>2.5</v>
      </c>
      <c r="G33" s="202">
        <v>2.5</v>
      </c>
      <c r="H33" s="202">
        <v>2.39</v>
      </c>
      <c r="I33" s="202">
        <v>2.71</v>
      </c>
      <c r="J33" s="202">
        <v>2.5099999999999998</v>
      </c>
      <c r="K33" s="202">
        <v>1.61</v>
      </c>
      <c r="L33" s="202">
        <v>1.71</v>
      </c>
      <c r="M33" s="202">
        <v>1.96</v>
      </c>
      <c r="N33" s="202">
        <v>2.5499999999999998</v>
      </c>
      <c r="O33" s="202">
        <v>2.82</v>
      </c>
      <c r="P33" s="202">
        <v>2.82</v>
      </c>
      <c r="Q33" s="202">
        <v>2.7149999999999999</v>
      </c>
      <c r="R33" s="202">
        <v>1.075</v>
      </c>
      <c r="S33" s="202">
        <v>6.8179169999999996</v>
      </c>
      <c r="T33" s="202">
        <v>8.52</v>
      </c>
      <c r="U33" s="202">
        <v>7.73</v>
      </c>
      <c r="V33" s="202">
        <v>6.65</v>
      </c>
      <c r="W33" s="202">
        <v>6.5350000000000001</v>
      </c>
      <c r="X33" s="202">
        <v>6.42</v>
      </c>
      <c r="Y33" s="202">
        <v>6.22</v>
      </c>
      <c r="Z33" s="202">
        <v>6.0250000000000004</v>
      </c>
      <c r="AA33" s="202">
        <v>5.6849999999999996</v>
      </c>
      <c r="AB33" s="202">
        <v>6.585</v>
      </c>
      <c r="AC33" s="202">
        <v>6.5250000000000004</v>
      </c>
      <c r="AD33" s="202">
        <v>6.5350000000000001</v>
      </c>
      <c r="AE33" s="202">
        <v>6.1429999999999998</v>
      </c>
      <c r="AF33" s="202">
        <v>5.625</v>
      </c>
      <c r="AG33" s="202">
        <v>4.8600000000000003</v>
      </c>
      <c r="AH33" s="202">
        <v>4.6349999999999998</v>
      </c>
      <c r="AI33" s="202">
        <v>4.335</v>
      </c>
      <c r="AJ33" s="202">
        <v>4.08</v>
      </c>
      <c r="AK33" s="202">
        <v>3.7050000000000001</v>
      </c>
      <c r="AL33" s="202">
        <v>3.6</v>
      </c>
      <c r="AM33" s="202">
        <v>3.37</v>
      </c>
      <c r="AN33" s="202">
        <v>2.9049999999999998</v>
      </c>
      <c r="AO33" s="202">
        <v>3.0649999999999999</v>
      </c>
      <c r="AP33" s="202">
        <v>2.61</v>
      </c>
      <c r="AQ33" s="202">
        <v>2.6753459999999998</v>
      </c>
      <c r="AR33" s="202">
        <v>2.4500000000000002</v>
      </c>
      <c r="AS33" s="202">
        <v>1.98</v>
      </c>
      <c r="AT33" s="202">
        <v>1.54</v>
      </c>
      <c r="AU33" s="202">
        <v>1.47</v>
      </c>
      <c r="AV33" s="202">
        <v>2.04</v>
      </c>
      <c r="AW33" s="202">
        <v>2.39</v>
      </c>
      <c r="AX33" s="202">
        <v>2.44</v>
      </c>
      <c r="AY33" s="202">
        <v>3.33</v>
      </c>
      <c r="AZ33" s="202">
        <v>3.15</v>
      </c>
      <c r="BA33" s="202">
        <v>2.97</v>
      </c>
      <c r="BB33" s="202">
        <v>2.99</v>
      </c>
      <c r="BC33" s="202">
        <v>3.92</v>
      </c>
      <c r="BD33" s="297">
        <v>3.8</v>
      </c>
      <c r="BE33" s="297">
        <v>4.5999999999999996</v>
      </c>
      <c r="BF33" s="297">
        <v>3.9</v>
      </c>
      <c r="BG33" s="297">
        <v>4.2</v>
      </c>
      <c r="BH33" s="297">
        <v>4.2</v>
      </c>
      <c r="BI33" s="297">
        <v>4.2</v>
      </c>
      <c r="BJ33" s="297">
        <v>4.2</v>
      </c>
      <c r="BK33" s="297">
        <v>4.2480830000000003</v>
      </c>
      <c r="BL33" s="297">
        <v>4.2009999999999996</v>
      </c>
      <c r="BM33" s="297">
        <v>4.101</v>
      </c>
      <c r="BN33" s="297">
        <v>4.0510000000000002</v>
      </c>
      <c r="BO33" s="297">
        <v>4.1509999999999998</v>
      </c>
      <c r="BP33" s="297">
        <v>4.0510000000000002</v>
      </c>
      <c r="BQ33" s="297">
        <v>4.0510000000000002</v>
      </c>
      <c r="BR33" s="297">
        <v>4.0510000000000002</v>
      </c>
      <c r="BS33" s="297">
        <v>4.0510000000000002</v>
      </c>
      <c r="BT33" s="297">
        <v>4.1509999999999998</v>
      </c>
      <c r="BU33" s="297">
        <v>4.351</v>
      </c>
      <c r="BV33" s="297">
        <v>4.4509999999999996</v>
      </c>
      <c r="BW33" s="367"/>
    </row>
    <row r="34" spans="1:75" ht="11.1" customHeight="1" x14ac:dyDescent="0.2">
      <c r="B34" s="135"/>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97"/>
      <c r="BE34" s="297"/>
      <c r="BF34" s="297"/>
      <c r="BG34" s="297"/>
      <c r="BH34" s="297"/>
      <c r="BI34" s="297"/>
      <c r="BJ34" s="297"/>
      <c r="BK34" s="297"/>
      <c r="BL34" s="297"/>
      <c r="BM34" s="297"/>
      <c r="BN34" s="297"/>
      <c r="BO34" s="297"/>
      <c r="BP34" s="297"/>
      <c r="BQ34" s="297"/>
      <c r="BR34" s="297"/>
      <c r="BS34" s="297"/>
      <c r="BT34" s="297"/>
      <c r="BU34" s="297"/>
      <c r="BV34" s="297"/>
      <c r="BW34" s="367"/>
    </row>
    <row r="35" spans="1:75" ht="11.1" customHeight="1" x14ac:dyDescent="0.2">
      <c r="A35" s="127" t="s">
        <v>877</v>
      </c>
      <c r="B35" s="136" t="s">
        <v>878</v>
      </c>
      <c r="C35" s="203">
        <v>2.4987419355</v>
      </c>
      <c r="D35" s="203">
        <v>2.6718571429</v>
      </c>
      <c r="E35" s="203">
        <v>2.1960000000000002</v>
      </c>
      <c r="F35" s="203">
        <v>2.202</v>
      </c>
      <c r="G35" s="203">
        <v>2.5979999999999999</v>
      </c>
      <c r="H35" s="203">
        <v>2.6040000000000001</v>
      </c>
      <c r="I35" s="203">
        <v>2.6960000000000002</v>
      </c>
      <c r="J35" s="203">
        <v>2.746</v>
      </c>
      <c r="K35" s="203">
        <v>4.1609999999999996</v>
      </c>
      <c r="L35" s="203">
        <v>2.85</v>
      </c>
      <c r="M35" s="203">
        <v>2.83</v>
      </c>
      <c r="N35" s="203">
        <v>3.0019999999999998</v>
      </c>
      <c r="O35" s="203">
        <v>3.1160000000000001</v>
      </c>
      <c r="P35" s="203">
        <v>3.77</v>
      </c>
      <c r="Q35" s="203">
        <v>3.972</v>
      </c>
      <c r="R35" s="203">
        <v>3.8490000000000002</v>
      </c>
      <c r="S35" s="203">
        <v>3.9390000000000001</v>
      </c>
      <c r="T35" s="203">
        <v>4.1589999999999998</v>
      </c>
      <c r="U35" s="203">
        <v>4.1749999999999998</v>
      </c>
      <c r="V35" s="203">
        <v>4.1100000000000003</v>
      </c>
      <c r="W35" s="203">
        <v>4.0599999999999996</v>
      </c>
      <c r="X35" s="203">
        <v>3.68</v>
      </c>
      <c r="Y35" s="203">
        <v>2.97</v>
      </c>
      <c r="Z35" s="203">
        <v>2.8675000000000002</v>
      </c>
      <c r="AA35" s="203">
        <v>2.8639999999999999</v>
      </c>
      <c r="AB35" s="203">
        <v>2.3540000000000001</v>
      </c>
      <c r="AC35" s="203">
        <v>2.23</v>
      </c>
      <c r="AD35" s="203">
        <v>2.2155</v>
      </c>
      <c r="AE35" s="203">
        <v>2.105</v>
      </c>
      <c r="AF35" s="203">
        <v>2.0499999999999998</v>
      </c>
      <c r="AG35" s="203">
        <v>2.0459999999999998</v>
      </c>
      <c r="AH35" s="203">
        <v>2.266</v>
      </c>
      <c r="AI35" s="203">
        <v>2.14</v>
      </c>
      <c r="AJ35" s="203">
        <v>2.0459999999999998</v>
      </c>
      <c r="AK35" s="203">
        <v>2.0259999999999998</v>
      </c>
      <c r="AL35" s="203">
        <v>2.016</v>
      </c>
      <c r="AM35" s="203">
        <v>2.0840000000000001</v>
      </c>
      <c r="AN35" s="203">
        <v>1.8640000000000001</v>
      </c>
      <c r="AO35" s="203">
        <v>1.994</v>
      </c>
      <c r="AP35" s="203">
        <v>2.1040000000000001</v>
      </c>
      <c r="AQ35" s="203">
        <v>2.5640000000000001</v>
      </c>
      <c r="AR35" s="203">
        <v>2.5939999999999999</v>
      </c>
      <c r="AS35" s="203">
        <v>2.8919999999999999</v>
      </c>
      <c r="AT35" s="203">
        <v>2.31</v>
      </c>
      <c r="AU35" s="203">
        <v>2.2999999999999998</v>
      </c>
      <c r="AV35" s="203">
        <v>2.1419999999999999</v>
      </c>
      <c r="AW35" s="203">
        <v>2.1579999999999999</v>
      </c>
      <c r="AX35" s="203">
        <v>2.1059999999999999</v>
      </c>
      <c r="AY35" s="203">
        <v>2.0099999999999998</v>
      </c>
      <c r="AZ35" s="203">
        <v>1.8979999999999999</v>
      </c>
      <c r="BA35" s="203">
        <v>1.9113599999999999</v>
      </c>
      <c r="BB35" s="203">
        <v>2.3377500000000002</v>
      </c>
      <c r="BC35" s="203">
        <v>2.0297499999999999</v>
      </c>
      <c r="BD35" s="468" t="s">
        <v>1433</v>
      </c>
      <c r="BE35" s="468" t="s">
        <v>1433</v>
      </c>
      <c r="BF35" s="468" t="s">
        <v>1433</v>
      </c>
      <c r="BG35" s="468" t="s">
        <v>1433</v>
      </c>
      <c r="BH35" s="468" t="s">
        <v>1433</v>
      </c>
      <c r="BI35" s="468" t="s">
        <v>1433</v>
      </c>
      <c r="BJ35" s="468" t="s">
        <v>1433</v>
      </c>
      <c r="BK35" s="468" t="s">
        <v>1433</v>
      </c>
      <c r="BL35" s="468" t="s">
        <v>1433</v>
      </c>
      <c r="BM35" s="468" t="s">
        <v>1433</v>
      </c>
      <c r="BN35" s="468" t="s">
        <v>1433</v>
      </c>
      <c r="BO35" s="468" t="s">
        <v>1433</v>
      </c>
      <c r="BP35" s="468" t="s">
        <v>1433</v>
      </c>
      <c r="BQ35" s="468" t="s">
        <v>1433</v>
      </c>
      <c r="BR35" s="468" t="s">
        <v>1433</v>
      </c>
      <c r="BS35" s="468" t="s">
        <v>1433</v>
      </c>
      <c r="BT35" s="468" t="s">
        <v>1433</v>
      </c>
      <c r="BU35" s="468" t="s">
        <v>1433</v>
      </c>
      <c r="BV35" s="468" t="s">
        <v>1433</v>
      </c>
      <c r="BW35" s="367"/>
    </row>
    <row r="36" spans="1:75" ht="12" customHeight="1" x14ac:dyDescent="0.2">
      <c r="B36" s="667" t="s">
        <v>991</v>
      </c>
      <c r="C36" s="624"/>
      <c r="D36" s="624"/>
      <c r="E36" s="624"/>
      <c r="F36" s="624"/>
      <c r="G36" s="624"/>
      <c r="H36" s="624"/>
      <c r="I36" s="624"/>
      <c r="J36" s="624"/>
      <c r="K36" s="624"/>
      <c r="L36" s="624"/>
      <c r="M36" s="624"/>
      <c r="N36" s="624"/>
      <c r="O36" s="624"/>
      <c r="P36" s="624"/>
      <c r="Q36" s="624"/>
      <c r="R36" s="202"/>
      <c r="S36" s="202"/>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97"/>
      <c r="AZ36" s="297"/>
      <c r="BA36" s="297"/>
      <c r="BB36" s="297"/>
      <c r="BC36" s="297"/>
      <c r="BD36" s="297"/>
      <c r="BE36" s="297"/>
      <c r="BF36" s="297"/>
      <c r="BG36" s="297"/>
      <c r="BH36" s="297"/>
      <c r="BI36" s="297"/>
      <c r="BJ36" s="297"/>
      <c r="BK36" s="297"/>
      <c r="BL36" s="297"/>
      <c r="BM36" s="297"/>
      <c r="BN36" s="297"/>
      <c r="BO36" s="297"/>
      <c r="BP36" s="297"/>
      <c r="BQ36" s="297"/>
      <c r="BR36" s="297"/>
      <c r="BS36" s="297"/>
      <c r="BT36" s="297"/>
      <c r="BU36" s="297"/>
      <c r="BV36" s="297"/>
      <c r="BW36" s="367"/>
    </row>
    <row r="37" spans="1:75" ht="12" customHeight="1" x14ac:dyDescent="0.2">
      <c r="B37" s="662" t="s">
        <v>1262</v>
      </c>
      <c r="C37" s="630"/>
      <c r="D37" s="630"/>
      <c r="E37" s="630"/>
      <c r="F37" s="630"/>
      <c r="G37" s="630"/>
      <c r="H37" s="630"/>
      <c r="I37" s="630"/>
      <c r="J37" s="630"/>
      <c r="K37" s="630"/>
      <c r="L37" s="630"/>
      <c r="M37" s="630"/>
      <c r="N37" s="630"/>
      <c r="O37" s="630"/>
      <c r="P37" s="630"/>
      <c r="Q37" s="624"/>
      <c r="BD37" s="367"/>
      <c r="BE37" s="367"/>
      <c r="BF37" s="367"/>
      <c r="BK37" s="367"/>
      <c r="BL37" s="367"/>
      <c r="BM37" s="367"/>
      <c r="BN37" s="367"/>
      <c r="BO37" s="367"/>
      <c r="BP37" s="367"/>
      <c r="BQ37" s="367"/>
      <c r="BR37" s="367"/>
      <c r="BS37" s="367"/>
      <c r="BT37" s="367"/>
      <c r="BU37" s="367"/>
      <c r="BV37" s="367"/>
      <c r="BW37" s="367"/>
    </row>
    <row r="38" spans="1:75" ht="12" customHeight="1" x14ac:dyDescent="0.2">
      <c r="B38" s="668" t="s">
        <v>1263</v>
      </c>
      <c r="C38" s="668"/>
      <c r="D38" s="668"/>
      <c r="E38" s="668"/>
      <c r="F38" s="668"/>
      <c r="G38" s="668"/>
      <c r="H38" s="668"/>
      <c r="I38" s="668"/>
      <c r="J38" s="668"/>
      <c r="K38" s="668"/>
      <c r="L38" s="668"/>
      <c r="M38" s="668"/>
      <c r="N38" s="668"/>
      <c r="O38" s="668"/>
      <c r="P38" s="668"/>
      <c r="Q38" s="578"/>
      <c r="BD38" s="367"/>
      <c r="BE38" s="367"/>
      <c r="BF38" s="367"/>
      <c r="BK38" s="367"/>
      <c r="BL38" s="367"/>
      <c r="BM38" s="367"/>
      <c r="BN38" s="367"/>
      <c r="BO38" s="367"/>
      <c r="BP38" s="367"/>
      <c r="BQ38" s="367"/>
      <c r="BR38" s="367"/>
      <c r="BS38" s="367"/>
      <c r="BT38" s="367"/>
      <c r="BU38" s="367"/>
      <c r="BV38" s="367"/>
      <c r="BW38" s="367"/>
    </row>
    <row r="39" spans="1:75" s="326" customFormat="1" ht="12" customHeight="1" x14ac:dyDescent="0.2">
      <c r="A39" s="327"/>
      <c r="B39" s="638" t="str">
        <f>"Notes: "&amp;"EIA completed modeling and analysis for this report on " &amp;Dates!D2&amp;"."</f>
        <v>Notes: EIA completed modeling and analysis for this report on Monday June 5, 2023.</v>
      </c>
      <c r="C39" s="637"/>
      <c r="D39" s="637"/>
      <c r="E39" s="637"/>
      <c r="F39" s="637"/>
      <c r="G39" s="637"/>
      <c r="H39" s="637"/>
      <c r="I39" s="637"/>
      <c r="J39" s="637"/>
      <c r="K39" s="637"/>
      <c r="L39" s="637"/>
      <c r="M39" s="637"/>
      <c r="N39" s="637"/>
      <c r="O39" s="637"/>
      <c r="P39" s="637"/>
      <c r="Q39" s="637"/>
      <c r="AY39" s="399"/>
      <c r="AZ39" s="399"/>
      <c r="BA39" s="399"/>
      <c r="BB39" s="399"/>
      <c r="BC39" s="399"/>
      <c r="BD39" s="399"/>
      <c r="BE39" s="399"/>
      <c r="BF39" s="399"/>
      <c r="BG39" s="399"/>
      <c r="BH39" s="399"/>
      <c r="BI39" s="399"/>
      <c r="BJ39" s="399"/>
      <c r="BK39" s="399"/>
      <c r="BL39" s="399"/>
      <c r="BM39" s="399"/>
      <c r="BN39" s="399"/>
      <c r="BO39" s="399"/>
      <c r="BP39" s="399"/>
      <c r="BQ39" s="399"/>
      <c r="BR39" s="399"/>
      <c r="BS39" s="399"/>
      <c r="BT39" s="399"/>
      <c r="BU39" s="399"/>
      <c r="BV39" s="399"/>
      <c r="BW39" s="399"/>
    </row>
    <row r="40" spans="1:75" s="326" customFormat="1" ht="12" customHeight="1" x14ac:dyDescent="0.2">
      <c r="A40" s="327"/>
      <c r="B40" s="638" t="s">
        <v>338</v>
      </c>
      <c r="C40" s="637"/>
      <c r="D40" s="637"/>
      <c r="E40" s="637"/>
      <c r="F40" s="637"/>
      <c r="G40" s="637"/>
      <c r="H40" s="637"/>
      <c r="I40" s="637"/>
      <c r="J40" s="637"/>
      <c r="K40" s="637"/>
      <c r="L40" s="637"/>
      <c r="M40" s="637"/>
      <c r="N40" s="637"/>
      <c r="O40" s="637"/>
      <c r="P40" s="637"/>
      <c r="Q40" s="637"/>
      <c r="AY40" s="399"/>
      <c r="AZ40" s="399"/>
      <c r="BA40" s="399"/>
      <c r="BB40" s="399"/>
      <c r="BC40" s="399"/>
      <c r="BD40" s="484"/>
      <c r="BE40" s="484"/>
      <c r="BF40" s="484"/>
      <c r="BG40" s="399"/>
      <c r="BH40" s="399"/>
      <c r="BI40" s="399"/>
      <c r="BJ40" s="399"/>
    </row>
    <row r="41" spans="1:75" s="326" customFormat="1" ht="12" customHeight="1" x14ac:dyDescent="0.2">
      <c r="A41" s="327"/>
      <c r="B41" s="658" t="s">
        <v>860</v>
      </c>
      <c r="C41" s="646"/>
      <c r="D41" s="646"/>
      <c r="E41" s="646"/>
      <c r="F41" s="646"/>
      <c r="G41" s="646"/>
      <c r="H41" s="646"/>
      <c r="I41" s="646"/>
      <c r="J41" s="646"/>
      <c r="K41" s="646"/>
      <c r="L41" s="646"/>
      <c r="M41" s="646"/>
      <c r="N41" s="646"/>
      <c r="O41" s="646"/>
      <c r="P41" s="646"/>
      <c r="Q41" s="646"/>
      <c r="AY41" s="399"/>
      <c r="AZ41" s="399"/>
      <c r="BA41" s="399"/>
      <c r="BB41" s="399"/>
      <c r="BC41" s="399"/>
      <c r="BD41" s="484"/>
      <c r="BE41" s="484"/>
      <c r="BF41" s="484"/>
      <c r="BG41" s="399"/>
      <c r="BH41" s="399"/>
      <c r="BI41" s="399"/>
      <c r="BJ41" s="399"/>
    </row>
    <row r="42" spans="1:75" s="326" customFormat="1" ht="12" customHeight="1" x14ac:dyDescent="0.2">
      <c r="A42" s="327"/>
      <c r="B42" s="664" t="s">
        <v>829</v>
      </c>
      <c r="C42" s="624"/>
      <c r="D42" s="624"/>
      <c r="E42" s="624"/>
      <c r="F42" s="624"/>
      <c r="G42" s="624"/>
      <c r="H42" s="624"/>
      <c r="I42" s="624"/>
      <c r="J42" s="624"/>
      <c r="K42" s="624"/>
      <c r="L42" s="624"/>
      <c r="M42" s="624"/>
      <c r="N42" s="624"/>
      <c r="O42" s="624"/>
      <c r="P42" s="624"/>
      <c r="Q42" s="624"/>
      <c r="AY42" s="399"/>
      <c r="AZ42" s="399"/>
      <c r="BA42" s="399"/>
      <c r="BB42" s="399"/>
      <c r="BC42" s="399"/>
      <c r="BD42" s="484"/>
      <c r="BE42" s="484"/>
      <c r="BF42" s="484"/>
      <c r="BG42" s="399"/>
      <c r="BH42" s="399"/>
      <c r="BI42" s="399"/>
      <c r="BJ42" s="399"/>
    </row>
    <row r="43" spans="1:75" s="326" customFormat="1" ht="12" customHeight="1" x14ac:dyDescent="0.2">
      <c r="A43" s="327"/>
      <c r="B43" s="633" t="s">
        <v>813</v>
      </c>
      <c r="C43" s="634"/>
      <c r="D43" s="634"/>
      <c r="E43" s="634"/>
      <c r="F43" s="634"/>
      <c r="G43" s="634"/>
      <c r="H43" s="634"/>
      <c r="I43" s="634"/>
      <c r="J43" s="634"/>
      <c r="K43" s="634"/>
      <c r="L43" s="634"/>
      <c r="M43" s="634"/>
      <c r="N43" s="634"/>
      <c r="O43" s="634"/>
      <c r="P43" s="634"/>
      <c r="Q43" s="624"/>
      <c r="AY43" s="399"/>
      <c r="AZ43" s="399"/>
      <c r="BA43" s="399"/>
      <c r="BB43" s="399"/>
      <c r="BC43" s="399"/>
      <c r="BD43" s="484"/>
      <c r="BE43" s="484"/>
      <c r="BF43" s="484"/>
      <c r="BG43" s="399"/>
      <c r="BH43" s="399"/>
      <c r="BI43" s="399"/>
      <c r="BJ43" s="399"/>
    </row>
    <row r="44" spans="1:75" s="326" customFormat="1" ht="12" customHeight="1" x14ac:dyDescent="0.2">
      <c r="A44" s="322"/>
      <c r="B44" s="654" t="s">
        <v>1283</v>
      </c>
      <c r="C44" s="624"/>
      <c r="D44" s="624"/>
      <c r="E44" s="624"/>
      <c r="F44" s="624"/>
      <c r="G44" s="624"/>
      <c r="H44" s="624"/>
      <c r="I44" s="624"/>
      <c r="J44" s="624"/>
      <c r="K44" s="624"/>
      <c r="L44" s="624"/>
      <c r="M44" s="624"/>
      <c r="N44" s="624"/>
      <c r="O44" s="624"/>
      <c r="P44" s="624"/>
      <c r="Q44" s="624"/>
      <c r="AY44" s="399"/>
      <c r="AZ44" s="399"/>
      <c r="BA44" s="399"/>
      <c r="BB44" s="399"/>
      <c r="BC44" s="399"/>
      <c r="BD44" s="484"/>
      <c r="BE44" s="484"/>
      <c r="BF44" s="484"/>
      <c r="BG44" s="399"/>
      <c r="BH44" s="399"/>
      <c r="BI44" s="399"/>
      <c r="BJ44" s="399"/>
    </row>
    <row r="45" spans="1:75" x14ac:dyDescent="0.2">
      <c r="BK45" s="299"/>
      <c r="BL45" s="299"/>
      <c r="BM45" s="299"/>
      <c r="BN45" s="299"/>
      <c r="BO45" s="299"/>
      <c r="BP45" s="299"/>
      <c r="BQ45" s="299"/>
      <c r="BR45" s="299"/>
      <c r="BS45" s="299"/>
      <c r="BT45" s="299"/>
      <c r="BU45" s="299"/>
      <c r="BV45" s="299"/>
    </row>
    <row r="46" spans="1:75" x14ac:dyDescent="0.2">
      <c r="BK46" s="299"/>
      <c r="BL46" s="299"/>
      <c r="BM46" s="299"/>
      <c r="BN46" s="299"/>
      <c r="BO46" s="299"/>
      <c r="BP46" s="299"/>
      <c r="BQ46" s="299"/>
      <c r="BR46" s="299"/>
      <c r="BS46" s="299"/>
      <c r="BT46" s="299"/>
      <c r="BU46" s="299"/>
      <c r="BV46" s="299"/>
    </row>
    <row r="47" spans="1:75" x14ac:dyDescent="0.2">
      <c r="BK47" s="299"/>
      <c r="BL47" s="299"/>
      <c r="BM47" s="299"/>
      <c r="BN47" s="299"/>
      <c r="BO47" s="299"/>
      <c r="BP47" s="299"/>
      <c r="BQ47" s="299"/>
      <c r="BR47" s="299"/>
      <c r="BS47" s="299"/>
      <c r="BT47" s="299"/>
      <c r="BU47" s="299"/>
      <c r="BV47" s="299"/>
    </row>
    <row r="48" spans="1:75" x14ac:dyDescent="0.2">
      <c r="BK48" s="299"/>
      <c r="BL48" s="299"/>
      <c r="BM48" s="299"/>
      <c r="BN48" s="299"/>
      <c r="BO48" s="299"/>
      <c r="BP48" s="299"/>
      <c r="BQ48" s="299"/>
      <c r="BR48" s="299"/>
      <c r="BS48" s="299"/>
      <c r="BT48" s="299"/>
      <c r="BU48" s="299"/>
      <c r="BV48" s="299"/>
    </row>
    <row r="49" spans="63:74" x14ac:dyDescent="0.2">
      <c r="BK49" s="299"/>
      <c r="BL49" s="299"/>
      <c r="BM49" s="299"/>
      <c r="BN49" s="299"/>
      <c r="BO49" s="299"/>
      <c r="BP49" s="299"/>
      <c r="BQ49" s="299"/>
      <c r="BR49" s="299"/>
      <c r="BS49" s="299"/>
      <c r="BT49" s="299"/>
      <c r="BU49" s="299"/>
      <c r="BV49" s="299"/>
    </row>
    <row r="50" spans="63:74" x14ac:dyDescent="0.2">
      <c r="BK50" s="299"/>
      <c r="BL50" s="299"/>
      <c r="BM50" s="299"/>
      <c r="BN50" s="299"/>
      <c r="BO50" s="299"/>
      <c r="BP50" s="299"/>
      <c r="BQ50" s="299"/>
      <c r="BR50" s="299"/>
      <c r="BS50" s="299"/>
      <c r="BT50" s="299"/>
      <c r="BU50" s="299"/>
      <c r="BV50" s="299"/>
    </row>
    <row r="51" spans="63:74" x14ac:dyDescent="0.2">
      <c r="BK51" s="299"/>
      <c r="BL51" s="299"/>
      <c r="BM51" s="299"/>
      <c r="BN51" s="299"/>
      <c r="BO51" s="299"/>
      <c r="BP51" s="299"/>
      <c r="BQ51" s="299"/>
      <c r="BR51" s="299"/>
      <c r="BS51" s="299"/>
      <c r="BT51" s="299"/>
      <c r="BU51" s="299"/>
      <c r="BV51" s="299"/>
    </row>
    <row r="52" spans="63:74" x14ac:dyDescent="0.2">
      <c r="BK52" s="299"/>
      <c r="BL52" s="299"/>
      <c r="BM52" s="299"/>
      <c r="BN52" s="299"/>
      <c r="BO52" s="299"/>
      <c r="BP52" s="299"/>
      <c r="BQ52" s="299"/>
      <c r="BR52" s="299"/>
      <c r="BS52" s="299"/>
      <c r="BT52" s="299"/>
      <c r="BU52" s="299"/>
      <c r="BV52" s="299"/>
    </row>
    <row r="53" spans="63:74" x14ac:dyDescent="0.2">
      <c r="BK53" s="299"/>
      <c r="BL53" s="299"/>
      <c r="BM53" s="299"/>
      <c r="BN53" s="299"/>
      <c r="BO53" s="299"/>
      <c r="BP53" s="299"/>
      <c r="BQ53" s="299"/>
      <c r="BR53" s="299"/>
      <c r="BS53" s="299"/>
      <c r="BT53" s="299"/>
      <c r="BU53" s="299"/>
      <c r="BV53" s="299"/>
    </row>
    <row r="54" spans="63:74" x14ac:dyDescent="0.2">
      <c r="BK54" s="299"/>
      <c r="BL54" s="299"/>
      <c r="BM54" s="299"/>
      <c r="BN54" s="299"/>
      <c r="BO54" s="299"/>
      <c r="BP54" s="299"/>
      <c r="BQ54" s="299"/>
      <c r="BR54" s="299"/>
      <c r="BS54" s="299"/>
      <c r="BT54" s="299"/>
      <c r="BU54" s="299"/>
      <c r="BV54" s="299"/>
    </row>
    <row r="55" spans="63:74" x14ac:dyDescent="0.2">
      <c r="BK55" s="299"/>
      <c r="BL55" s="299"/>
      <c r="BM55" s="299"/>
      <c r="BN55" s="299"/>
      <c r="BO55" s="299"/>
      <c r="BP55" s="299"/>
      <c r="BQ55" s="299"/>
      <c r="BR55" s="299"/>
      <c r="BS55" s="299"/>
      <c r="BT55" s="299"/>
      <c r="BU55" s="299"/>
      <c r="BV55" s="299"/>
    </row>
    <row r="56" spans="63:74" x14ac:dyDescent="0.2">
      <c r="BK56" s="299"/>
      <c r="BL56" s="299"/>
      <c r="BM56" s="299"/>
      <c r="BN56" s="299"/>
      <c r="BO56" s="299"/>
      <c r="BP56" s="299"/>
      <c r="BQ56" s="299"/>
      <c r="BR56" s="299"/>
      <c r="BS56" s="299"/>
      <c r="BT56" s="299"/>
      <c r="BU56" s="299"/>
      <c r="BV56" s="299"/>
    </row>
    <row r="57" spans="63:74" x14ac:dyDescent="0.2">
      <c r="BK57" s="299"/>
      <c r="BL57" s="299"/>
      <c r="BM57" s="299"/>
      <c r="BN57" s="299"/>
      <c r="BO57" s="299"/>
      <c r="BP57" s="299"/>
      <c r="BQ57" s="299"/>
      <c r="BR57" s="299"/>
      <c r="BS57" s="299"/>
      <c r="BT57" s="299"/>
      <c r="BU57" s="299"/>
      <c r="BV57" s="299"/>
    </row>
    <row r="58" spans="63:74" x14ac:dyDescent="0.2">
      <c r="BK58" s="299"/>
      <c r="BL58" s="299"/>
      <c r="BM58" s="299"/>
      <c r="BN58" s="299"/>
      <c r="BO58" s="299"/>
      <c r="BP58" s="299"/>
      <c r="BQ58" s="299"/>
      <c r="BR58" s="299"/>
      <c r="BS58" s="299"/>
      <c r="BT58" s="299"/>
      <c r="BU58" s="299"/>
      <c r="BV58" s="299"/>
    </row>
    <row r="59" spans="63:74" x14ac:dyDescent="0.2">
      <c r="BK59" s="299"/>
      <c r="BL59" s="299"/>
      <c r="BM59" s="299"/>
      <c r="BN59" s="299"/>
      <c r="BO59" s="299"/>
      <c r="BP59" s="299"/>
      <c r="BQ59" s="299"/>
      <c r="BR59" s="299"/>
      <c r="BS59" s="299"/>
      <c r="BT59" s="299"/>
      <c r="BU59" s="299"/>
      <c r="BV59" s="299"/>
    </row>
    <row r="60" spans="63:74" x14ac:dyDescent="0.2">
      <c r="BK60" s="299"/>
      <c r="BL60" s="299"/>
      <c r="BM60" s="299"/>
      <c r="BN60" s="299"/>
      <c r="BO60" s="299"/>
      <c r="BP60" s="299"/>
      <c r="BQ60" s="299"/>
      <c r="BR60" s="299"/>
      <c r="BS60" s="299"/>
      <c r="BT60" s="299"/>
      <c r="BU60" s="299"/>
      <c r="BV60" s="299"/>
    </row>
    <row r="61" spans="63:74" x14ac:dyDescent="0.2">
      <c r="BK61" s="299"/>
      <c r="BL61" s="299"/>
      <c r="BM61" s="299"/>
      <c r="BN61" s="299"/>
      <c r="BO61" s="299"/>
      <c r="BP61" s="299"/>
      <c r="BQ61" s="299"/>
      <c r="BR61" s="299"/>
      <c r="BS61" s="299"/>
      <c r="BT61" s="299"/>
      <c r="BU61" s="299"/>
      <c r="BV61" s="299"/>
    </row>
    <row r="62" spans="63:74" x14ac:dyDescent="0.2">
      <c r="BK62" s="299"/>
      <c r="BL62" s="299"/>
      <c r="BM62" s="299"/>
      <c r="BN62" s="299"/>
      <c r="BO62" s="299"/>
      <c r="BP62" s="299"/>
      <c r="BQ62" s="299"/>
      <c r="BR62" s="299"/>
      <c r="BS62" s="299"/>
      <c r="BT62" s="299"/>
      <c r="BU62" s="299"/>
      <c r="BV62" s="299"/>
    </row>
    <row r="63" spans="63:74" x14ac:dyDescent="0.2">
      <c r="BK63" s="299"/>
      <c r="BL63" s="299"/>
      <c r="BM63" s="299"/>
      <c r="BN63" s="299"/>
      <c r="BO63" s="299"/>
      <c r="BP63" s="299"/>
      <c r="BQ63" s="299"/>
      <c r="BR63" s="299"/>
      <c r="BS63" s="299"/>
      <c r="BT63" s="299"/>
      <c r="BU63" s="299"/>
      <c r="BV63" s="299"/>
    </row>
    <row r="64" spans="63:74" x14ac:dyDescent="0.2">
      <c r="BK64" s="299"/>
      <c r="BL64" s="299"/>
      <c r="BM64" s="299"/>
      <c r="BN64" s="299"/>
      <c r="BO64" s="299"/>
      <c r="BP64" s="299"/>
      <c r="BQ64" s="299"/>
      <c r="BR64" s="299"/>
      <c r="BS64" s="299"/>
      <c r="BT64" s="299"/>
      <c r="BU64" s="299"/>
      <c r="BV64" s="299"/>
    </row>
    <row r="65" spans="63:74" x14ac:dyDescent="0.2">
      <c r="BK65" s="299"/>
      <c r="BL65" s="299"/>
      <c r="BM65" s="299"/>
      <c r="BN65" s="299"/>
      <c r="BO65" s="299"/>
      <c r="BP65" s="299"/>
      <c r="BQ65" s="299"/>
      <c r="BR65" s="299"/>
      <c r="BS65" s="299"/>
      <c r="BT65" s="299"/>
      <c r="BU65" s="299"/>
      <c r="BV65" s="299"/>
    </row>
    <row r="66" spans="63:74" x14ac:dyDescent="0.2">
      <c r="BK66" s="299"/>
      <c r="BL66" s="299"/>
      <c r="BM66" s="299"/>
      <c r="BN66" s="299"/>
      <c r="BO66" s="299"/>
      <c r="BP66" s="299"/>
      <c r="BQ66" s="299"/>
      <c r="BR66" s="299"/>
      <c r="BS66" s="299"/>
      <c r="BT66" s="299"/>
      <c r="BU66" s="299"/>
      <c r="BV66" s="299"/>
    </row>
    <row r="67" spans="63:74" x14ac:dyDescent="0.2">
      <c r="BK67" s="299"/>
      <c r="BL67" s="299"/>
      <c r="BM67" s="299"/>
      <c r="BN67" s="299"/>
      <c r="BO67" s="299"/>
      <c r="BP67" s="299"/>
      <c r="BQ67" s="299"/>
      <c r="BR67" s="299"/>
      <c r="BS67" s="299"/>
      <c r="BT67" s="299"/>
      <c r="BU67" s="299"/>
      <c r="BV67" s="299"/>
    </row>
    <row r="68" spans="63:74" x14ac:dyDescent="0.2">
      <c r="BK68" s="299"/>
      <c r="BL68" s="299"/>
      <c r="BM68" s="299"/>
      <c r="BN68" s="299"/>
      <c r="BO68" s="299"/>
      <c r="BP68" s="299"/>
      <c r="BQ68" s="299"/>
      <c r="BR68" s="299"/>
      <c r="BS68" s="299"/>
      <c r="BT68" s="299"/>
      <c r="BU68" s="299"/>
      <c r="BV68" s="299"/>
    </row>
    <row r="69" spans="63:74" x14ac:dyDescent="0.2">
      <c r="BK69" s="299"/>
      <c r="BL69" s="299"/>
      <c r="BM69" s="299"/>
      <c r="BN69" s="299"/>
      <c r="BO69" s="299"/>
      <c r="BP69" s="299"/>
      <c r="BQ69" s="299"/>
      <c r="BR69" s="299"/>
      <c r="BS69" s="299"/>
      <c r="BT69" s="299"/>
      <c r="BU69" s="299"/>
      <c r="BV69" s="299"/>
    </row>
    <row r="70" spans="63:74" x14ac:dyDescent="0.2">
      <c r="BK70" s="299"/>
      <c r="BL70" s="299"/>
      <c r="BM70" s="299"/>
      <c r="BN70" s="299"/>
      <c r="BO70" s="299"/>
      <c r="BP70" s="299"/>
      <c r="BQ70" s="299"/>
      <c r="BR70" s="299"/>
      <c r="BS70" s="299"/>
      <c r="BT70" s="299"/>
      <c r="BU70" s="299"/>
      <c r="BV70" s="299"/>
    </row>
    <row r="71" spans="63:74" x14ac:dyDescent="0.2">
      <c r="BK71" s="299"/>
      <c r="BL71" s="299"/>
      <c r="BM71" s="299"/>
      <c r="BN71" s="299"/>
      <c r="BO71" s="299"/>
      <c r="BP71" s="299"/>
      <c r="BQ71" s="299"/>
      <c r="BR71" s="299"/>
      <c r="BS71" s="299"/>
      <c r="BT71" s="299"/>
      <c r="BU71" s="299"/>
      <c r="BV71" s="299"/>
    </row>
    <row r="72" spans="63:74" x14ac:dyDescent="0.2">
      <c r="BK72" s="299"/>
      <c r="BL72" s="299"/>
      <c r="BM72" s="299"/>
      <c r="BN72" s="299"/>
      <c r="BO72" s="299"/>
      <c r="BP72" s="299"/>
      <c r="BQ72" s="299"/>
      <c r="BR72" s="299"/>
      <c r="BS72" s="299"/>
      <c r="BT72" s="299"/>
      <c r="BU72" s="299"/>
      <c r="BV72" s="299"/>
    </row>
    <row r="73" spans="63:74" x14ac:dyDescent="0.2">
      <c r="BK73" s="299"/>
      <c r="BL73" s="299"/>
      <c r="BM73" s="299"/>
      <c r="BN73" s="299"/>
      <c r="BO73" s="299"/>
      <c r="BP73" s="299"/>
      <c r="BQ73" s="299"/>
      <c r="BR73" s="299"/>
      <c r="BS73" s="299"/>
      <c r="BT73" s="299"/>
      <c r="BU73" s="299"/>
      <c r="BV73" s="299"/>
    </row>
    <row r="74" spans="63:74" x14ac:dyDescent="0.2">
      <c r="BK74" s="299"/>
      <c r="BL74" s="299"/>
      <c r="BM74" s="299"/>
      <c r="BN74" s="299"/>
      <c r="BO74" s="299"/>
      <c r="BP74" s="299"/>
      <c r="BQ74" s="299"/>
      <c r="BR74" s="299"/>
      <c r="BS74" s="299"/>
      <c r="BT74" s="299"/>
      <c r="BU74" s="299"/>
      <c r="BV74" s="299"/>
    </row>
    <row r="75" spans="63:74" x14ac:dyDescent="0.2">
      <c r="BK75" s="299"/>
      <c r="BL75" s="299"/>
      <c r="BM75" s="299"/>
      <c r="BN75" s="299"/>
      <c r="BO75" s="299"/>
      <c r="BP75" s="299"/>
      <c r="BQ75" s="299"/>
      <c r="BR75" s="299"/>
      <c r="BS75" s="299"/>
      <c r="BT75" s="299"/>
      <c r="BU75" s="299"/>
      <c r="BV75" s="299"/>
    </row>
    <row r="76" spans="63:74" x14ac:dyDescent="0.2">
      <c r="BK76" s="299"/>
      <c r="BL76" s="299"/>
      <c r="BM76" s="299"/>
      <c r="BN76" s="299"/>
      <c r="BO76" s="299"/>
      <c r="BP76" s="299"/>
      <c r="BQ76" s="299"/>
      <c r="BR76" s="299"/>
      <c r="BS76" s="299"/>
      <c r="BT76" s="299"/>
      <c r="BU76" s="299"/>
      <c r="BV76" s="299"/>
    </row>
    <row r="77" spans="63:74" x14ac:dyDescent="0.2">
      <c r="BK77" s="299"/>
      <c r="BL77" s="299"/>
      <c r="BM77" s="299"/>
      <c r="BN77" s="299"/>
      <c r="BO77" s="299"/>
      <c r="BP77" s="299"/>
      <c r="BQ77" s="299"/>
      <c r="BR77" s="299"/>
      <c r="BS77" s="299"/>
      <c r="BT77" s="299"/>
      <c r="BU77" s="299"/>
      <c r="BV77" s="299"/>
    </row>
    <row r="78" spans="63:74" x14ac:dyDescent="0.2">
      <c r="BK78" s="299"/>
      <c r="BL78" s="299"/>
      <c r="BM78" s="299"/>
      <c r="BN78" s="299"/>
      <c r="BO78" s="299"/>
      <c r="BP78" s="299"/>
      <c r="BQ78" s="299"/>
      <c r="BR78" s="299"/>
      <c r="BS78" s="299"/>
      <c r="BT78" s="299"/>
      <c r="BU78" s="299"/>
      <c r="BV78" s="299"/>
    </row>
    <row r="79" spans="63:74" x14ac:dyDescent="0.2">
      <c r="BK79" s="299"/>
      <c r="BL79" s="299"/>
      <c r="BM79" s="299"/>
      <c r="BN79" s="299"/>
      <c r="BO79" s="299"/>
      <c r="BP79" s="299"/>
      <c r="BQ79" s="299"/>
      <c r="BR79" s="299"/>
      <c r="BS79" s="299"/>
      <c r="BT79" s="299"/>
      <c r="BU79" s="299"/>
      <c r="BV79" s="299"/>
    </row>
    <row r="80" spans="63:74" x14ac:dyDescent="0.2">
      <c r="BK80" s="299"/>
      <c r="BL80" s="299"/>
      <c r="BM80" s="299"/>
      <c r="BN80" s="299"/>
      <c r="BO80" s="299"/>
      <c r="BP80" s="299"/>
      <c r="BQ80" s="299"/>
      <c r="BR80" s="299"/>
      <c r="BS80" s="299"/>
      <c r="BT80" s="299"/>
      <c r="BU80" s="299"/>
      <c r="BV80" s="299"/>
    </row>
    <row r="81" spans="63:74" x14ac:dyDescent="0.2">
      <c r="BK81" s="299"/>
      <c r="BL81" s="299"/>
      <c r="BM81" s="299"/>
      <c r="BN81" s="299"/>
      <c r="BO81" s="299"/>
      <c r="BP81" s="299"/>
      <c r="BQ81" s="299"/>
      <c r="BR81" s="299"/>
      <c r="BS81" s="299"/>
      <c r="BT81" s="299"/>
      <c r="BU81" s="299"/>
      <c r="BV81" s="299"/>
    </row>
    <row r="82" spans="63:74" x14ac:dyDescent="0.2">
      <c r="BK82" s="299"/>
      <c r="BL82" s="299"/>
      <c r="BM82" s="299"/>
      <c r="BN82" s="299"/>
      <c r="BO82" s="299"/>
      <c r="BP82" s="299"/>
      <c r="BQ82" s="299"/>
      <c r="BR82" s="299"/>
      <c r="BS82" s="299"/>
      <c r="BT82" s="299"/>
      <c r="BU82" s="299"/>
      <c r="BV82" s="299"/>
    </row>
    <row r="83" spans="63:74" x14ac:dyDescent="0.2">
      <c r="BK83" s="299"/>
      <c r="BL83" s="299"/>
      <c r="BM83" s="299"/>
      <c r="BN83" s="299"/>
      <c r="BO83" s="299"/>
      <c r="BP83" s="299"/>
      <c r="BQ83" s="299"/>
      <c r="BR83" s="299"/>
      <c r="BS83" s="299"/>
      <c r="BT83" s="299"/>
      <c r="BU83" s="299"/>
      <c r="BV83" s="299"/>
    </row>
    <row r="84" spans="63:74" x14ac:dyDescent="0.2">
      <c r="BK84" s="299"/>
      <c r="BL84" s="299"/>
      <c r="BM84" s="299"/>
      <c r="BN84" s="299"/>
      <c r="BO84" s="299"/>
      <c r="BP84" s="299"/>
      <c r="BQ84" s="299"/>
      <c r="BR84" s="299"/>
      <c r="BS84" s="299"/>
      <c r="BT84" s="299"/>
      <c r="BU84" s="299"/>
      <c r="BV84" s="299"/>
    </row>
    <row r="85" spans="63:74" x14ac:dyDescent="0.2">
      <c r="BK85" s="299"/>
      <c r="BL85" s="299"/>
      <c r="BM85" s="299"/>
      <c r="BN85" s="299"/>
      <c r="BO85" s="299"/>
      <c r="BP85" s="299"/>
      <c r="BQ85" s="299"/>
      <c r="BR85" s="299"/>
      <c r="BS85" s="299"/>
      <c r="BT85" s="299"/>
      <c r="BU85" s="299"/>
      <c r="BV85" s="299"/>
    </row>
    <row r="86" spans="63:74" x14ac:dyDescent="0.2">
      <c r="BK86" s="299"/>
      <c r="BL86" s="299"/>
      <c r="BM86" s="299"/>
      <c r="BN86" s="299"/>
      <c r="BO86" s="299"/>
      <c r="BP86" s="299"/>
      <c r="BQ86" s="299"/>
      <c r="BR86" s="299"/>
      <c r="BS86" s="299"/>
      <c r="BT86" s="299"/>
      <c r="BU86" s="299"/>
      <c r="BV86" s="299"/>
    </row>
    <row r="87" spans="63:74" x14ac:dyDescent="0.2">
      <c r="BK87" s="299"/>
      <c r="BL87" s="299"/>
      <c r="BM87" s="299"/>
      <c r="BN87" s="299"/>
      <c r="BO87" s="299"/>
      <c r="BP87" s="299"/>
      <c r="BQ87" s="299"/>
      <c r="BR87" s="299"/>
      <c r="BS87" s="299"/>
      <c r="BT87" s="299"/>
      <c r="BU87" s="299"/>
      <c r="BV87" s="299"/>
    </row>
    <row r="88" spans="63:74" x14ac:dyDescent="0.2">
      <c r="BK88" s="299"/>
      <c r="BL88" s="299"/>
      <c r="BM88" s="299"/>
      <c r="BN88" s="299"/>
      <c r="BO88" s="299"/>
      <c r="BP88" s="299"/>
      <c r="BQ88" s="299"/>
      <c r="BR88" s="299"/>
      <c r="BS88" s="299"/>
      <c r="BT88" s="299"/>
      <c r="BU88" s="299"/>
      <c r="BV88" s="299"/>
    </row>
    <row r="89" spans="63:74" x14ac:dyDescent="0.2">
      <c r="BK89" s="299"/>
      <c r="BL89" s="299"/>
      <c r="BM89" s="299"/>
      <c r="BN89" s="299"/>
      <c r="BO89" s="299"/>
      <c r="BP89" s="299"/>
      <c r="BQ89" s="299"/>
      <c r="BR89" s="299"/>
      <c r="BS89" s="299"/>
      <c r="BT89" s="299"/>
      <c r="BU89" s="299"/>
      <c r="BV89" s="299"/>
    </row>
    <row r="90" spans="63:74" x14ac:dyDescent="0.2">
      <c r="BK90" s="299"/>
      <c r="BL90" s="299"/>
      <c r="BM90" s="299"/>
      <c r="BN90" s="299"/>
      <c r="BO90" s="299"/>
      <c r="BP90" s="299"/>
      <c r="BQ90" s="299"/>
      <c r="BR90" s="299"/>
      <c r="BS90" s="299"/>
      <c r="BT90" s="299"/>
      <c r="BU90" s="299"/>
      <c r="BV90" s="299"/>
    </row>
    <row r="91" spans="63:74" x14ac:dyDescent="0.2">
      <c r="BK91" s="299"/>
      <c r="BL91" s="299"/>
      <c r="BM91" s="299"/>
      <c r="BN91" s="299"/>
      <c r="BO91" s="299"/>
      <c r="BP91" s="299"/>
      <c r="BQ91" s="299"/>
      <c r="BR91" s="299"/>
      <c r="BS91" s="299"/>
      <c r="BT91" s="299"/>
      <c r="BU91" s="299"/>
      <c r="BV91" s="299"/>
    </row>
    <row r="92" spans="63:74" x14ac:dyDescent="0.2">
      <c r="BK92" s="299"/>
      <c r="BL92" s="299"/>
      <c r="BM92" s="299"/>
      <c r="BN92" s="299"/>
      <c r="BO92" s="299"/>
      <c r="BP92" s="299"/>
      <c r="BQ92" s="299"/>
      <c r="BR92" s="299"/>
      <c r="BS92" s="299"/>
      <c r="BT92" s="299"/>
      <c r="BU92" s="299"/>
      <c r="BV92" s="299"/>
    </row>
    <row r="93" spans="63:74" x14ac:dyDescent="0.2">
      <c r="BK93" s="299"/>
      <c r="BL93" s="299"/>
      <c r="BM93" s="299"/>
      <c r="BN93" s="299"/>
      <c r="BO93" s="299"/>
      <c r="BP93" s="299"/>
      <c r="BQ93" s="299"/>
      <c r="BR93" s="299"/>
      <c r="BS93" s="299"/>
      <c r="BT93" s="299"/>
      <c r="BU93" s="299"/>
      <c r="BV93" s="299"/>
    </row>
    <row r="94" spans="63:74" x14ac:dyDescent="0.2">
      <c r="BK94" s="299"/>
      <c r="BL94" s="299"/>
      <c r="BM94" s="299"/>
      <c r="BN94" s="299"/>
      <c r="BO94" s="299"/>
      <c r="BP94" s="299"/>
      <c r="BQ94" s="299"/>
      <c r="BR94" s="299"/>
      <c r="BS94" s="299"/>
      <c r="BT94" s="299"/>
      <c r="BU94" s="299"/>
      <c r="BV94" s="299"/>
    </row>
    <row r="95" spans="63:74" x14ac:dyDescent="0.2">
      <c r="BK95" s="299"/>
      <c r="BL95" s="299"/>
      <c r="BM95" s="299"/>
      <c r="BN95" s="299"/>
      <c r="BO95" s="299"/>
      <c r="BP95" s="299"/>
      <c r="BQ95" s="299"/>
      <c r="BR95" s="299"/>
      <c r="BS95" s="299"/>
      <c r="BT95" s="299"/>
      <c r="BU95" s="299"/>
      <c r="BV95" s="299"/>
    </row>
    <row r="96" spans="63:74" x14ac:dyDescent="0.2">
      <c r="BK96" s="299"/>
      <c r="BL96" s="299"/>
      <c r="BM96" s="299"/>
      <c r="BN96" s="299"/>
      <c r="BO96" s="299"/>
      <c r="BP96" s="299"/>
      <c r="BQ96" s="299"/>
      <c r="BR96" s="299"/>
      <c r="BS96" s="299"/>
      <c r="BT96" s="299"/>
      <c r="BU96" s="299"/>
      <c r="BV96" s="299"/>
    </row>
    <row r="97" spans="63:74" x14ac:dyDescent="0.2">
      <c r="BK97" s="299"/>
      <c r="BL97" s="299"/>
      <c r="BM97" s="299"/>
      <c r="BN97" s="299"/>
      <c r="BO97" s="299"/>
      <c r="BP97" s="299"/>
      <c r="BQ97" s="299"/>
      <c r="BR97" s="299"/>
      <c r="BS97" s="299"/>
      <c r="BT97" s="299"/>
      <c r="BU97" s="299"/>
      <c r="BV97" s="299"/>
    </row>
    <row r="98" spans="63:74" x14ac:dyDescent="0.2">
      <c r="BK98" s="299"/>
      <c r="BL98" s="299"/>
      <c r="BM98" s="299"/>
      <c r="BN98" s="299"/>
      <c r="BO98" s="299"/>
      <c r="BP98" s="299"/>
      <c r="BQ98" s="299"/>
      <c r="BR98" s="299"/>
      <c r="BS98" s="299"/>
      <c r="BT98" s="299"/>
      <c r="BU98" s="299"/>
      <c r="BV98" s="299"/>
    </row>
    <row r="99" spans="63:74" x14ac:dyDescent="0.2">
      <c r="BK99" s="299"/>
      <c r="BL99" s="299"/>
      <c r="BM99" s="299"/>
      <c r="BN99" s="299"/>
      <c r="BO99" s="299"/>
      <c r="BP99" s="299"/>
      <c r="BQ99" s="299"/>
      <c r="BR99" s="299"/>
      <c r="BS99" s="299"/>
      <c r="BT99" s="299"/>
      <c r="BU99" s="299"/>
      <c r="BV99" s="299"/>
    </row>
    <row r="100" spans="63:74" x14ac:dyDescent="0.2">
      <c r="BK100" s="299"/>
      <c r="BL100" s="299"/>
      <c r="BM100" s="299"/>
      <c r="BN100" s="299"/>
      <c r="BO100" s="299"/>
      <c r="BP100" s="299"/>
      <c r="BQ100" s="299"/>
      <c r="BR100" s="299"/>
      <c r="BS100" s="299"/>
      <c r="BT100" s="299"/>
      <c r="BU100" s="299"/>
      <c r="BV100" s="299"/>
    </row>
    <row r="101" spans="63:74" x14ac:dyDescent="0.2">
      <c r="BK101" s="299"/>
      <c r="BL101" s="299"/>
      <c r="BM101" s="299"/>
      <c r="BN101" s="299"/>
      <c r="BO101" s="299"/>
      <c r="BP101" s="299"/>
      <c r="BQ101" s="299"/>
      <c r="BR101" s="299"/>
      <c r="BS101" s="299"/>
      <c r="BT101" s="299"/>
      <c r="BU101" s="299"/>
      <c r="BV101" s="299"/>
    </row>
    <row r="102" spans="63:74" x14ac:dyDescent="0.2">
      <c r="BK102" s="299"/>
      <c r="BL102" s="299"/>
      <c r="BM102" s="299"/>
      <c r="BN102" s="299"/>
      <c r="BO102" s="299"/>
      <c r="BP102" s="299"/>
      <c r="BQ102" s="299"/>
      <c r="BR102" s="299"/>
      <c r="BS102" s="299"/>
      <c r="BT102" s="299"/>
      <c r="BU102" s="299"/>
      <c r="BV102" s="299"/>
    </row>
    <row r="103" spans="63:74" x14ac:dyDescent="0.2">
      <c r="BK103" s="299"/>
      <c r="BL103" s="299"/>
      <c r="BM103" s="299"/>
      <c r="BN103" s="299"/>
      <c r="BO103" s="299"/>
      <c r="BP103" s="299"/>
      <c r="BQ103" s="299"/>
      <c r="BR103" s="299"/>
      <c r="BS103" s="299"/>
      <c r="BT103" s="299"/>
      <c r="BU103" s="299"/>
      <c r="BV103" s="299"/>
    </row>
    <row r="104" spans="63:74" x14ac:dyDescent="0.2">
      <c r="BK104" s="299"/>
      <c r="BL104" s="299"/>
      <c r="BM104" s="299"/>
      <c r="BN104" s="299"/>
      <c r="BO104" s="299"/>
      <c r="BP104" s="299"/>
      <c r="BQ104" s="299"/>
      <c r="BR104" s="299"/>
      <c r="BS104" s="299"/>
      <c r="BT104" s="299"/>
      <c r="BU104" s="299"/>
      <c r="BV104" s="299"/>
    </row>
    <row r="105" spans="63:74" x14ac:dyDescent="0.2">
      <c r="BK105" s="299"/>
      <c r="BL105" s="299"/>
      <c r="BM105" s="299"/>
      <c r="BN105" s="299"/>
      <c r="BO105" s="299"/>
      <c r="BP105" s="299"/>
      <c r="BQ105" s="299"/>
      <c r="BR105" s="299"/>
      <c r="BS105" s="299"/>
      <c r="BT105" s="299"/>
      <c r="BU105" s="299"/>
      <c r="BV105" s="299"/>
    </row>
    <row r="106" spans="63:74" x14ac:dyDescent="0.2">
      <c r="BK106" s="299"/>
      <c r="BL106" s="299"/>
      <c r="BM106" s="299"/>
      <c r="BN106" s="299"/>
      <c r="BO106" s="299"/>
      <c r="BP106" s="299"/>
      <c r="BQ106" s="299"/>
      <c r="BR106" s="299"/>
      <c r="BS106" s="299"/>
      <c r="BT106" s="299"/>
      <c r="BU106" s="299"/>
      <c r="BV106" s="299"/>
    </row>
    <row r="107" spans="63:74" x14ac:dyDescent="0.2">
      <c r="BK107" s="299"/>
      <c r="BL107" s="299"/>
      <c r="BM107" s="299"/>
      <c r="BN107" s="299"/>
      <c r="BO107" s="299"/>
      <c r="BP107" s="299"/>
      <c r="BQ107" s="299"/>
      <c r="BR107" s="299"/>
      <c r="BS107" s="299"/>
      <c r="BT107" s="299"/>
      <c r="BU107" s="299"/>
      <c r="BV107" s="299"/>
    </row>
    <row r="108" spans="63:74" x14ac:dyDescent="0.2">
      <c r="BK108" s="299"/>
      <c r="BL108" s="299"/>
      <c r="BM108" s="299"/>
      <c r="BN108" s="299"/>
      <c r="BO108" s="299"/>
      <c r="BP108" s="299"/>
      <c r="BQ108" s="299"/>
      <c r="BR108" s="299"/>
      <c r="BS108" s="299"/>
      <c r="BT108" s="299"/>
      <c r="BU108" s="299"/>
      <c r="BV108" s="299"/>
    </row>
    <row r="109" spans="63:74" x14ac:dyDescent="0.2">
      <c r="BK109" s="299"/>
      <c r="BL109" s="299"/>
      <c r="BM109" s="299"/>
      <c r="BN109" s="299"/>
      <c r="BO109" s="299"/>
      <c r="BP109" s="299"/>
      <c r="BQ109" s="299"/>
      <c r="BR109" s="299"/>
      <c r="BS109" s="299"/>
      <c r="BT109" s="299"/>
      <c r="BU109" s="299"/>
      <c r="BV109" s="299"/>
    </row>
    <row r="110" spans="63:74" x14ac:dyDescent="0.2">
      <c r="BK110" s="299"/>
      <c r="BL110" s="299"/>
      <c r="BM110" s="299"/>
      <c r="BN110" s="299"/>
      <c r="BO110" s="299"/>
      <c r="BP110" s="299"/>
      <c r="BQ110" s="299"/>
      <c r="BR110" s="299"/>
      <c r="BS110" s="299"/>
      <c r="BT110" s="299"/>
      <c r="BU110" s="299"/>
      <c r="BV110" s="299"/>
    </row>
    <row r="111" spans="63:74" x14ac:dyDescent="0.2">
      <c r="BK111" s="299"/>
      <c r="BL111" s="299"/>
      <c r="BM111" s="299"/>
      <c r="BN111" s="299"/>
      <c r="BO111" s="299"/>
      <c r="BP111" s="299"/>
      <c r="BQ111" s="299"/>
      <c r="BR111" s="299"/>
      <c r="BS111" s="299"/>
      <c r="BT111" s="299"/>
      <c r="BU111" s="299"/>
      <c r="BV111" s="299"/>
    </row>
    <row r="112" spans="63:74" x14ac:dyDescent="0.2">
      <c r="BK112" s="299"/>
      <c r="BL112" s="299"/>
      <c r="BM112" s="299"/>
      <c r="BN112" s="299"/>
      <c r="BO112" s="299"/>
      <c r="BP112" s="299"/>
      <c r="BQ112" s="299"/>
      <c r="BR112" s="299"/>
      <c r="BS112" s="299"/>
      <c r="BT112" s="299"/>
      <c r="BU112" s="299"/>
      <c r="BV112" s="299"/>
    </row>
    <row r="113" spans="63:74" x14ac:dyDescent="0.2">
      <c r="BK113" s="299"/>
      <c r="BL113" s="299"/>
      <c r="BM113" s="299"/>
      <c r="BN113" s="299"/>
      <c r="BO113" s="299"/>
      <c r="BP113" s="299"/>
      <c r="BQ113" s="299"/>
      <c r="BR113" s="299"/>
      <c r="BS113" s="299"/>
      <c r="BT113" s="299"/>
      <c r="BU113" s="299"/>
      <c r="BV113" s="299"/>
    </row>
    <row r="114" spans="63:74" x14ac:dyDescent="0.2">
      <c r="BK114" s="299"/>
      <c r="BL114" s="299"/>
      <c r="BM114" s="299"/>
      <c r="BN114" s="299"/>
      <c r="BO114" s="299"/>
      <c r="BP114" s="299"/>
      <c r="BQ114" s="299"/>
      <c r="BR114" s="299"/>
      <c r="BS114" s="299"/>
      <c r="BT114" s="299"/>
      <c r="BU114" s="299"/>
      <c r="BV114" s="299"/>
    </row>
    <row r="115" spans="63:74" x14ac:dyDescent="0.2">
      <c r="BK115" s="299"/>
      <c r="BL115" s="299"/>
      <c r="BM115" s="299"/>
      <c r="BN115" s="299"/>
      <c r="BO115" s="299"/>
      <c r="BP115" s="299"/>
      <c r="BQ115" s="299"/>
      <c r="BR115" s="299"/>
      <c r="BS115" s="299"/>
      <c r="BT115" s="299"/>
      <c r="BU115" s="299"/>
      <c r="BV115" s="299"/>
    </row>
    <row r="116" spans="63:74" x14ac:dyDescent="0.2">
      <c r="BK116" s="299"/>
      <c r="BL116" s="299"/>
      <c r="BM116" s="299"/>
      <c r="BN116" s="299"/>
      <c r="BO116" s="299"/>
      <c r="BP116" s="299"/>
      <c r="BQ116" s="299"/>
      <c r="BR116" s="299"/>
      <c r="BS116" s="299"/>
      <c r="BT116" s="299"/>
      <c r="BU116" s="299"/>
      <c r="BV116" s="299"/>
    </row>
    <row r="117" spans="63:74" x14ac:dyDescent="0.2">
      <c r="BK117" s="299"/>
      <c r="BL117" s="299"/>
      <c r="BM117" s="299"/>
      <c r="BN117" s="299"/>
      <c r="BO117" s="299"/>
      <c r="BP117" s="299"/>
      <c r="BQ117" s="299"/>
      <c r="BR117" s="299"/>
      <c r="BS117" s="299"/>
      <c r="BT117" s="299"/>
      <c r="BU117" s="299"/>
      <c r="BV117" s="299"/>
    </row>
    <row r="118" spans="63:74" x14ac:dyDescent="0.2">
      <c r="BK118" s="299"/>
      <c r="BL118" s="299"/>
      <c r="BM118" s="299"/>
      <c r="BN118" s="299"/>
      <c r="BO118" s="299"/>
      <c r="BP118" s="299"/>
      <c r="BQ118" s="299"/>
      <c r="BR118" s="299"/>
      <c r="BS118" s="299"/>
      <c r="BT118" s="299"/>
      <c r="BU118" s="299"/>
      <c r="BV118" s="299"/>
    </row>
    <row r="119" spans="63:74" x14ac:dyDescent="0.2">
      <c r="BK119" s="299"/>
      <c r="BL119" s="299"/>
      <c r="BM119" s="299"/>
      <c r="BN119" s="299"/>
      <c r="BO119" s="299"/>
      <c r="BP119" s="299"/>
      <c r="BQ119" s="299"/>
      <c r="BR119" s="299"/>
      <c r="BS119" s="299"/>
      <c r="BT119" s="299"/>
      <c r="BU119" s="299"/>
      <c r="BV119" s="299"/>
    </row>
    <row r="120" spans="63:74" x14ac:dyDescent="0.2">
      <c r="BK120" s="299"/>
      <c r="BL120" s="299"/>
      <c r="BM120" s="299"/>
      <c r="BN120" s="299"/>
      <c r="BO120" s="299"/>
      <c r="BP120" s="299"/>
      <c r="BQ120" s="299"/>
      <c r="BR120" s="299"/>
      <c r="BS120" s="299"/>
      <c r="BT120" s="299"/>
      <c r="BU120" s="299"/>
      <c r="BV120" s="299"/>
    </row>
    <row r="121" spans="63:74" x14ac:dyDescent="0.2">
      <c r="BK121" s="299"/>
      <c r="BL121" s="299"/>
      <c r="BM121" s="299"/>
      <c r="BN121" s="299"/>
      <c r="BO121" s="299"/>
      <c r="BP121" s="299"/>
      <c r="BQ121" s="299"/>
      <c r="BR121" s="299"/>
      <c r="BS121" s="299"/>
      <c r="BT121" s="299"/>
      <c r="BU121" s="299"/>
      <c r="BV121" s="299"/>
    </row>
    <row r="122" spans="63:74" x14ac:dyDescent="0.2">
      <c r="BK122" s="299"/>
      <c r="BL122" s="299"/>
      <c r="BM122" s="299"/>
      <c r="BN122" s="299"/>
      <c r="BO122" s="299"/>
      <c r="BP122" s="299"/>
      <c r="BQ122" s="299"/>
      <c r="BR122" s="299"/>
      <c r="BS122" s="299"/>
      <c r="BT122" s="299"/>
      <c r="BU122" s="299"/>
      <c r="BV122" s="299"/>
    </row>
    <row r="123" spans="63:74" x14ac:dyDescent="0.2">
      <c r="BK123" s="299"/>
      <c r="BL123" s="299"/>
      <c r="BM123" s="299"/>
      <c r="BN123" s="299"/>
      <c r="BO123" s="299"/>
      <c r="BP123" s="299"/>
      <c r="BQ123" s="299"/>
      <c r="BR123" s="299"/>
      <c r="BS123" s="299"/>
      <c r="BT123" s="299"/>
      <c r="BU123" s="299"/>
      <c r="BV123" s="299"/>
    </row>
    <row r="124" spans="63:74" x14ac:dyDescent="0.2">
      <c r="BK124" s="299"/>
      <c r="BL124" s="299"/>
      <c r="BM124" s="299"/>
      <c r="BN124" s="299"/>
      <c r="BO124" s="299"/>
      <c r="BP124" s="299"/>
      <c r="BQ124" s="299"/>
      <c r="BR124" s="299"/>
      <c r="BS124" s="299"/>
      <c r="BT124" s="299"/>
      <c r="BU124" s="299"/>
      <c r="BV124" s="299"/>
    </row>
    <row r="125" spans="63:74" x14ac:dyDescent="0.2">
      <c r="BK125" s="299"/>
      <c r="BL125" s="299"/>
      <c r="BM125" s="299"/>
      <c r="BN125" s="299"/>
      <c r="BO125" s="299"/>
      <c r="BP125" s="299"/>
      <c r="BQ125" s="299"/>
      <c r="BR125" s="299"/>
      <c r="BS125" s="299"/>
      <c r="BT125" s="299"/>
      <c r="BU125" s="299"/>
      <c r="BV125" s="299"/>
    </row>
    <row r="126" spans="63:74" x14ac:dyDescent="0.2">
      <c r="BK126" s="299"/>
      <c r="BL126" s="299"/>
      <c r="BM126" s="299"/>
      <c r="BN126" s="299"/>
      <c r="BO126" s="299"/>
      <c r="BP126" s="299"/>
      <c r="BQ126" s="299"/>
      <c r="BR126" s="299"/>
      <c r="BS126" s="299"/>
      <c r="BT126" s="299"/>
      <c r="BU126" s="299"/>
      <c r="BV126" s="299"/>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600-000000000000}"/>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V40"/>
  <sheetViews>
    <sheetView workbookViewId="0">
      <pane xSplit="2" ySplit="4" topLeftCell="AZ5" activePane="bottomRight" state="frozen"/>
      <selection activeCell="BF63" sqref="BF63"/>
      <selection pane="topRight" activeCell="BF63" sqref="BF63"/>
      <selection pane="bottomLeft" activeCell="BF63" sqref="BF63"/>
      <selection pane="bottomRight" activeCell="B1" sqref="B1:BV1"/>
    </sheetView>
  </sheetViews>
  <sheetFormatPr defaultColWidth="8.5703125" defaultRowHeight="11.25" x14ac:dyDescent="0.2"/>
  <cols>
    <col min="1" max="1" width="11.5703125" style="127" customWidth="1"/>
    <col min="2" max="2" width="35.85546875" style="120" customWidth="1"/>
    <col min="3" max="50" width="6.5703125" style="120" customWidth="1"/>
    <col min="51" max="55" width="6.5703125" style="367" customWidth="1"/>
    <col min="56" max="58" width="6.5703125" style="479" customWidth="1"/>
    <col min="59" max="62" width="6.5703125" style="367" customWidth="1"/>
    <col min="63" max="74" width="6.5703125" style="120" customWidth="1"/>
    <col min="75" max="16384" width="8.5703125" style="120"/>
  </cols>
  <sheetData>
    <row r="1" spans="1:74" ht="12.75" customHeight="1" x14ac:dyDescent="0.2">
      <c r="A1" s="649" t="s">
        <v>774</v>
      </c>
      <c r="B1" s="672" t="s">
        <v>1268</v>
      </c>
      <c r="C1" s="672"/>
      <c r="D1" s="672"/>
      <c r="E1" s="672"/>
      <c r="F1" s="672"/>
      <c r="G1" s="672"/>
      <c r="H1" s="672"/>
      <c r="I1" s="672"/>
      <c r="J1" s="672"/>
      <c r="K1" s="672"/>
      <c r="L1" s="672"/>
      <c r="M1" s="672"/>
      <c r="N1" s="672"/>
      <c r="O1" s="672"/>
      <c r="P1" s="672"/>
      <c r="Q1" s="672"/>
      <c r="R1" s="672"/>
      <c r="S1" s="672"/>
      <c r="T1" s="672"/>
      <c r="U1" s="672"/>
      <c r="V1" s="672"/>
      <c r="W1" s="672"/>
      <c r="X1" s="672"/>
      <c r="Y1" s="672"/>
      <c r="Z1" s="672"/>
      <c r="AA1" s="672"/>
      <c r="AB1" s="672"/>
      <c r="AC1" s="672"/>
      <c r="AD1" s="672"/>
      <c r="AE1" s="672"/>
      <c r="AF1" s="672"/>
      <c r="AG1" s="672"/>
      <c r="AH1" s="672"/>
      <c r="AI1" s="672"/>
      <c r="AJ1" s="672"/>
      <c r="AK1" s="672"/>
      <c r="AL1" s="672"/>
      <c r="AM1" s="672"/>
      <c r="AN1" s="672"/>
      <c r="AO1" s="672"/>
      <c r="AP1" s="672"/>
      <c r="AQ1" s="672"/>
      <c r="AR1" s="672"/>
      <c r="AS1" s="672"/>
      <c r="AT1" s="672"/>
      <c r="AU1" s="672"/>
      <c r="AV1" s="672"/>
      <c r="AW1" s="672"/>
      <c r="AX1" s="672"/>
      <c r="AY1" s="672"/>
      <c r="AZ1" s="672"/>
      <c r="BA1" s="672"/>
      <c r="BB1" s="672"/>
      <c r="BC1" s="672"/>
      <c r="BD1" s="672"/>
      <c r="BE1" s="672"/>
      <c r="BF1" s="672"/>
      <c r="BG1" s="672"/>
      <c r="BH1" s="672"/>
      <c r="BI1" s="672"/>
      <c r="BJ1" s="672"/>
      <c r="BK1" s="672"/>
      <c r="BL1" s="672"/>
      <c r="BM1" s="672"/>
      <c r="BN1" s="672"/>
      <c r="BO1" s="672"/>
      <c r="BP1" s="672"/>
      <c r="BQ1" s="672"/>
      <c r="BR1" s="672"/>
      <c r="BS1" s="672"/>
      <c r="BT1" s="672"/>
      <c r="BU1" s="672"/>
      <c r="BV1" s="672"/>
    </row>
    <row r="2" spans="1:74" ht="12.75" customHeight="1" x14ac:dyDescent="0.2">
      <c r="A2" s="650"/>
      <c r="B2" s="402" t="str">
        <f>"U.S. Energy Information Administration  |  Short-Term Energy Outlook  - "&amp;Dates!D1</f>
        <v>U.S. Energy Information Administration  |  Short-Term Energy Outlook  - June 2023</v>
      </c>
      <c r="C2" s="403"/>
      <c r="D2" s="403"/>
      <c r="E2" s="403"/>
      <c r="F2" s="403"/>
      <c r="G2" s="403"/>
      <c r="H2" s="456"/>
      <c r="I2" s="456"/>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457"/>
      <c r="AI2" s="457"/>
      <c r="AJ2" s="457"/>
      <c r="AK2" s="457"/>
      <c r="AL2" s="457"/>
      <c r="AM2" s="458"/>
      <c r="AN2" s="458"/>
      <c r="AO2" s="458"/>
      <c r="AP2" s="458"/>
      <c r="AQ2" s="458"/>
      <c r="AR2" s="458"/>
      <c r="AS2" s="458"/>
      <c r="AT2" s="458"/>
      <c r="AU2" s="458"/>
      <c r="AV2" s="458"/>
      <c r="AW2" s="458"/>
      <c r="AX2" s="458"/>
      <c r="AY2" s="459"/>
      <c r="AZ2" s="459"/>
      <c r="BA2" s="459"/>
      <c r="BB2" s="459"/>
      <c r="BC2" s="459"/>
      <c r="BD2" s="490"/>
      <c r="BE2" s="490"/>
      <c r="BF2" s="490"/>
      <c r="BG2" s="459"/>
      <c r="BH2" s="459"/>
      <c r="BI2" s="459"/>
      <c r="BJ2" s="459"/>
      <c r="BK2" s="458"/>
      <c r="BL2" s="458"/>
      <c r="BM2" s="458"/>
      <c r="BN2" s="458"/>
      <c r="BO2" s="458"/>
      <c r="BP2" s="458"/>
      <c r="BQ2" s="458"/>
      <c r="BR2" s="458"/>
      <c r="BS2" s="458"/>
      <c r="BT2" s="458"/>
      <c r="BU2" s="458"/>
      <c r="BV2" s="460"/>
    </row>
    <row r="3" spans="1:74" ht="12.75" x14ac:dyDescent="0.2">
      <c r="A3" s="596" t="s">
        <v>1326</v>
      </c>
      <c r="B3" s="358"/>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x14ac:dyDescent="0.2">
      <c r="A4" s="597" t="str">
        <f>Dates!$D$2</f>
        <v>Monday June 5, 2023</v>
      </c>
      <c r="B4" s="359"/>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Y5" s="120"/>
      <c r="BG5" s="479"/>
      <c r="BH5" s="479"/>
      <c r="BI5" s="479"/>
    </row>
    <row r="6" spans="1:74" ht="11.1" customHeight="1" x14ac:dyDescent="0.2">
      <c r="A6" s="127" t="s">
        <v>575</v>
      </c>
      <c r="B6" s="134" t="s">
        <v>228</v>
      </c>
      <c r="C6" s="202">
        <v>25.035948999999999</v>
      </c>
      <c r="D6" s="202">
        <v>24.829450000000001</v>
      </c>
      <c r="E6" s="202">
        <v>24.45945</v>
      </c>
      <c r="F6" s="202">
        <v>24.721529</v>
      </c>
      <c r="G6" s="202">
        <v>24.794560000000001</v>
      </c>
      <c r="H6" s="202">
        <v>25.253430000000002</v>
      </c>
      <c r="I6" s="202">
        <v>25.391781999999999</v>
      </c>
      <c r="J6" s="202">
        <v>25.912803</v>
      </c>
      <c r="K6" s="202">
        <v>24.754489</v>
      </c>
      <c r="L6" s="202">
        <v>25.173524</v>
      </c>
      <c r="M6" s="202">
        <v>25.133861</v>
      </c>
      <c r="N6" s="202">
        <v>24.867384999999999</v>
      </c>
      <c r="O6" s="202">
        <v>24.207851000000002</v>
      </c>
      <c r="P6" s="202">
        <v>24.580475</v>
      </c>
      <c r="Q6" s="202">
        <v>22.581923</v>
      </c>
      <c r="R6" s="202">
        <v>17.729393999999999</v>
      </c>
      <c r="S6" s="202">
        <v>19.414929000000001</v>
      </c>
      <c r="T6" s="202">
        <v>21.292055999999999</v>
      </c>
      <c r="U6" s="202">
        <v>22.093008999999999</v>
      </c>
      <c r="V6" s="202">
        <v>22.262148</v>
      </c>
      <c r="W6" s="202">
        <v>22.174402000000001</v>
      </c>
      <c r="X6" s="202">
        <v>22.356162999999999</v>
      </c>
      <c r="Y6" s="202">
        <v>22.599322000000001</v>
      </c>
      <c r="Z6" s="202">
        <v>22.572673000000002</v>
      </c>
      <c r="AA6" s="202">
        <v>22.540559999999999</v>
      </c>
      <c r="AB6" s="202">
        <v>21.454834999999999</v>
      </c>
      <c r="AC6" s="202">
        <v>23.123688000000001</v>
      </c>
      <c r="AD6" s="202">
        <v>23.421495</v>
      </c>
      <c r="AE6" s="202">
        <v>23.823298999999999</v>
      </c>
      <c r="AF6" s="202">
        <v>24.618392</v>
      </c>
      <c r="AG6" s="202">
        <v>24.294685000000001</v>
      </c>
      <c r="AH6" s="202">
        <v>24.617536000000001</v>
      </c>
      <c r="AI6" s="202">
        <v>24.097598999999999</v>
      </c>
      <c r="AJ6" s="202">
        <v>24.220825999999999</v>
      </c>
      <c r="AK6" s="202">
        <v>24.726012000000001</v>
      </c>
      <c r="AL6" s="202">
        <v>24.845146</v>
      </c>
      <c r="AM6" s="202">
        <v>23.625425</v>
      </c>
      <c r="AN6" s="202">
        <v>24.547508000000001</v>
      </c>
      <c r="AO6" s="202">
        <v>24.533114000000001</v>
      </c>
      <c r="AP6" s="202">
        <v>24.053746</v>
      </c>
      <c r="AQ6" s="202">
        <v>24.196339999999999</v>
      </c>
      <c r="AR6" s="202">
        <v>25.170829999999999</v>
      </c>
      <c r="AS6" s="202">
        <v>24.875861</v>
      </c>
      <c r="AT6" s="202">
        <v>24.895002999999999</v>
      </c>
      <c r="AU6" s="202">
        <v>24.687628</v>
      </c>
      <c r="AV6" s="202">
        <v>24.552147999999999</v>
      </c>
      <c r="AW6" s="202">
        <v>24.921787999999999</v>
      </c>
      <c r="AX6" s="202">
        <v>23.958276999999999</v>
      </c>
      <c r="AY6" s="202">
        <v>23.629921</v>
      </c>
      <c r="AZ6" s="202">
        <v>24.242657000000001</v>
      </c>
      <c r="BA6" s="202">
        <v>24.591893764000002</v>
      </c>
      <c r="BB6" s="202">
        <v>24.059776831000001</v>
      </c>
      <c r="BC6" s="202">
        <v>24.624034534</v>
      </c>
      <c r="BD6" s="297">
        <v>25.155201858000002</v>
      </c>
      <c r="BE6" s="297">
        <v>24.956773263999999</v>
      </c>
      <c r="BF6" s="297">
        <v>25.232600935000001</v>
      </c>
      <c r="BG6" s="297">
        <v>24.557615884000001</v>
      </c>
      <c r="BH6" s="297">
        <v>24.801819456</v>
      </c>
      <c r="BI6" s="297">
        <v>24.838378831</v>
      </c>
      <c r="BJ6" s="297">
        <v>24.867986947999999</v>
      </c>
      <c r="BK6" s="297">
        <v>24.357872655000001</v>
      </c>
      <c r="BL6" s="297">
        <v>24.693509058</v>
      </c>
      <c r="BM6" s="297">
        <v>24.761199962999999</v>
      </c>
      <c r="BN6" s="297">
        <v>24.580281576000001</v>
      </c>
      <c r="BO6" s="297">
        <v>24.854809005</v>
      </c>
      <c r="BP6" s="297">
        <v>25.147705268999999</v>
      </c>
      <c r="BQ6" s="297">
        <v>25.191442221999999</v>
      </c>
      <c r="BR6" s="297">
        <v>25.441886030999999</v>
      </c>
      <c r="BS6" s="297">
        <v>24.797667951000001</v>
      </c>
      <c r="BT6" s="297">
        <v>24.967037796</v>
      </c>
      <c r="BU6" s="297">
        <v>24.888511242</v>
      </c>
      <c r="BV6" s="297">
        <v>25.053212818999999</v>
      </c>
    </row>
    <row r="7" spans="1:74" ht="11.1" customHeight="1" x14ac:dyDescent="0.2">
      <c r="A7" s="127" t="s">
        <v>272</v>
      </c>
      <c r="B7" s="135" t="s">
        <v>329</v>
      </c>
      <c r="C7" s="202">
        <v>2.5003609999999998</v>
      </c>
      <c r="D7" s="202">
        <v>2.5489069999999998</v>
      </c>
      <c r="E7" s="202">
        <v>2.3824999999999998</v>
      </c>
      <c r="F7" s="202">
        <v>2.203344</v>
      </c>
      <c r="G7" s="202">
        <v>2.4128509999999999</v>
      </c>
      <c r="H7" s="202">
        <v>2.4855459999999998</v>
      </c>
      <c r="I7" s="202">
        <v>2.5546199999999999</v>
      </c>
      <c r="J7" s="202">
        <v>2.7128060000000001</v>
      </c>
      <c r="K7" s="202">
        <v>2.58602</v>
      </c>
      <c r="L7" s="202">
        <v>2.539558</v>
      </c>
      <c r="M7" s="202">
        <v>2.502685</v>
      </c>
      <c r="N7" s="202">
        <v>2.4774310000000002</v>
      </c>
      <c r="O7" s="202">
        <v>2.4048949999999998</v>
      </c>
      <c r="P7" s="202">
        <v>2.551167</v>
      </c>
      <c r="Q7" s="202">
        <v>2.2482920000000002</v>
      </c>
      <c r="R7" s="202">
        <v>1.789172</v>
      </c>
      <c r="S7" s="202">
        <v>1.9721439999999999</v>
      </c>
      <c r="T7" s="202">
        <v>2.1989580000000002</v>
      </c>
      <c r="U7" s="202">
        <v>2.1824210000000002</v>
      </c>
      <c r="V7" s="202">
        <v>2.1984970000000001</v>
      </c>
      <c r="W7" s="202">
        <v>2.2225969999999999</v>
      </c>
      <c r="X7" s="202">
        <v>2.1477409999999999</v>
      </c>
      <c r="Y7" s="202">
        <v>2.3148390000000001</v>
      </c>
      <c r="Z7" s="202">
        <v>2.0870440000000001</v>
      </c>
      <c r="AA7" s="202">
        <v>2.1663860000000001</v>
      </c>
      <c r="AB7" s="202">
        <v>2.1498240000000002</v>
      </c>
      <c r="AC7" s="202">
        <v>2.238842</v>
      </c>
      <c r="AD7" s="202">
        <v>2.0443090000000002</v>
      </c>
      <c r="AE7" s="202">
        <v>2.095596</v>
      </c>
      <c r="AF7" s="202">
        <v>2.3498770000000002</v>
      </c>
      <c r="AG7" s="202">
        <v>2.4628380000000001</v>
      </c>
      <c r="AH7" s="202">
        <v>2.4385330000000001</v>
      </c>
      <c r="AI7" s="202">
        <v>2.3726850000000002</v>
      </c>
      <c r="AJ7" s="202">
        <v>2.267709</v>
      </c>
      <c r="AK7" s="202">
        <v>2.3914089999999999</v>
      </c>
      <c r="AL7" s="202">
        <v>2.3306740000000001</v>
      </c>
      <c r="AM7" s="202">
        <v>2.2549830000000002</v>
      </c>
      <c r="AN7" s="202">
        <v>2.3718140000000001</v>
      </c>
      <c r="AO7" s="202">
        <v>2.104765</v>
      </c>
      <c r="AP7" s="202">
        <v>2.1374659999999999</v>
      </c>
      <c r="AQ7" s="202">
        <v>2.1213570000000002</v>
      </c>
      <c r="AR7" s="202">
        <v>2.3595999999999999</v>
      </c>
      <c r="AS7" s="202">
        <v>2.4944820000000001</v>
      </c>
      <c r="AT7" s="202">
        <v>2.3544719999999999</v>
      </c>
      <c r="AU7" s="202">
        <v>2.2886229999999999</v>
      </c>
      <c r="AV7" s="202">
        <v>2.1868310000000002</v>
      </c>
      <c r="AW7" s="202">
        <v>2.3713630000000001</v>
      </c>
      <c r="AX7" s="202">
        <v>2.4936940000000001</v>
      </c>
      <c r="AY7" s="202">
        <v>2.221381</v>
      </c>
      <c r="AZ7" s="202">
        <v>2.3640270000000001</v>
      </c>
      <c r="BA7" s="202">
        <v>2.239108426</v>
      </c>
      <c r="BB7" s="202">
        <v>2.1841262129999999</v>
      </c>
      <c r="BC7" s="202">
        <v>2.2407646680000002</v>
      </c>
      <c r="BD7" s="297">
        <v>2.2976603710000001</v>
      </c>
      <c r="BE7" s="297">
        <v>2.3173561810000001</v>
      </c>
      <c r="BF7" s="297">
        <v>2.3716040270000001</v>
      </c>
      <c r="BG7" s="297">
        <v>2.3257112769999999</v>
      </c>
      <c r="BH7" s="297">
        <v>2.3009399159999999</v>
      </c>
      <c r="BI7" s="297">
        <v>2.3216714719999998</v>
      </c>
      <c r="BJ7" s="297">
        <v>2.3267493149999998</v>
      </c>
      <c r="BK7" s="297">
        <v>2.3090278030000002</v>
      </c>
      <c r="BL7" s="297">
        <v>2.35348004</v>
      </c>
      <c r="BM7" s="297">
        <v>2.2505516459999999</v>
      </c>
      <c r="BN7" s="297">
        <v>2.1950405239999999</v>
      </c>
      <c r="BO7" s="297">
        <v>2.2522238200000002</v>
      </c>
      <c r="BP7" s="297">
        <v>2.3096668400000002</v>
      </c>
      <c r="BQ7" s="297">
        <v>2.329552117</v>
      </c>
      <c r="BR7" s="297">
        <v>2.3843218070000001</v>
      </c>
      <c r="BS7" s="297">
        <v>2.3379875860000001</v>
      </c>
      <c r="BT7" s="297">
        <v>2.312977933</v>
      </c>
      <c r="BU7" s="297">
        <v>2.3339089190000002</v>
      </c>
      <c r="BV7" s="297">
        <v>2.3390356090000002</v>
      </c>
    </row>
    <row r="8" spans="1:74" ht="11.1" customHeight="1" x14ac:dyDescent="0.2">
      <c r="A8" s="127" t="s">
        <v>576</v>
      </c>
      <c r="B8" s="135" t="s">
        <v>330</v>
      </c>
      <c r="C8" s="202">
        <v>1.910766</v>
      </c>
      <c r="D8" s="202">
        <v>1.9868349999999999</v>
      </c>
      <c r="E8" s="202">
        <v>1.8908640000000001</v>
      </c>
      <c r="F8" s="202">
        <v>2.175745</v>
      </c>
      <c r="G8" s="202">
        <v>1.984782</v>
      </c>
      <c r="H8" s="202">
        <v>2.104066</v>
      </c>
      <c r="I8" s="202">
        <v>2.092749</v>
      </c>
      <c r="J8" s="202">
        <v>2.0322450000000001</v>
      </c>
      <c r="K8" s="202">
        <v>1.910147</v>
      </c>
      <c r="L8" s="202">
        <v>1.9101410000000001</v>
      </c>
      <c r="M8" s="202">
        <v>1.8851850000000001</v>
      </c>
      <c r="N8" s="202">
        <v>1.937246</v>
      </c>
      <c r="O8" s="202">
        <v>1.8605689999999999</v>
      </c>
      <c r="P8" s="202">
        <v>1.888061</v>
      </c>
      <c r="Q8" s="202">
        <v>1.8617919999999999</v>
      </c>
      <c r="R8" s="202">
        <v>1.3827179999999999</v>
      </c>
      <c r="S8" s="202">
        <v>1.3556010000000001</v>
      </c>
      <c r="T8" s="202">
        <v>1.506041</v>
      </c>
      <c r="U8" s="202">
        <v>1.520518</v>
      </c>
      <c r="V8" s="202">
        <v>1.4967760000000001</v>
      </c>
      <c r="W8" s="202">
        <v>1.527976</v>
      </c>
      <c r="X8" s="202">
        <v>1.5857730000000001</v>
      </c>
      <c r="Y8" s="202">
        <v>1.5329660000000001</v>
      </c>
      <c r="Z8" s="202">
        <v>1.674939</v>
      </c>
      <c r="AA8" s="202">
        <v>1.5507390000000001</v>
      </c>
      <c r="AB8" s="202">
        <v>1.596816</v>
      </c>
      <c r="AC8" s="202">
        <v>1.7436430000000001</v>
      </c>
      <c r="AD8" s="202">
        <v>1.6244000000000001</v>
      </c>
      <c r="AE8" s="202">
        <v>1.6688730000000001</v>
      </c>
      <c r="AF8" s="202">
        <v>1.6735549999999999</v>
      </c>
      <c r="AG8" s="202">
        <v>1.6509290000000001</v>
      </c>
      <c r="AH8" s="202">
        <v>1.597343</v>
      </c>
      <c r="AI8" s="202">
        <v>1.577258</v>
      </c>
      <c r="AJ8" s="202">
        <v>1.5668800000000001</v>
      </c>
      <c r="AK8" s="202">
        <v>1.7528680000000001</v>
      </c>
      <c r="AL8" s="202">
        <v>1.848695</v>
      </c>
      <c r="AM8" s="202">
        <v>1.631114</v>
      </c>
      <c r="AN8" s="202">
        <v>1.731738</v>
      </c>
      <c r="AO8" s="202">
        <v>1.9081570000000001</v>
      </c>
      <c r="AP8" s="202">
        <v>1.9505870000000001</v>
      </c>
      <c r="AQ8" s="202">
        <v>1.989846</v>
      </c>
      <c r="AR8" s="202">
        <v>2.030951</v>
      </c>
      <c r="AS8" s="202">
        <v>2.0280269999999998</v>
      </c>
      <c r="AT8" s="202">
        <v>1.9311780000000001</v>
      </c>
      <c r="AU8" s="202">
        <v>1.9207350000000001</v>
      </c>
      <c r="AV8" s="202">
        <v>1.9422889999999999</v>
      </c>
      <c r="AW8" s="202">
        <v>1.949038</v>
      </c>
      <c r="AX8" s="202">
        <v>1.9650840000000001</v>
      </c>
      <c r="AY8" s="202">
        <v>1.861316</v>
      </c>
      <c r="AZ8" s="202">
        <v>1.8729629999999999</v>
      </c>
      <c r="BA8" s="202">
        <v>1.8955063379999999</v>
      </c>
      <c r="BB8" s="202">
        <v>1.8911941459999999</v>
      </c>
      <c r="BC8" s="202">
        <v>1.902903118</v>
      </c>
      <c r="BD8" s="297">
        <v>1.9334134869999999</v>
      </c>
      <c r="BE8" s="297">
        <v>1.9289590830000001</v>
      </c>
      <c r="BF8" s="297">
        <v>1.912378908</v>
      </c>
      <c r="BG8" s="297">
        <v>1.8792366069999999</v>
      </c>
      <c r="BH8" s="297">
        <v>1.8996615400000001</v>
      </c>
      <c r="BI8" s="297">
        <v>1.8805693590000001</v>
      </c>
      <c r="BJ8" s="297">
        <v>1.9923496329999999</v>
      </c>
      <c r="BK8" s="297">
        <v>1.8305598519999999</v>
      </c>
      <c r="BL8" s="297">
        <v>1.890684018</v>
      </c>
      <c r="BM8" s="297">
        <v>1.880153317</v>
      </c>
      <c r="BN8" s="297">
        <v>1.875876052</v>
      </c>
      <c r="BO8" s="297">
        <v>1.8874901850000001</v>
      </c>
      <c r="BP8" s="297">
        <v>1.917753429</v>
      </c>
      <c r="BQ8" s="297">
        <v>1.913335105</v>
      </c>
      <c r="BR8" s="297">
        <v>1.8968892239999999</v>
      </c>
      <c r="BS8" s="297">
        <v>1.864015365</v>
      </c>
      <c r="BT8" s="297">
        <v>1.8842748629999999</v>
      </c>
      <c r="BU8" s="297">
        <v>1.8653373230000001</v>
      </c>
      <c r="BV8" s="297">
        <v>1.9762122099999999</v>
      </c>
    </row>
    <row r="9" spans="1:74" ht="11.1" customHeight="1" x14ac:dyDescent="0.2">
      <c r="A9" s="127" t="s">
        <v>270</v>
      </c>
      <c r="B9" s="135" t="s">
        <v>331</v>
      </c>
      <c r="C9" s="202">
        <v>20.614982999999999</v>
      </c>
      <c r="D9" s="202">
        <v>20.283868999999999</v>
      </c>
      <c r="E9" s="202">
        <v>20.176247</v>
      </c>
      <c r="F9" s="202">
        <v>20.332601</v>
      </c>
      <c r="G9" s="202">
        <v>20.387087999999999</v>
      </c>
      <c r="H9" s="202">
        <v>20.653979</v>
      </c>
      <c r="I9" s="202">
        <v>20.734573999999999</v>
      </c>
      <c r="J9" s="202">
        <v>21.157913000000001</v>
      </c>
      <c r="K9" s="202">
        <v>20.248483</v>
      </c>
      <c r="L9" s="202">
        <v>20.713985999999998</v>
      </c>
      <c r="M9" s="202">
        <v>20.736152000000001</v>
      </c>
      <c r="N9" s="202">
        <v>20.442869000000002</v>
      </c>
      <c r="O9" s="202">
        <v>19.933385999999999</v>
      </c>
      <c r="P9" s="202">
        <v>20.132245999999999</v>
      </c>
      <c r="Q9" s="202">
        <v>18.462838000000001</v>
      </c>
      <c r="R9" s="202">
        <v>14.548503</v>
      </c>
      <c r="S9" s="202">
        <v>16.078182999999999</v>
      </c>
      <c r="T9" s="202">
        <v>17.578056</v>
      </c>
      <c r="U9" s="202">
        <v>18.381069</v>
      </c>
      <c r="V9" s="202">
        <v>18.557874000000002</v>
      </c>
      <c r="W9" s="202">
        <v>18.414828</v>
      </c>
      <c r="X9" s="202">
        <v>18.613648000000001</v>
      </c>
      <c r="Y9" s="202">
        <v>18.742515999999998</v>
      </c>
      <c r="Z9" s="202">
        <v>18.801689</v>
      </c>
      <c r="AA9" s="202">
        <v>18.814347999999999</v>
      </c>
      <c r="AB9" s="202">
        <v>17.699107999999999</v>
      </c>
      <c r="AC9" s="202">
        <v>19.132116</v>
      </c>
      <c r="AD9" s="202">
        <v>19.743698999999999</v>
      </c>
      <c r="AE9" s="202">
        <v>20.049742999999999</v>
      </c>
      <c r="AF9" s="202">
        <v>20.585872999999999</v>
      </c>
      <c r="AG9" s="202">
        <v>20.171831000000001</v>
      </c>
      <c r="AH9" s="202">
        <v>20.572572999999998</v>
      </c>
      <c r="AI9" s="202">
        <v>20.138569</v>
      </c>
      <c r="AJ9" s="202">
        <v>20.37715</v>
      </c>
      <c r="AK9" s="202">
        <v>20.572648000000001</v>
      </c>
      <c r="AL9" s="202">
        <v>20.656690000000001</v>
      </c>
      <c r="AM9" s="202">
        <v>19.731010000000001</v>
      </c>
      <c r="AN9" s="202">
        <v>20.435638000000001</v>
      </c>
      <c r="AO9" s="202">
        <v>20.511873999999999</v>
      </c>
      <c r="AP9" s="202">
        <v>19.957374999999999</v>
      </c>
      <c r="AQ9" s="202">
        <v>20.076819</v>
      </c>
      <c r="AR9" s="202">
        <v>20.771961000000001</v>
      </c>
      <c r="AS9" s="202">
        <v>20.345033999999998</v>
      </c>
      <c r="AT9" s="202">
        <v>20.601035</v>
      </c>
      <c r="AU9" s="202">
        <v>20.469951999999999</v>
      </c>
      <c r="AV9" s="202">
        <v>20.414709999999999</v>
      </c>
      <c r="AW9" s="202">
        <v>20.593069</v>
      </c>
      <c r="AX9" s="202">
        <v>19.491181000000001</v>
      </c>
      <c r="AY9" s="202">
        <v>19.538976000000002</v>
      </c>
      <c r="AZ9" s="202">
        <v>19.997419000000001</v>
      </c>
      <c r="BA9" s="202">
        <v>20.449031000000002</v>
      </c>
      <c r="BB9" s="202">
        <v>19.976208472</v>
      </c>
      <c r="BC9" s="202">
        <v>20.472118748</v>
      </c>
      <c r="BD9" s="297">
        <v>20.915880000000001</v>
      </c>
      <c r="BE9" s="297">
        <v>20.702210000000001</v>
      </c>
      <c r="BF9" s="297">
        <v>20.940370000000001</v>
      </c>
      <c r="BG9" s="297">
        <v>20.34442</v>
      </c>
      <c r="BH9" s="297">
        <v>20.592970000000001</v>
      </c>
      <c r="BI9" s="297">
        <v>20.627890000000001</v>
      </c>
      <c r="BJ9" s="297">
        <v>20.54064</v>
      </c>
      <c r="BK9" s="297">
        <v>20.209969999999998</v>
      </c>
      <c r="BL9" s="297">
        <v>20.441030000000001</v>
      </c>
      <c r="BM9" s="297">
        <v>20.62218</v>
      </c>
      <c r="BN9" s="297">
        <v>20.501049999999999</v>
      </c>
      <c r="BO9" s="297">
        <v>20.706779999999998</v>
      </c>
      <c r="BP9" s="297">
        <v>20.91197</v>
      </c>
      <c r="BQ9" s="297">
        <v>20.940239999999999</v>
      </c>
      <c r="BR9" s="297">
        <v>21.152360000000002</v>
      </c>
      <c r="BS9" s="297">
        <v>20.587350000000001</v>
      </c>
      <c r="BT9" s="297">
        <v>20.761469999999999</v>
      </c>
      <c r="BU9" s="297">
        <v>20.680949999999999</v>
      </c>
      <c r="BV9" s="297">
        <v>20.729649999999999</v>
      </c>
    </row>
    <row r="10" spans="1:74" ht="11.1" customHeight="1" x14ac:dyDescent="0.2">
      <c r="AY10" s="120"/>
      <c r="AZ10" s="120"/>
      <c r="BA10" s="120"/>
      <c r="BB10" s="120"/>
      <c r="BC10" s="120"/>
      <c r="BD10" s="367"/>
      <c r="BE10" s="367"/>
      <c r="BF10" s="367"/>
      <c r="BJ10" s="120"/>
    </row>
    <row r="11" spans="1:74" ht="11.1" customHeight="1" x14ac:dyDescent="0.2">
      <c r="A11" s="127" t="s">
        <v>577</v>
      </c>
      <c r="B11" s="134" t="s">
        <v>364</v>
      </c>
      <c r="C11" s="202">
        <v>6.5437048451999997</v>
      </c>
      <c r="D11" s="202">
        <v>6.8514533743000001</v>
      </c>
      <c r="E11" s="202">
        <v>6.8795539766999996</v>
      </c>
      <c r="F11" s="202">
        <v>6.9611320278999997</v>
      </c>
      <c r="G11" s="202">
        <v>6.8203965075999999</v>
      </c>
      <c r="H11" s="202">
        <v>6.9922862347999999</v>
      </c>
      <c r="I11" s="202">
        <v>7.0250218314000001</v>
      </c>
      <c r="J11" s="202">
        <v>7.0404449974999999</v>
      </c>
      <c r="K11" s="202">
        <v>7.0466541845000004</v>
      </c>
      <c r="L11" s="202">
        <v>7.0182366057000003</v>
      </c>
      <c r="M11" s="202">
        <v>6.9536765627000001</v>
      </c>
      <c r="N11" s="202">
        <v>7.0193080399000003</v>
      </c>
      <c r="O11" s="202">
        <v>5.5456103098999998</v>
      </c>
      <c r="P11" s="202">
        <v>5.8158820638000002</v>
      </c>
      <c r="Q11" s="202">
        <v>5.8802210102999997</v>
      </c>
      <c r="R11" s="202">
        <v>5.7934478080999998</v>
      </c>
      <c r="S11" s="202">
        <v>5.7067981297000001</v>
      </c>
      <c r="T11" s="202">
        <v>5.8594919366999996</v>
      </c>
      <c r="U11" s="202">
        <v>5.8722051149999999</v>
      </c>
      <c r="V11" s="202">
        <v>5.9098795690000001</v>
      </c>
      <c r="W11" s="202">
        <v>5.9657953534999999</v>
      </c>
      <c r="X11" s="202">
        <v>6.0355137357000004</v>
      </c>
      <c r="Y11" s="202">
        <v>5.9027009436000002</v>
      </c>
      <c r="Z11" s="202">
        <v>5.9431039685</v>
      </c>
      <c r="AA11" s="202">
        <v>5.8371325756000001</v>
      </c>
      <c r="AB11" s="202">
        <v>6.1479504611999998</v>
      </c>
      <c r="AC11" s="202">
        <v>6.1866481150999997</v>
      </c>
      <c r="AD11" s="202">
        <v>6.2080118778999998</v>
      </c>
      <c r="AE11" s="202">
        <v>6.1090209457000002</v>
      </c>
      <c r="AF11" s="202">
        <v>6.2798256371000001</v>
      </c>
      <c r="AG11" s="202">
        <v>6.3435380167000002</v>
      </c>
      <c r="AH11" s="202">
        <v>6.3552711586999999</v>
      </c>
      <c r="AI11" s="202">
        <v>6.402828499</v>
      </c>
      <c r="AJ11" s="202">
        <v>6.3303005475000003</v>
      </c>
      <c r="AK11" s="202">
        <v>6.2543238073999996</v>
      </c>
      <c r="AL11" s="202">
        <v>6.3420816164999998</v>
      </c>
      <c r="AM11" s="202">
        <v>6.0810969663999996</v>
      </c>
      <c r="AN11" s="202">
        <v>6.3474883275999998</v>
      </c>
      <c r="AO11" s="202">
        <v>6.3972085599000001</v>
      </c>
      <c r="AP11" s="202">
        <v>6.4564312151000003</v>
      </c>
      <c r="AQ11" s="202">
        <v>6.3407561760000002</v>
      </c>
      <c r="AR11" s="202">
        <v>6.5052238762999997</v>
      </c>
      <c r="AS11" s="202">
        <v>6.5131168043000001</v>
      </c>
      <c r="AT11" s="202">
        <v>6.5710961737</v>
      </c>
      <c r="AU11" s="202">
        <v>6.6314239821000003</v>
      </c>
      <c r="AV11" s="202">
        <v>6.5367988522999996</v>
      </c>
      <c r="AW11" s="202">
        <v>6.4613005977000002</v>
      </c>
      <c r="AX11" s="202">
        <v>6.5939876612999999</v>
      </c>
      <c r="AY11" s="202">
        <v>6.1696266713999997</v>
      </c>
      <c r="AZ11" s="202">
        <v>6.4450100073999996</v>
      </c>
      <c r="BA11" s="202">
        <v>6.4386279243000004</v>
      </c>
      <c r="BB11" s="202">
        <v>6.4952854501999999</v>
      </c>
      <c r="BC11" s="202">
        <v>6.3865619554000004</v>
      </c>
      <c r="BD11" s="297">
        <v>6.5609761862999996</v>
      </c>
      <c r="BE11" s="297">
        <v>6.5591244768000001</v>
      </c>
      <c r="BF11" s="297">
        <v>6.5741143859999998</v>
      </c>
      <c r="BG11" s="297">
        <v>6.6159005185000002</v>
      </c>
      <c r="BH11" s="297">
        <v>6.5308917345999999</v>
      </c>
      <c r="BI11" s="297">
        <v>6.4361664625000001</v>
      </c>
      <c r="BJ11" s="297">
        <v>6.5729160923999999</v>
      </c>
      <c r="BK11" s="297">
        <v>6.2498674608</v>
      </c>
      <c r="BL11" s="297">
        <v>6.5277902020000003</v>
      </c>
      <c r="BM11" s="297">
        <v>6.5406499338000001</v>
      </c>
      <c r="BN11" s="297">
        <v>6.5975333215000003</v>
      </c>
      <c r="BO11" s="297">
        <v>6.4871190664</v>
      </c>
      <c r="BP11" s="297">
        <v>6.6642076728999999</v>
      </c>
      <c r="BQ11" s="297">
        <v>6.6620929469999997</v>
      </c>
      <c r="BR11" s="297">
        <v>6.6778543224</v>
      </c>
      <c r="BS11" s="297">
        <v>6.7205066472999997</v>
      </c>
      <c r="BT11" s="297">
        <v>6.6346873474999999</v>
      </c>
      <c r="BU11" s="297">
        <v>6.5378848886999998</v>
      </c>
      <c r="BV11" s="297">
        <v>6.6761980589999999</v>
      </c>
    </row>
    <row r="12" spans="1:74" ht="11.1" customHeight="1" x14ac:dyDescent="0.2">
      <c r="A12" s="127" t="s">
        <v>578</v>
      </c>
      <c r="B12" s="135" t="s">
        <v>333</v>
      </c>
      <c r="C12" s="202">
        <v>2.8896887041000001</v>
      </c>
      <c r="D12" s="202">
        <v>3.0899478388000001</v>
      </c>
      <c r="E12" s="202">
        <v>3.1445584808999998</v>
      </c>
      <c r="F12" s="202">
        <v>3.1179550760999999</v>
      </c>
      <c r="G12" s="202">
        <v>3.0576082272999998</v>
      </c>
      <c r="H12" s="202">
        <v>3.1625050392</v>
      </c>
      <c r="I12" s="202">
        <v>3.1436100982999999</v>
      </c>
      <c r="J12" s="202">
        <v>3.2115518036999999</v>
      </c>
      <c r="K12" s="202">
        <v>3.2642898022</v>
      </c>
      <c r="L12" s="202">
        <v>3.2705214315000002</v>
      </c>
      <c r="M12" s="202">
        <v>3.1610689317</v>
      </c>
      <c r="N12" s="202">
        <v>3.1937648038000002</v>
      </c>
      <c r="O12" s="202">
        <v>2.5654502686999998</v>
      </c>
      <c r="P12" s="202">
        <v>2.7432392639000001</v>
      </c>
      <c r="Q12" s="202">
        <v>2.7917223016000001</v>
      </c>
      <c r="R12" s="202">
        <v>2.7681039402000001</v>
      </c>
      <c r="S12" s="202">
        <v>2.7145283287000002</v>
      </c>
      <c r="T12" s="202">
        <v>2.8076551607</v>
      </c>
      <c r="U12" s="202">
        <v>2.7908803326</v>
      </c>
      <c r="V12" s="202">
        <v>2.8511986174000001</v>
      </c>
      <c r="W12" s="202">
        <v>2.8980191321</v>
      </c>
      <c r="X12" s="202">
        <v>2.9035515395</v>
      </c>
      <c r="Y12" s="202">
        <v>2.8063801920000002</v>
      </c>
      <c r="Z12" s="202">
        <v>2.8354074135</v>
      </c>
      <c r="AA12" s="202">
        <v>2.6553022325</v>
      </c>
      <c r="AB12" s="202">
        <v>2.8393180840999999</v>
      </c>
      <c r="AC12" s="202">
        <v>2.8894991847</v>
      </c>
      <c r="AD12" s="202">
        <v>2.8650536173000001</v>
      </c>
      <c r="AE12" s="202">
        <v>2.8096015811999999</v>
      </c>
      <c r="AF12" s="202">
        <v>2.905990074</v>
      </c>
      <c r="AG12" s="202">
        <v>2.8886277266999998</v>
      </c>
      <c r="AH12" s="202">
        <v>2.9510585906000002</v>
      </c>
      <c r="AI12" s="202">
        <v>2.9995189403000002</v>
      </c>
      <c r="AJ12" s="202">
        <v>3.0052451139</v>
      </c>
      <c r="AK12" s="202">
        <v>2.9046704509999999</v>
      </c>
      <c r="AL12" s="202">
        <v>2.9347143178000001</v>
      </c>
      <c r="AM12" s="202">
        <v>2.7079817290000001</v>
      </c>
      <c r="AN12" s="202">
        <v>2.8994987380000001</v>
      </c>
      <c r="AO12" s="202">
        <v>2.9535046610000002</v>
      </c>
      <c r="AP12" s="202">
        <v>2.9308166029999998</v>
      </c>
      <c r="AQ12" s="202">
        <v>2.8760361470000002</v>
      </c>
      <c r="AR12" s="202">
        <v>2.9763728569999999</v>
      </c>
      <c r="AS12" s="202">
        <v>2.9599384180000001</v>
      </c>
      <c r="AT12" s="202">
        <v>3.0248483519999998</v>
      </c>
      <c r="AU12" s="202">
        <v>3.0751192729999999</v>
      </c>
      <c r="AV12" s="202">
        <v>3.0812936620000002</v>
      </c>
      <c r="AW12" s="202">
        <v>2.9783403740000001</v>
      </c>
      <c r="AX12" s="202">
        <v>3.0087200049999998</v>
      </c>
      <c r="AY12" s="202">
        <v>2.7676105230000001</v>
      </c>
      <c r="AZ12" s="202">
        <v>2.9544328480000002</v>
      </c>
      <c r="BA12" s="202">
        <v>3.0025161630000001</v>
      </c>
      <c r="BB12" s="202">
        <v>2.973223312</v>
      </c>
      <c r="BC12" s="202">
        <v>2.9115561149999998</v>
      </c>
      <c r="BD12" s="297">
        <v>3.006404071</v>
      </c>
      <c r="BE12" s="297">
        <v>2.983439062</v>
      </c>
      <c r="BF12" s="297">
        <v>3.042554408</v>
      </c>
      <c r="BG12" s="297">
        <v>3.0869054139999998</v>
      </c>
      <c r="BH12" s="297">
        <v>3.0867702189999999</v>
      </c>
      <c r="BI12" s="297">
        <v>2.976534118</v>
      </c>
      <c r="BJ12" s="297">
        <v>3.0008334429999999</v>
      </c>
      <c r="BK12" s="297">
        <v>2.8234655260000001</v>
      </c>
      <c r="BL12" s="297">
        <v>3.014058237</v>
      </c>
      <c r="BM12" s="297">
        <v>3.063111954</v>
      </c>
      <c r="BN12" s="297">
        <v>3.0332279249999998</v>
      </c>
      <c r="BO12" s="297">
        <v>2.9703161809999998</v>
      </c>
      <c r="BP12" s="297">
        <v>3.0670783259999999</v>
      </c>
      <c r="BQ12" s="297">
        <v>3.043649845</v>
      </c>
      <c r="BR12" s="297">
        <v>3.1039582370000001</v>
      </c>
      <c r="BS12" s="297">
        <v>3.149204321</v>
      </c>
      <c r="BT12" s="297">
        <v>3.1490663969999999</v>
      </c>
      <c r="BU12" s="297">
        <v>3.0366055479999998</v>
      </c>
      <c r="BV12" s="297">
        <v>3.0613952740000001</v>
      </c>
    </row>
    <row r="13" spans="1:74" ht="11.1" customHeight="1" x14ac:dyDescent="0.2">
      <c r="AY13" s="120"/>
      <c r="AZ13" s="120"/>
      <c r="BA13" s="120"/>
      <c r="BB13" s="120"/>
      <c r="BC13" s="120"/>
      <c r="BD13" s="367"/>
      <c r="BE13" s="367"/>
      <c r="BF13" s="367"/>
      <c r="BJ13" s="120"/>
    </row>
    <row r="14" spans="1:74" ht="11.1" customHeight="1" x14ac:dyDescent="0.2">
      <c r="A14" s="127" t="s">
        <v>579</v>
      </c>
      <c r="B14" s="134" t="s">
        <v>365</v>
      </c>
      <c r="C14" s="202">
        <v>14.724983419000001</v>
      </c>
      <c r="D14" s="202">
        <v>15.113223399000001</v>
      </c>
      <c r="E14" s="202">
        <v>14.674749406</v>
      </c>
      <c r="F14" s="202">
        <v>15.267083700000001</v>
      </c>
      <c r="G14" s="202">
        <v>14.775182038000001</v>
      </c>
      <c r="H14" s="202">
        <v>15.017793383000001</v>
      </c>
      <c r="I14" s="202">
        <v>15.779994374999999</v>
      </c>
      <c r="J14" s="202">
        <v>15.371786090000001</v>
      </c>
      <c r="K14" s="202">
        <v>15.393738898000001</v>
      </c>
      <c r="L14" s="202">
        <v>15.385139504</v>
      </c>
      <c r="M14" s="202">
        <v>14.839054652</v>
      </c>
      <c r="N14" s="202">
        <v>14.511386647</v>
      </c>
      <c r="O14" s="202">
        <v>14.02651919</v>
      </c>
      <c r="P14" s="202">
        <v>14.570231682999999</v>
      </c>
      <c r="Q14" s="202">
        <v>13.389371603000001</v>
      </c>
      <c r="R14" s="202">
        <v>11.024445361</v>
      </c>
      <c r="S14" s="202">
        <v>11.392801721</v>
      </c>
      <c r="T14" s="202">
        <v>12.690689797999999</v>
      </c>
      <c r="U14" s="202">
        <v>13.693579637999999</v>
      </c>
      <c r="V14" s="202">
        <v>13.148008838000001</v>
      </c>
      <c r="W14" s="202">
        <v>13.893634444</v>
      </c>
      <c r="X14" s="202">
        <v>13.668297175999999</v>
      </c>
      <c r="Y14" s="202">
        <v>13.03972033</v>
      </c>
      <c r="Z14" s="202">
        <v>12.921389845</v>
      </c>
      <c r="AA14" s="202">
        <v>11.959652158000001</v>
      </c>
      <c r="AB14" s="202">
        <v>12.759444576</v>
      </c>
      <c r="AC14" s="202">
        <v>13.279500169</v>
      </c>
      <c r="AD14" s="202">
        <v>13.090619663</v>
      </c>
      <c r="AE14" s="202">
        <v>12.951096817</v>
      </c>
      <c r="AF14" s="202">
        <v>14.199574061</v>
      </c>
      <c r="AG14" s="202">
        <v>14.523325088</v>
      </c>
      <c r="AH14" s="202">
        <v>14.417550252</v>
      </c>
      <c r="AI14" s="202">
        <v>14.985770764</v>
      </c>
      <c r="AJ14" s="202">
        <v>14.941534211</v>
      </c>
      <c r="AK14" s="202">
        <v>14.635229314</v>
      </c>
      <c r="AL14" s="202">
        <v>14.530278975</v>
      </c>
      <c r="AM14" s="202">
        <v>13.164182575</v>
      </c>
      <c r="AN14" s="202">
        <v>14.453120317</v>
      </c>
      <c r="AO14" s="202">
        <v>14.218155190999999</v>
      </c>
      <c r="AP14" s="202">
        <v>13.947061765000001</v>
      </c>
      <c r="AQ14" s="202">
        <v>14.140908151</v>
      </c>
      <c r="AR14" s="202">
        <v>14.463257614</v>
      </c>
      <c r="AS14" s="202">
        <v>14.643934786000001</v>
      </c>
      <c r="AT14" s="202">
        <v>14.922116605999999</v>
      </c>
      <c r="AU14" s="202">
        <v>14.990710183999999</v>
      </c>
      <c r="AV14" s="202">
        <v>14.088052213999999</v>
      </c>
      <c r="AW14" s="202">
        <v>14.180205282999999</v>
      </c>
      <c r="AX14" s="202">
        <v>14.057152895</v>
      </c>
      <c r="AY14" s="202">
        <v>12.932760301</v>
      </c>
      <c r="AZ14" s="202">
        <v>14.171875426</v>
      </c>
      <c r="BA14" s="202">
        <v>14.091285263</v>
      </c>
      <c r="BB14" s="202">
        <v>14.253373958999999</v>
      </c>
      <c r="BC14" s="202">
        <v>13.946754906000001</v>
      </c>
      <c r="BD14" s="297">
        <v>14.494229439</v>
      </c>
      <c r="BE14" s="297">
        <v>14.603618564</v>
      </c>
      <c r="BF14" s="297">
        <v>14.470861304</v>
      </c>
      <c r="BG14" s="297">
        <v>14.862314875999999</v>
      </c>
      <c r="BH14" s="297">
        <v>14.735106405</v>
      </c>
      <c r="BI14" s="297">
        <v>14.290616352000001</v>
      </c>
      <c r="BJ14" s="297">
        <v>14.193144412000001</v>
      </c>
      <c r="BK14" s="297">
        <v>13.514756158999999</v>
      </c>
      <c r="BL14" s="297">
        <v>14.438878205</v>
      </c>
      <c r="BM14" s="297">
        <v>14.150003567000001</v>
      </c>
      <c r="BN14" s="297">
        <v>14.222342511000001</v>
      </c>
      <c r="BO14" s="297">
        <v>13.914581495</v>
      </c>
      <c r="BP14" s="297">
        <v>14.464238956000001</v>
      </c>
      <c r="BQ14" s="297">
        <v>14.574014443999999</v>
      </c>
      <c r="BR14" s="297">
        <v>14.440748147000001</v>
      </c>
      <c r="BS14" s="297">
        <v>14.833774313999999</v>
      </c>
      <c r="BT14" s="297">
        <v>14.706117022999999</v>
      </c>
      <c r="BU14" s="297">
        <v>14.259839991</v>
      </c>
      <c r="BV14" s="297">
        <v>14.161876983999999</v>
      </c>
    </row>
    <row r="15" spans="1:74" ht="11.1" customHeight="1" x14ac:dyDescent="0.2">
      <c r="AY15" s="120"/>
      <c r="AZ15" s="120"/>
      <c r="BA15" s="120"/>
      <c r="BB15" s="120"/>
      <c r="BC15" s="120"/>
      <c r="BD15" s="367"/>
      <c r="BE15" s="367"/>
      <c r="BF15" s="367"/>
      <c r="BJ15" s="120"/>
    </row>
    <row r="16" spans="1:74" ht="11.1" customHeight="1" x14ac:dyDescent="0.2">
      <c r="A16" s="127" t="s">
        <v>580</v>
      </c>
      <c r="B16" s="134" t="s">
        <v>899</v>
      </c>
      <c r="C16" s="202">
        <v>4.5786480415000002</v>
      </c>
      <c r="D16" s="202">
        <v>4.8195784238000003</v>
      </c>
      <c r="E16" s="202">
        <v>4.7083705437000001</v>
      </c>
      <c r="F16" s="202">
        <v>4.6331206814000003</v>
      </c>
      <c r="G16" s="202">
        <v>4.7730779276000002</v>
      </c>
      <c r="H16" s="202">
        <v>4.9773399389000001</v>
      </c>
      <c r="I16" s="202">
        <v>5.0428939732</v>
      </c>
      <c r="J16" s="202">
        <v>5.1649394672</v>
      </c>
      <c r="K16" s="202">
        <v>5.0699344472999996</v>
      </c>
      <c r="L16" s="202">
        <v>4.8887867380000003</v>
      </c>
      <c r="M16" s="202">
        <v>4.9573840077</v>
      </c>
      <c r="N16" s="202">
        <v>5.0030314337000004</v>
      </c>
      <c r="O16" s="202">
        <v>4.2465213387</v>
      </c>
      <c r="P16" s="202">
        <v>4.4669029674000003</v>
      </c>
      <c r="Q16" s="202">
        <v>4.3651848530999997</v>
      </c>
      <c r="R16" s="202">
        <v>4.2968679929000002</v>
      </c>
      <c r="S16" s="202">
        <v>4.4248888827000004</v>
      </c>
      <c r="T16" s="202">
        <v>4.6117310471000001</v>
      </c>
      <c r="U16" s="202">
        <v>4.6718312807000002</v>
      </c>
      <c r="V16" s="202">
        <v>4.7834701295000004</v>
      </c>
      <c r="W16" s="202">
        <v>4.6965711396999996</v>
      </c>
      <c r="X16" s="202">
        <v>4.5315159232999997</v>
      </c>
      <c r="Y16" s="202">
        <v>4.5942643986</v>
      </c>
      <c r="Z16" s="202">
        <v>4.6360227393000004</v>
      </c>
      <c r="AA16" s="202">
        <v>4.3832545946000003</v>
      </c>
      <c r="AB16" s="202">
        <v>4.6115531541000001</v>
      </c>
      <c r="AC16" s="202">
        <v>4.5062093073999998</v>
      </c>
      <c r="AD16" s="202">
        <v>4.4355648258000002</v>
      </c>
      <c r="AE16" s="202">
        <v>4.5681837262</v>
      </c>
      <c r="AF16" s="202">
        <v>4.7617438910000001</v>
      </c>
      <c r="AG16" s="202">
        <v>4.8240455105000004</v>
      </c>
      <c r="AH16" s="202">
        <v>4.9397058491000001</v>
      </c>
      <c r="AI16" s="202">
        <v>4.8496976626999997</v>
      </c>
      <c r="AJ16" s="202">
        <v>4.6788113254999999</v>
      </c>
      <c r="AK16" s="202">
        <v>4.7438183425</v>
      </c>
      <c r="AL16" s="202">
        <v>4.7870546873000004</v>
      </c>
      <c r="AM16" s="202">
        <v>4.1611125089999996</v>
      </c>
      <c r="AN16" s="202">
        <v>4.4048582249999999</v>
      </c>
      <c r="AO16" s="202">
        <v>4.2967199889999996</v>
      </c>
      <c r="AP16" s="202">
        <v>4.2747070770000004</v>
      </c>
      <c r="AQ16" s="202">
        <v>4.4048250519999996</v>
      </c>
      <c r="AR16" s="202">
        <v>4.6092311080000004</v>
      </c>
      <c r="AS16" s="202">
        <v>4.6819357760000004</v>
      </c>
      <c r="AT16" s="202">
        <v>4.8011689239999997</v>
      </c>
      <c r="AU16" s="202">
        <v>4.7199081080000003</v>
      </c>
      <c r="AV16" s="202">
        <v>4.6116556969999998</v>
      </c>
      <c r="AW16" s="202">
        <v>4.6620243979999998</v>
      </c>
      <c r="AX16" s="202">
        <v>4.6691565380000002</v>
      </c>
      <c r="AY16" s="202">
        <v>4.1688164160000003</v>
      </c>
      <c r="AZ16" s="202">
        <v>4.4175708480000004</v>
      </c>
      <c r="BA16" s="202">
        <v>4.3074003579999998</v>
      </c>
      <c r="BB16" s="202">
        <v>4.2847372469999998</v>
      </c>
      <c r="BC16" s="202">
        <v>4.417689169</v>
      </c>
      <c r="BD16" s="297">
        <v>4.6263622910000004</v>
      </c>
      <c r="BE16" s="297">
        <v>4.7006494659999998</v>
      </c>
      <c r="BF16" s="297">
        <v>4.8224772710000003</v>
      </c>
      <c r="BG16" s="297">
        <v>4.7397028910000003</v>
      </c>
      <c r="BH16" s="297">
        <v>4.6289945460000004</v>
      </c>
      <c r="BI16" s="297">
        <v>4.6806967249999998</v>
      </c>
      <c r="BJ16" s="297">
        <v>4.6884302419999999</v>
      </c>
      <c r="BK16" s="297">
        <v>4.3022050739999997</v>
      </c>
      <c r="BL16" s="297">
        <v>4.5566146280000002</v>
      </c>
      <c r="BM16" s="297">
        <v>4.4439700359999996</v>
      </c>
      <c r="BN16" s="297">
        <v>4.4213617300000001</v>
      </c>
      <c r="BO16" s="297">
        <v>4.5572233969999996</v>
      </c>
      <c r="BP16" s="297">
        <v>4.7706187389999997</v>
      </c>
      <c r="BQ16" s="297">
        <v>4.8466687449999997</v>
      </c>
      <c r="BR16" s="297">
        <v>4.971222901</v>
      </c>
      <c r="BS16" s="297">
        <v>4.886696422</v>
      </c>
      <c r="BT16" s="297">
        <v>4.7742416710000004</v>
      </c>
      <c r="BU16" s="297">
        <v>4.8269329430000001</v>
      </c>
      <c r="BV16" s="297">
        <v>4.8344625499999996</v>
      </c>
    </row>
    <row r="17" spans="1:74" ht="11.1" customHeight="1" x14ac:dyDescent="0.2">
      <c r="A17" s="127" t="s">
        <v>581</v>
      </c>
      <c r="B17" s="135" t="s">
        <v>353</v>
      </c>
      <c r="C17" s="202">
        <v>3.4014925873999999</v>
      </c>
      <c r="D17" s="202">
        <v>3.6424025797000001</v>
      </c>
      <c r="E17" s="202">
        <v>3.5308751397</v>
      </c>
      <c r="F17" s="202">
        <v>3.4484561835999998</v>
      </c>
      <c r="G17" s="202">
        <v>3.5883904284999999</v>
      </c>
      <c r="H17" s="202">
        <v>3.7925519629000002</v>
      </c>
      <c r="I17" s="202">
        <v>3.8560007891999999</v>
      </c>
      <c r="J17" s="202">
        <v>3.9778916516999998</v>
      </c>
      <c r="K17" s="202">
        <v>3.8827210759000002</v>
      </c>
      <c r="L17" s="202">
        <v>3.6938100816000001</v>
      </c>
      <c r="M17" s="202">
        <v>3.7623204665999999</v>
      </c>
      <c r="N17" s="202">
        <v>3.8081379380999998</v>
      </c>
      <c r="O17" s="202">
        <v>3.1113755885000001</v>
      </c>
      <c r="P17" s="202">
        <v>3.3317381058</v>
      </c>
      <c r="Q17" s="202">
        <v>3.2297229623999999</v>
      </c>
      <c r="R17" s="202">
        <v>3.1543336086</v>
      </c>
      <c r="S17" s="202">
        <v>3.2823327096999999</v>
      </c>
      <c r="T17" s="202">
        <v>3.4690810851</v>
      </c>
      <c r="U17" s="202">
        <v>3.5271182919999999</v>
      </c>
      <c r="V17" s="202">
        <v>3.6386129504000002</v>
      </c>
      <c r="W17" s="202">
        <v>3.5515595763999999</v>
      </c>
      <c r="X17" s="202">
        <v>3.378761006</v>
      </c>
      <c r="Y17" s="202">
        <v>3.4414280658999998</v>
      </c>
      <c r="Z17" s="202">
        <v>3.4833377154999998</v>
      </c>
      <c r="AA17" s="202">
        <v>3.2231384381999999</v>
      </c>
      <c r="AB17" s="202">
        <v>3.4514165357</v>
      </c>
      <c r="AC17" s="202">
        <v>3.3457369349000001</v>
      </c>
      <c r="AD17" s="202">
        <v>3.2676395412999999</v>
      </c>
      <c r="AE17" s="202">
        <v>3.4002364622000001</v>
      </c>
      <c r="AF17" s="202">
        <v>3.5936929735000001</v>
      </c>
      <c r="AG17" s="202">
        <v>3.6538149187000002</v>
      </c>
      <c r="AH17" s="202">
        <v>3.7693145453999999</v>
      </c>
      <c r="AI17" s="202">
        <v>3.6791341516</v>
      </c>
      <c r="AJ17" s="202">
        <v>3.5001285323000002</v>
      </c>
      <c r="AK17" s="202">
        <v>3.5650466381000001</v>
      </c>
      <c r="AL17" s="202">
        <v>3.6084617124</v>
      </c>
      <c r="AM17" s="202">
        <v>3.1592489270000002</v>
      </c>
      <c r="AN17" s="202">
        <v>3.3844987280000001</v>
      </c>
      <c r="AO17" s="202">
        <v>3.2817966190000001</v>
      </c>
      <c r="AP17" s="202">
        <v>3.206175123</v>
      </c>
      <c r="AQ17" s="202">
        <v>3.3374505050000001</v>
      </c>
      <c r="AR17" s="202">
        <v>3.5284849230000002</v>
      </c>
      <c r="AS17" s="202">
        <v>3.5885795300000001</v>
      </c>
      <c r="AT17" s="202">
        <v>3.7030499350000001</v>
      </c>
      <c r="AU17" s="202">
        <v>3.615537228</v>
      </c>
      <c r="AV17" s="202">
        <v>3.4407929259999999</v>
      </c>
      <c r="AW17" s="202">
        <v>3.50557681</v>
      </c>
      <c r="AX17" s="202">
        <v>3.5492395619999999</v>
      </c>
      <c r="AY17" s="202">
        <v>3.1538931899999998</v>
      </c>
      <c r="AZ17" s="202">
        <v>3.3837486910000001</v>
      </c>
      <c r="BA17" s="202">
        <v>3.278941213</v>
      </c>
      <c r="BB17" s="202">
        <v>3.2017740720000001</v>
      </c>
      <c r="BC17" s="202">
        <v>3.3357460269999999</v>
      </c>
      <c r="BD17" s="297">
        <v>3.530705964</v>
      </c>
      <c r="BE17" s="297">
        <v>3.592049684</v>
      </c>
      <c r="BF17" s="297">
        <v>3.7088879029999999</v>
      </c>
      <c r="BG17" s="297">
        <v>3.6196116869999999</v>
      </c>
      <c r="BH17" s="297">
        <v>3.4413225770000002</v>
      </c>
      <c r="BI17" s="297">
        <v>3.5074721370000002</v>
      </c>
      <c r="BJ17" s="297">
        <v>3.552073145</v>
      </c>
      <c r="BK17" s="297">
        <v>3.2447011950000002</v>
      </c>
      <c r="BL17" s="297">
        <v>3.4796051299999999</v>
      </c>
      <c r="BM17" s="297">
        <v>3.3724957120000001</v>
      </c>
      <c r="BN17" s="297">
        <v>3.2936337089999999</v>
      </c>
      <c r="BO17" s="297">
        <v>3.4305481580000001</v>
      </c>
      <c r="BP17" s="297">
        <v>3.629790099</v>
      </c>
      <c r="BQ17" s="297">
        <v>3.6924811430000002</v>
      </c>
      <c r="BR17" s="297">
        <v>3.8118855389999999</v>
      </c>
      <c r="BS17" s="297">
        <v>3.7206485040000001</v>
      </c>
      <c r="BT17" s="297">
        <v>3.5384435390000002</v>
      </c>
      <c r="BU17" s="297">
        <v>3.6060459759999999</v>
      </c>
      <c r="BV17" s="297">
        <v>3.6516265790000002</v>
      </c>
    </row>
    <row r="18" spans="1:74" ht="11.1" customHeight="1" x14ac:dyDescent="0.2">
      <c r="AY18" s="120"/>
      <c r="AZ18" s="120"/>
      <c r="BA18" s="120"/>
      <c r="BB18" s="120"/>
      <c r="BC18" s="120"/>
      <c r="BD18" s="367"/>
      <c r="BE18" s="367"/>
      <c r="BF18" s="367"/>
      <c r="BJ18" s="120"/>
    </row>
    <row r="19" spans="1:74" ht="11.1" customHeight="1" x14ac:dyDescent="0.2">
      <c r="A19" s="127" t="s">
        <v>582</v>
      </c>
      <c r="B19" s="134" t="s">
        <v>366</v>
      </c>
      <c r="C19" s="202">
        <v>8.6883465138999991</v>
      </c>
      <c r="D19" s="202">
        <v>8.6404216569999992</v>
      </c>
      <c r="E19" s="202">
        <v>8.6466261019000008</v>
      </c>
      <c r="F19" s="202">
        <v>8.7440901493999998</v>
      </c>
      <c r="G19" s="202">
        <v>9.3201669633000002</v>
      </c>
      <c r="H19" s="202">
        <v>9.7173143853999999</v>
      </c>
      <c r="I19" s="202">
        <v>9.6431663297999997</v>
      </c>
      <c r="J19" s="202">
        <v>9.7032374156000003</v>
      </c>
      <c r="K19" s="202">
        <v>9.4919476567000007</v>
      </c>
      <c r="L19" s="202">
        <v>9.2924456700999993</v>
      </c>
      <c r="M19" s="202">
        <v>8.8899070278999996</v>
      </c>
      <c r="N19" s="202">
        <v>8.8521201029000007</v>
      </c>
      <c r="O19" s="202">
        <v>7.9264324065</v>
      </c>
      <c r="P19" s="202">
        <v>7.8855078490999997</v>
      </c>
      <c r="Q19" s="202">
        <v>7.8686561529999999</v>
      </c>
      <c r="R19" s="202">
        <v>7.8954747361999997</v>
      </c>
      <c r="S19" s="202">
        <v>8.4698881907000008</v>
      </c>
      <c r="T19" s="202">
        <v>8.8546844858</v>
      </c>
      <c r="U19" s="202">
        <v>8.7528905597000008</v>
      </c>
      <c r="V19" s="202">
        <v>8.8206230621999993</v>
      </c>
      <c r="W19" s="202">
        <v>8.6104090459999991</v>
      </c>
      <c r="X19" s="202">
        <v>8.4563254694999994</v>
      </c>
      <c r="Y19" s="202">
        <v>8.0968138403999994</v>
      </c>
      <c r="Z19" s="202">
        <v>8.0581496113999993</v>
      </c>
      <c r="AA19" s="202">
        <v>8.1786439405000007</v>
      </c>
      <c r="AB19" s="202">
        <v>8.1472591507000001</v>
      </c>
      <c r="AC19" s="202">
        <v>8.1689808457000002</v>
      </c>
      <c r="AD19" s="202">
        <v>8.2636686609000005</v>
      </c>
      <c r="AE19" s="202">
        <v>8.7806904577000005</v>
      </c>
      <c r="AF19" s="202">
        <v>9.1915095376</v>
      </c>
      <c r="AG19" s="202">
        <v>9.0919055196999992</v>
      </c>
      <c r="AH19" s="202">
        <v>9.1789466341000008</v>
      </c>
      <c r="AI19" s="202">
        <v>8.9293010050999992</v>
      </c>
      <c r="AJ19" s="202">
        <v>8.8059547267999996</v>
      </c>
      <c r="AK19" s="202">
        <v>8.4177427046000002</v>
      </c>
      <c r="AL19" s="202">
        <v>8.3708940539000007</v>
      </c>
      <c r="AM19" s="202">
        <v>9.093097276</v>
      </c>
      <c r="AN19" s="202">
        <v>8.8873106330000002</v>
      </c>
      <c r="AO19" s="202">
        <v>8.6330930959999996</v>
      </c>
      <c r="AP19" s="202">
        <v>8.6637126650000003</v>
      </c>
      <c r="AQ19" s="202">
        <v>9.3872724939999994</v>
      </c>
      <c r="AR19" s="202">
        <v>9.6696347920000001</v>
      </c>
      <c r="AS19" s="202">
        <v>9.6500261680000001</v>
      </c>
      <c r="AT19" s="202">
        <v>9.8234572500000006</v>
      </c>
      <c r="AU19" s="202">
        <v>9.5842530397000001</v>
      </c>
      <c r="AV19" s="202">
        <v>9.1883544312000005</v>
      </c>
      <c r="AW19" s="202">
        <v>8.7499615202999994</v>
      </c>
      <c r="AX19" s="202">
        <v>8.9475709773999998</v>
      </c>
      <c r="AY19" s="202">
        <v>9.3658219804999998</v>
      </c>
      <c r="AZ19" s="202">
        <v>9.1841344074000002</v>
      </c>
      <c r="BA19" s="202">
        <v>8.8624056089999996</v>
      </c>
      <c r="BB19" s="202">
        <v>8.757622091</v>
      </c>
      <c r="BC19" s="202">
        <v>9.3212459419999991</v>
      </c>
      <c r="BD19" s="297">
        <v>9.8668075529999992</v>
      </c>
      <c r="BE19" s="297">
        <v>9.8580276290000004</v>
      </c>
      <c r="BF19" s="297">
        <v>9.9292605490000003</v>
      </c>
      <c r="BG19" s="297">
        <v>9.7268208519999995</v>
      </c>
      <c r="BH19" s="297">
        <v>9.3245935230000008</v>
      </c>
      <c r="BI19" s="297">
        <v>9.0984965800000008</v>
      </c>
      <c r="BJ19" s="297">
        <v>9.3499862409999999</v>
      </c>
      <c r="BK19" s="297">
        <v>9.6777245650000001</v>
      </c>
      <c r="BL19" s="297">
        <v>9.5286434599999996</v>
      </c>
      <c r="BM19" s="297">
        <v>9.0298201149999997</v>
      </c>
      <c r="BN19" s="297">
        <v>8.8435614919999992</v>
      </c>
      <c r="BO19" s="297">
        <v>9.416434958</v>
      </c>
      <c r="BP19" s="297">
        <v>9.9697522040000006</v>
      </c>
      <c r="BQ19" s="297">
        <v>9.9605932480000003</v>
      </c>
      <c r="BR19" s="297">
        <v>10.031930804</v>
      </c>
      <c r="BS19" s="297">
        <v>9.8262688180000008</v>
      </c>
      <c r="BT19" s="297">
        <v>9.416406812</v>
      </c>
      <c r="BU19" s="297">
        <v>9.1621812540000001</v>
      </c>
      <c r="BV19" s="297">
        <v>9.4779357569999991</v>
      </c>
    </row>
    <row r="20" spans="1:74" ht="11.1" customHeight="1" x14ac:dyDescent="0.2">
      <c r="AY20" s="120"/>
      <c r="AZ20" s="120"/>
      <c r="BA20" s="120"/>
      <c r="BB20" s="120"/>
      <c r="BC20" s="120"/>
      <c r="BD20" s="367"/>
      <c r="BE20" s="367"/>
      <c r="BF20" s="367"/>
      <c r="BJ20" s="120"/>
    </row>
    <row r="21" spans="1:74" ht="11.1" customHeight="1" x14ac:dyDescent="0.2">
      <c r="A21" s="127" t="s">
        <v>583</v>
      </c>
      <c r="B21" s="134" t="s">
        <v>367</v>
      </c>
      <c r="C21" s="202">
        <v>35.604077580999999</v>
      </c>
      <c r="D21" s="202">
        <v>35.958641735999997</v>
      </c>
      <c r="E21" s="202">
        <v>35.693055715</v>
      </c>
      <c r="F21" s="202">
        <v>35.685463614</v>
      </c>
      <c r="G21" s="202">
        <v>35.328902186000001</v>
      </c>
      <c r="H21" s="202">
        <v>34.827692401</v>
      </c>
      <c r="I21" s="202">
        <v>35.061217712000001</v>
      </c>
      <c r="J21" s="202">
        <v>34.681582810000002</v>
      </c>
      <c r="K21" s="202">
        <v>34.891717065000002</v>
      </c>
      <c r="L21" s="202">
        <v>34.382834721000002</v>
      </c>
      <c r="M21" s="202">
        <v>36.124792038000002</v>
      </c>
      <c r="N21" s="202">
        <v>37.056075262</v>
      </c>
      <c r="O21" s="202">
        <v>34.325996205000003</v>
      </c>
      <c r="P21" s="202">
        <v>34.259004556000001</v>
      </c>
      <c r="Q21" s="202">
        <v>33.264080640000003</v>
      </c>
      <c r="R21" s="202">
        <v>33.029513528999999</v>
      </c>
      <c r="S21" s="202">
        <v>33.081536345000004</v>
      </c>
      <c r="T21" s="202">
        <v>32.842635944999998</v>
      </c>
      <c r="U21" s="202">
        <v>33.178141664999998</v>
      </c>
      <c r="V21" s="202">
        <v>32.948648128999999</v>
      </c>
      <c r="W21" s="202">
        <v>34.007536428999998</v>
      </c>
      <c r="X21" s="202">
        <v>33.348619141</v>
      </c>
      <c r="Y21" s="202">
        <v>34.922656666999998</v>
      </c>
      <c r="Z21" s="202">
        <v>35.899917111000001</v>
      </c>
      <c r="AA21" s="202">
        <v>35.288653549999999</v>
      </c>
      <c r="AB21" s="202">
        <v>36.473917143000001</v>
      </c>
      <c r="AC21" s="202">
        <v>35.935665481000001</v>
      </c>
      <c r="AD21" s="202">
        <v>35.755331869000003</v>
      </c>
      <c r="AE21" s="202">
        <v>35.341251161000002</v>
      </c>
      <c r="AF21" s="202">
        <v>35.302399923999999</v>
      </c>
      <c r="AG21" s="202">
        <v>34.942479468999998</v>
      </c>
      <c r="AH21" s="202">
        <v>34.301004034999998</v>
      </c>
      <c r="AI21" s="202">
        <v>35.519595885999998</v>
      </c>
      <c r="AJ21" s="202">
        <v>34.700779834999999</v>
      </c>
      <c r="AK21" s="202">
        <v>36.169570491999998</v>
      </c>
      <c r="AL21" s="202">
        <v>37.576997167999998</v>
      </c>
      <c r="AM21" s="202">
        <v>36.037156148000001</v>
      </c>
      <c r="AN21" s="202">
        <v>37.022378693</v>
      </c>
      <c r="AO21" s="202">
        <v>36.505040092999998</v>
      </c>
      <c r="AP21" s="202">
        <v>35.951035367000003</v>
      </c>
      <c r="AQ21" s="202">
        <v>35.747190461000002</v>
      </c>
      <c r="AR21" s="202">
        <v>35.764794354000003</v>
      </c>
      <c r="AS21" s="202">
        <v>35.321651781</v>
      </c>
      <c r="AT21" s="202">
        <v>35.222264275000001</v>
      </c>
      <c r="AU21" s="202">
        <v>35.665062757999998</v>
      </c>
      <c r="AV21" s="202">
        <v>34.867734919</v>
      </c>
      <c r="AW21" s="202">
        <v>36.610755185000002</v>
      </c>
      <c r="AX21" s="202">
        <v>38.019808367000003</v>
      </c>
      <c r="AY21" s="202">
        <v>37.038290248000003</v>
      </c>
      <c r="AZ21" s="202">
        <v>38.428140827999997</v>
      </c>
      <c r="BA21" s="202">
        <v>37.869017049</v>
      </c>
      <c r="BB21" s="202">
        <v>37.539706420999998</v>
      </c>
      <c r="BC21" s="202">
        <v>37.167024693000002</v>
      </c>
      <c r="BD21" s="297">
        <v>36.851593276000003</v>
      </c>
      <c r="BE21" s="297">
        <v>36.454046286999997</v>
      </c>
      <c r="BF21" s="297">
        <v>35.994077195000003</v>
      </c>
      <c r="BG21" s="297">
        <v>36.770005036999997</v>
      </c>
      <c r="BH21" s="297">
        <v>35.912658098999998</v>
      </c>
      <c r="BI21" s="297">
        <v>37.584284081</v>
      </c>
      <c r="BJ21" s="297">
        <v>38.684665989000003</v>
      </c>
      <c r="BK21" s="297">
        <v>38.060716274000001</v>
      </c>
      <c r="BL21" s="297">
        <v>39.314193527</v>
      </c>
      <c r="BM21" s="297">
        <v>38.765026786999996</v>
      </c>
      <c r="BN21" s="297">
        <v>38.441864395000003</v>
      </c>
      <c r="BO21" s="297">
        <v>38.073840957000002</v>
      </c>
      <c r="BP21" s="297">
        <v>37.747236678999997</v>
      </c>
      <c r="BQ21" s="297">
        <v>37.326840851</v>
      </c>
      <c r="BR21" s="297">
        <v>36.847192802000002</v>
      </c>
      <c r="BS21" s="297">
        <v>37.647833642000002</v>
      </c>
      <c r="BT21" s="297">
        <v>36.772994031000003</v>
      </c>
      <c r="BU21" s="297">
        <v>38.477655466999998</v>
      </c>
      <c r="BV21" s="297">
        <v>39.584513620000003</v>
      </c>
    </row>
    <row r="22" spans="1:74" ht="11.1" customHeight="1" x14ac:dyDescent="0.2">
      <c r="A22" s="127" t="s">
        <v>279</v>
      </c>
      <c r="B22" s="135" t="s">
        <v>326</v>
      </c>
      <c r="C22" s="202">
        <v>13.704986995000001</v>
      </c>
      <c r="D22" s="202">
        <v>14.12066899</v>
      </c>
      <c r="E22" s="202">
        <v>14.035801364999999</v>
      </c>
      <c r="F22" s="202">
        <v>14.328588899</v>
      </c>
      <c r="G22" s="202">
        <v>14.122896368999999</v>
      </c>
      <c r="H22" s="202">
        <v>13.96426941</v>
      </c>
      <c r="I22" s="202">
        <v>13.909937469999999</v>
      </c>
      <c r="J22" s="202">
        <v>13.484102478000001</v>
      </c>
      <c r="K22" s="202">
        <v>14.217037967</v>
      </c>
      <c r="L22" s="202">
        <v>13.384843639</v>
      </c>
      <c r="M22" s="202">
        <v>14.225978738</v>
      </c>
      <c r="N22" s="202">
        <v>14.624727419999999</v>
      </c>
      <c r="O22" s="202">
        <v>14.357234384</v>
      </c>
      <c r="P22" s="202">
        <v>13.73531382</v>
      </c>
      <c r="Q22" s="202">
        <v>13.560950387</v>
      </c>
      <c r="R22" s="202">
        <v>14.164651263</v>
      </c>
      <c r="S22" s="202">
        <v>14.132404396</v>
      </c>
      <c r="T22" s="202">
        <v>13.953295082</v>
      </c>
      <c r="U22" s="202">
        <v>14.489768219</v>
      </c>
      <c r="V22" s="202">
        <v>14.33466346</v>
      </c>
      <c r="W22" s="202">
        <v>15.137347982</v>
      </c>
      <c r="X22" s="202">
        <v>14.338653546</v>
      </c>
      <c r="Y22" s="202">
        <v>15.278533565</v>
      </c>
      <c r="Z22" s="202">
        <v>15.709823896</v>
      </c>
      <c r="AA22" s="202">
        <v>14.936140590000001</v>
      </c>
      <c r="AB22" s="202">
        <v>15.389164348</v>
      </c>
      <c r="AC22" s="202">
        <v>15.29667285</v>
      </c>
      <c r="AD22" s="202">
        <v>15.615762226999999</v>
      </c>
      <c r="AE22" s="202">
        <v>15.391591818</v>
      </c>
      <c r="AF22" s="202">
        <v>15.218714998999999</v>
      </c>
      <c r="AG22" s="202">
        <v>15.159502283</v>
      </c>
      <c r="AH22" s="202">
        <v>14.695413458999999</v>
      </c>
      <c r="AI22" s="202">
        <v>15.494190394</v>
      </c>
      <c r="AJ22" s="202">
        <v>14.587237947</v>
      </c>
      <c r="AK22" s="202">
        <v>15.503934336</v>
      </c>
      <c r="AL22" s="202">
        <v>15.938503620000001</v>
      </c>
      <c r="AM22" s="202">
        <v>14.852844823</v>
      </c>
      <c r="AN22" s="202">
        <v>15.297182818</v>
      </c>
      <c r="AO22" s="202">
        <v>15.200025945</v>
      </c>
      <c r="AP22" s="202">
        <v>15.511057652</v>
      </c>
      <c r="AQ22" s="202">
        <v>15.282832505</v>
      </c>
      <c r="AR22" s="202">
        <v>15.105299067000001</v>
      </c>
      <c r="AS22" s="202">
        <v>15.040344794999999</v>
      </c>
      <c r="AT22" s="202">
        <v>14.573445561</v>
      </c>
      <c r="AU22" s="202">
        <v>15.359426667999999</v>
      </c>
      <c r="AV22" s="202">
        <v>14.452684551000001</v>
      </c>
      <c r="AW22" s="202">
        <v>15.355262606</v>
      </c>
      <c r="AX22" s="202">
        <v>15.779243005</v>
      </c>
      <c r="AY22" s="202">
        <v>15.648533899</v>
      </c>
      <c r="AZ22" s="202">
        <v>16.106205137</v>
      </c>
      <c r="BA22" s="202">
        <v>16.006132879999999</v>
      </c>
      <c r="BB22" s="202">
        <v>16.326497710000002</v>
      </c>
      <c r="BC22" s="202">
        <v>16.091424215</v>
      </c>
      <c r="BD22" s="297">
        <v>15.908563534000001</v>
      </c>
      <c r="BE22" s="297">
        <v>15.84166018</v>
      </c>
      <c r="BF22" s="297">
        <v>15.360750706999999</v>
      </c>
      <c r="BG22" s="297">
        <v>16.170316737</v>
      </c>
      <c r="BH22" s="297">
        <v>15.236366024000001</v>
      </c>
      <c r="BI22" s="297">
        <v>16.166027723999999</v>
      </c>
      <c r="BJ22" s="297">
        <v>16.602730496</v>
      </c>
      <c r="BK22" s="297">
        <v>16.041264108</v>
      </c>
      <c r="BL22" s="297">
        <v>16.509936369999998</v>
      </c>
      <c r="BM22" s="297">
        <v>16.407458680000001</v>
      </c>
      <c r="BN22" s="297">
        <v>16.735524107</v>
      </c>
      <c r="BO22" s="297">
        <v>16.494800159</v>
      </c>
      <c r="BP22" s="297">
        <v>16.307544063999998</v>
      </c>
      <c r="BQ22" s="297">
        <v>16.239032557000002</v>
      </c>
      <c r="BR22" s="297">
        <v>15.746563483999999</v>
      </c>
      <c r="BS22" s="297">
        <v>16.575589017999999</v>
      </c>
      <c r="BT22" s="297">
        <v>15.619188971</v>
      </c>
      <c r="BU22" s="297">
        <v>16.571196910000001</v>
      </c>
      <c r="BV22" s="297">
        <v>17.018396687999999</v>
      </c>
    </row>
    <row r="23" spans="1:74" ht="11.1" customHeight="1" x14ac:dyDescent="0.2">
      <c r="A23" s="127" t="s">
        <v>274</v>
      </c>
      <c r="B23" s="135" t="s">
        <v>584</v>
      </c>
      <c r="C23" s="202">
        <v>4.1343548387000002</v>
      </c>
      <c r="D23" s="202">
        <v>4.3873571429</v>
      </c>
      <c r="E23" s="202">
        <v>3.8977096774</v>
      </c>
      <c r="F23" s="202">
        <v>3.6949999999999998</v>
      </c>
      <c r="G23" s="202">
        <v>3.4258387096999998</v>
      </c>
      <c r="H23" s="202">
        <v>3.4211333332999998</v>
      </c>
      <c r="I23" s="202">
        <v>3.5100967742</v>
      </c>
      <c r="J23" s="202">
        <v>3.5438064516000001</v>
      </c>
      <c r="K23" s="202">
        <v>3.5964333332999998</v>
      </c>
      <c r="L23" s="202">
        <v>3.468</v>
      </c>
      <c r="M23" s="202">
        <v>3.8595999999999999</v>
      </c>
      <c r="N23" s="202">
        <v>4.2675806451999998</v>
      </c>
      <c r="O23" s="202">
        <v>3.8284516128999999</v>
      </c>
      <c r="P23" s="202">
        <v>4.0702413792999996</v>
      </c>
      <c r="Q23" s="202">
        <v>3.5446129032</v>
      </c>
      <c r="R23" s="202">
        <v>3.1551666667</v>
      </c>
      <c r="S23" s="202">
        <v>2.8023870968</v>
      </c>
      <c r="T23" s="202">
        <v>2.9371999999999998</v>
      </c>
      <c r="U23" s="202">
        <v>3.0557741935</v>
      </c>
      <c r="V23" s="202">
        <v>3.1115483871</v>
      </c>
      <c r="W23" s="202">
        <v>3.1364999999999998</v>
      </c>
      <c r="X23" s="202">
        <v>3.2282903225999999</v>
      </c>
      <c r="Y23" s="202">
        <v>3.5134666666999999</v>
      </c>
      <c r="Z23" s="202">
        <v>3.9692580645</v>
      </c>
      <c r="AA23" s="202">
        <v>3.8147096774000002</v>
      </c>
      <c r="AB23" s="202">
        <v>3.8741785713999999</v>
      </c>
      <c r="AC23" s="202">
        <v>3.6175161290000002</v>
      </c>
      <c r="AD23" s="202">
        <v>3.2451666666999999</v>
      </c>
      <c r="AE23" s="202">
        <v>2.9159354838999998</v>
      </c>
      <c r="AF23" s="202">
        <v>3.0514000000000001</v>
      </c>
      <c r="AG23" s="202">
        <v>3.1118064516000001</v>
      </c>
      <c r="AH23" s="202">
        <v>3.0992258064999998</v>
      </c>
      <c r="AI23" s="202">
        <v>3.3073000000000001</v>
      </c>
      <c r="AJ23" s="202">
        <v>3.3328387096999998</v>
      </c>
      <c r="AK23" s="202">
        <v>3.5085333332999999</v>
      </c>
      <c r="AL23" s="202">
        <v>4.1273225805999996</v>
      </c>
      <c r="AM23" s="202">
        <v>3.7904520000000002</v>
      </c>
      <c r="AN23" s="202">
        <v>3.8306429999999998</v>
      </c>
      <c r="AO23" s="202">
        <v>3.4990969999999999</v>
      </c>
      <c r="AP23" s="202">
        <v>3.0065330000000001</v>
      </c>
      <c r="AQ23" s="202">
        <v>2.9536769999999999</v>
      </c>
      <c r="AR23" s="202">
        <v>3.1197330000000001</v>
      </c>
      <c r="AS23" s="202">
        <v>3.0979679999999998</v>
      </c>
      <c r="AT23" s="202">
        <v>3.3145479999999998</v>
      </c>
      <c r="AU23" s="202">
        <v>3.1538333333000002</v>
      </c>
      <c r="AV23" s="202">
        <v>3.2275161290000001</v>
      </c>
      <c r="AW23" s="202">
        <v>3.4530666666999998</v>
      </c>
      <c r="AX23" s="202">
        <v>4.0008064515999999</v>
      </c>
      <c r="AY23" s="202">
        <v>3.7726774193999999</v>
      </c>
      <c r="AZ23" s="202">
        <v>3.9319285713999998</v>
      </c>
      <c r="BA23" s="202">
        <v>3.507104022</v>
      </c>
      <c r="BB23" s="202">
        <v>3.1689151089999998</v>
      </c>
      <c r="BC23" s="202">
        <v>2.906421769</v>
      </c>
      <c r="BD23" s="297">
        <v>2.9359221120000001</v>
      </c>
      <c r="BE23" s="297">
        <v>3.0658020960000001</v>
      </c>
      <c r="BF23" s="297">
        <v>3.1649027580000002</v>
      </c>
      <c r="BG23" s="297">
        <v>3.0876885129999998</v>
      </c>
      <c r="BH23" s="297">
        <v>3.1174043789999999</v>
      </c>
      <c r="BI23" s="297">
        <v>3.356975099</v>
      </c>
      <c r="BJ23" s="297">
        <v>3.839967358</v>
      </c>
      <c r="BK23" s="297">
        <v>3.4988055409999999</v>
      </c>
      <c r="BL23" s="297">
        <v>3.7403610600000001</v>
      </c>
      <c r="BM23" s="297">
        <v>3.4390885990000002</v>
      </c>
      <c r="BN23" s="297">
        <v>3.1074960069999999</v>
      </c>
      <c r="BO23" s="297">
        <v>2.85012256</v>
      </c>
      <c r="BP23" s="297">
        <v>2.8790475029999998</v>
      </c>
      <c r="BQ23" s="297">
        <v>3.0063941980000002</v>
      </c>
      <c r="BR23" s="297">
        <v>3.1035619169999999</v>
      </c>
      <c r="BS23" s="297">
        <v>3.0278537239999999</v>
      </c>
      <c r="BT23" s="297">
        <v>3.0569899870000001</v>
      </c>
      <c r="BU23" s="297">
        <v>3.2918879169999999</v>
      </c>
      <c r="BV23" s="297">
        <v>3.7654594860000001</v>
      </c>
    </row>
    <row r="24" spans="1:74" ht="11.1" customHeight="1" x14ac:dyDescent="0.2">
      <c r="A24" s="127" t="s">
        <v>585</v>
      </c>
      <c r="B24" s="135" t="s">
        <v>327</v>
      </c>
      <c r="C24" s="202">
        <v>4.8844873599999996</v>
      </c>
      <c r="D24" s="202">
        <v>4.6242921259000003</v>
      </c>
      <c r="E24" s="202">
        <v>5.1224878334000001</v>
      </c>
      <c r="F24" s="202">
        <v>4.9618799737000003</v>
      </c>
      <c r="G24" s="202">
        <v>5.1908158682999996</v>
      </c>
      <c r="H24" s="202">
        <v>4.8472405119999999</v>
      </c>
      <c r="I24" s="202">
        <v>4.9484695363000002</v>
      </c>
      <c r="J24" s="202">
        <v>4.8253587183000004</v>
      </c>
      <c r="K24" s="202">
        <v>4.5003653973000004</v>
      </c>
      <c r="L24" s="202">
        <v>4.8402535168999998</v>
      </c>
      <c r="M24" s="202">
        <v>5.113252664</v>
      </c>
      <c r="N24" s="202">
        <v>5.1825604938999996</v>
      </c>
      <c r="O24" s="202">
        <v>4.2907858178999998</v>
      </c>
      <c r="P24" s="202">
        <v>4.6220102180999998</v>
      </c>
      <c r="Q24" s="202">
        <v>4.5971836624</v>
      </c>
      <c r="R24" s="202">
        <v>4.5357971188999997</v>
      </c>
      <c r="S24" s="202">
        <v>4.6024564713</v>
      </c>
      <c r="T24" s="202">
        <v>4.5284067920000002</v>
      </c>
      <c r="U24" s="202">
        <v>4.2944426828999998</v>
      </c>
      <c r="V24" s="202">
        <v>4.1989277482</v>
      </c>
      <c r="W24" s="202">
        <v>4.2703888340000002</v>
      </c>
      <c r="X24" s="202">
        <v>4.3830472685000004</v>
      </c>
      <c r="Y24" s="202">
        <v>4.5664268854000003</v>
      </c>
      <c r="Z24" s="202">
        <v>4.6182671546999998</v>
      </c>
      <c r="AA24" s="202">
        <v>4.5044340294999996</v>
      </c>
      <c r="AB24" s="202">
        <v>4.8521508634000003</v>
      </c>
      <c r="AC24" s="202">
        <v>4.8260881358000001</v>
      </c>
      <c r="AD24" s="202">
        <v>4.7616450134999999</v>
      </c>
      <c r="AE24" s="202">
        <v>4.8316234901000001</v>
      </c>
      <c r="AF24" s="202">
        <v>4.7538867050000002</v>
      </c>
      <c r="AG24" s="202">
        <v>4.5082729784</v>
      </c>
      <c r="AH24" s="202">
        <v>4.4080021328000001</v>
      </c>
      <c r="AI24" s="202">
        <v>4.4830214323000002</v>
      </c>
      <c r="AJ24" s="202">
        <v>4.6012893925</v>
      </c>
      <c r="AK24" s="202">
        <v>4.7937999073000004</v>
      </c>
      <c r="AL24" s="202">
        <v>4.8482214242000001</v>
      </c>
      <c r="AM24" s="202">
        <v>4.7883958560000002</v>
      </c>
      <c r="AN24" s="202">
        <v>5.2502180039999997</v>
      </c>
      <c r="AO24" s="202">
        <v>5.2084152850000001</v>
      </c>
      <c r="AP24" s="202">
        <v>5.0664303039999998</v>
      </c>
      <c r="AQ24" s="202">
        <v>4.9392189010000003</v>
      </c>
      <c r="AR24" s="202">
        <v>5.2079069530000002</v>
      </c>
      <c r="AS24" s="202">
        <v>4.8073080240000001</v>
      </c>
      <c r="AT24" s="202">
        <v>4.8534785649999996</v>
      </c>
      <c r="AU24" s="202">
        <v>4.850556664</v>
      </c>
      <c r="AV24" s="202">
        <v>4.9747624699999999</v>
      </c>
      <c r="AW24" s="202">
        <v>5.2497199600000002</v>
      </c>
      <c r="AX24" s="202">
        <v>5.304551461</v>
      </c>
      <c r="AY24" s="202">
        <v>4.8586484060000004</v>
      </c>
      <c r="AZ24" s="202">
        <v>5.471156219</v>
      </c>
      <c r="BA24" s="202">
        <v>5.4664950220000001</v>
      </c>
      <c r="BB24" s="202">
        <v>5.3861981700000001</v>
      </c>
      <c r="BC24" s="202">
        <v>5.4659001209999998</v>
      </c>
      <c r="BD24" s="297">
        <v>5.3784588580000001</v>
      </c>
      <c r="BE24" s="297">
        <v>5.1010990500000002</v>
      </c>
      <c r="BF24" s="297">
        <v>4.9881410800000001</v>
      </c>
      <c r="BG24" s="297">
        <v>5.0734764720000003</v>
      </c>
      <c r="BH24" s="297">
        <v>5.2078579310000004</v>
      </c>
      <c r="BI24" s="297">
        <v>5.426275059</v>
      </c>
      <c r="BJ24" s="297">
        <v>5.4885042210000003</v>
      </c>
      <c r="BK24" s="297">
        <v>5.3749000819999999</v>
      </c>
      <c r="BL24" s="297">
        <v>5.7650074849999999</v>
      </c>
      <c r="BM24" s="297">
        <v>5.7600959400000002</v>
      </c>
      <c r="BN24" s="297">
        <v>5.6754864090000003</v>
      </c>
      <c r="BO24" s="297">
        <v>5.7594690870000003</v>
      </c>
      <c r="BP24" s="297">
        <v>5.6673314259999996</v>
      </c>
      <c r="BQ24" s="297">
        <v>5.3750748530000001</v>
      </c>
      <c r="BR24" s="297">
        <v>5.2560500040000004</v>
      </c>
      <c r="BS24" s="297">
        <v>5.3459686890000002</v>
      </c>
      <c r="BT24" s="297">
        <v>5.4875676640000002</v>
      </c>
      <c r="BU24" s="297">
        <v>5.7177157950000002</v>
      </c>
      <c r="BV24" s="297">
        <v>5.7832872340000003</v>
      </c>
    </row>
    <row r="25" spans="1:74" ht="11.1" customHeight="1" x14ac:dyDescent="0.2">
      <c r="AY25" s="120"/>
      <c r="AZ25" s="120"/>
      <c r="BA25" s="120"/>
      <c r="BB25" s="120"/>
      <c r="BC25" s="120"/>
      <c r="BD25" s="367"/>
      <c r="BE25" s="367"/>
      <c r="BF25" s="367"/>
      <c r="BJ25" s="120"/>
    </row>
    <row r="26" spans="1:74" ht="11.1" customHeight="1" x14ac:dyDescent="0.2">
      <c r="A26" s="127" t="s">
        <v>586</v>
      </c>
      <c r="B26" s="134" t="s">
        <v>368</v>
      </c>
      <c r="C26" s="202">
        <v>4.4114146309000004</v>
      </c>
      <c r="D26" s="202">
        <v>4.4070179430999996</v>
      </c>
      <c r="E26" s="202">
        <v>4.4084768354000001</v>
      </c>
      <c r="F26" s="202">
        <v>4.4062332005</v>
      </c>
      <c r="G26" s="202">
        <v>4.4140870670999997</v>
      </c>
      <c r="H26" s="202">
        <v>4.4243135900999997</v>
      </c>
      <c r="I26" s="202">
        <v>4.3556415552000001</v>
      </c>
      <c r="J26" s="202">
        <v>4.3723348543</v>
      </c>
      <c r="K26" s="202">
        <v>4.3633612719999997</v>
      </c>
      <c r="L26" s="202">
        <v>4.4081363426999998</v>
      </c>
      <c r="M26" s="202">
        <v>4.4321992106000003</v>
      </c>
      <c r="N26" s="202">
        <v>4.4484617111000002</v>
      </c>
      <c r="O26" s="202">
        <v>4.0325124557000001</v>
      </c>
      <c r="P26" s="202">
        <v>4.0283070912000003</v>
      </c>
      <c r="Q26" s="202">
        <v>4.0296890734000002</v>
      </c>
      <c r="R26" s="202">
        <v>4.0280198047000004</v>
      </c>
      <c r="S26" s="202">
        <v>4.0353771663</v>
      </c>
      <c r="T26" s="202">
        <v>4.0447030323000002</v>
      </c>
      <c r="U26" s="202">
        <v>3.9790956753</v>
      </c>
      <c r="V26" s="202">
        <v>3.9946950376000001</v>
      </c>
      <c r="W26" s="202">
        <v>3.9862696326</v>
      </c>
      <c r="X26" s="202">
        <v>4.0294328237999997</v>
      </c>
      <c r="Y26" s="202">
        <v>4.0517298661999996</v>
      </c>
      <c r="Z26" s="202">
        <v>4.0665200218999997</v>
      </c>
      <c r="AA26" s="202">
        <v>4.2997529128999998</v>
      </c>
      <c r="AB26" s="202">
        <v>4.2957972746999999</v>
      </c>
      <c r="AC26" s="202">
        <v>4.2971070882999998</v>
      </c>
      <c r="AD26" s="202">
        <v>4.2952888481000002</v>
      </c>
      <c r="AE26" s="202">
        <v>4.3026146820999998</v>
      </c>
      <c r="AF26" s="202">
        <v>4.3126486528000001</v>
      </c>
      <c r="AG26" s="202">
        <v>4.2453691381000001</v>
      </c>
      <c r="AH26" s="202">
        <v>4.2610297030000002</v>
      </c>
      <c r="AI26" s="202">
        <v>4.2526526966000002</v>
      </c>
      <c r="AJ26" s="202">
        <v>4.2971835402999998</v>
      </c>
      <c r="AK26" s="202">
        <v>4.3201271824000003</v>
      </c>
      <c r="AL26" s="202">
        <v>4.336161884</v>
      </c>
      <c r="AM26" s="202">
        <v>4.4029599160000004</v>
      </c>
      <c r="AN26" s="202">
        <v>4.4955461095000002</v>
      </c>
      <c r="AO26" s="202">
        <v>4.4660997271999996</v>
      </c>
      <c r="AP26" s="202">
        <v>4.4675346408000003</v>
      </c>
      <c r="AQ26" s="202">
        <v>4.4049152103000004</v>
      </c>
      <c r="AR26" s="202">
        <v>4.4663907912000003</v>
      </c>
      <c r="AS26" s="202">
        <v>4.2998233239000001</v>
      </c>
      <c r="AT26" s="202">
        <v>4.3311023610000001</v>
      </c>
      <c r="AU26" s="202">
        <v>4.3987647394999998</v>
      </c>
      <c r="AV26" s="202">
        <v>4.4150338690000002</v>
      </c>
      <c r="AW26" s="202">
        <v>4.5025674983000004</v>
      </c>
      <c r="AX26" s="202">
        <v>4.5095268578000001</v>
      </c>
      <c r="AY26" s="202">
        <v>4.4661726307</v>
      </c>
      <c r="AZ26" s="202">
        <v>4.5687976181999996</v>
      </c>
      <c r="BA26" s="202">
        <v>4.5464504743000003</v>
      </c>
      <c r="BB26" s="202">
        <v>4.5557458861000004</v>
      </c>
      <c r="BC26" s="202">
        <v>4.499450564</v>
      </c>
      <c r="BD26" s="297">
        <v>4.5702674945000004</v>
      </c>
      <c r="BE26" s="297">
        <v>4.4075361274000002</v>
      </c>
      <c r="BF26" s="297">
        <v>4.4474534166000002</v>
      </c>
      <c r="BG26" s="297">
        <v>4.5246484827</v>
      </c>
      <c r="BH26" s="297">
        <v>4.5492203545000001</v>
      </c>
      <c r="BI26" s="297">
        <v>4.6467953288999997</v>
      </c>
      <c r="BJ26" s="297">
        <v>4.6618598456000004</v>
      </c>
      <c r="BK26" s="297">
        <v>4.5617810524999998</v>
      </c>
      <c r="BL26" s="297">
        <v>4.6666029523999999</v>
      </c>
      <c r="BM26" s="297">
        <v>4.6437774216000003</v>
      </c>
      <c r="BN26" s="297">
        <v>4.6532718164000002</v>
      </c>
      <c r="BO26" s="297">
        <v>4.5957713724999998</v>
      </c>
      <c r="BP26" s="297">
        <v>4.6681042943</v>
      </c>
      <c r="BQ26" s="297">
        <v>4.5018892973</v>
      </c>
      <c r="BR26" s="297">
        <v>4.5426611142000004</v>
      </c>
      <c r="BS26" s="297">
        <v>4.6215087122999998</v>
      </c>
      <c r="BT26" s="297">
        <v>4.6466065929999996</v>
      </c>
      <c r="BU26" s="297">
        <v>4.7462703774000001</v>
      </c>
      <c r="BV26" s="297">
        <v>4.7616573848000003</v>
      </c>
    </row>
    <row r="27" spans="1:74" ht="11.1" customHeight="1" x14ac:dyDescent="0.2">
      <c r="AY27" s="120"/>
      <c r="AZ27" s="120"/>
      <c r="BA27" s="120"/>
      <c r="BB27" s="120"/>
      <c r="BC27" s="120"/>
      <c r="BD27" s="367"/>
      <c r="BE27" s="367"/>
      <c r="BF27" s="367"/>
      <c r="BJ27" s="120"/>
    </row>
    <row r="28" spans="1:74" ht="11.1" customHeight="1" x14ac:dyDescent="0.2">
      <c r="A28" s="127" t="s">
        <v>276</v>
      </c>
      <c r="B28" s="134" t="s">
        <v>513</v>
      </c>
      <c r="C28" s="202">
        <v>47.964896291000002</v>
      </c>
      <c r="D28" s="202">
        <v>48.320729526000001</v>
      </c>
      <c r="E28" s="202">
        <v>46.828750124000003</v>
      </c>
      <c r="F28" s="202">
        <v>47.538343546</v>
      </c>
      <c r="G28" s="202">
        <v>46.716719380000001</v>
      </c>
      <c r="H28" s="202">
        <v>47.410365274</v>
      </c>
      <c r="I28" s="202">
        <v>48.545120744999998</v>
      </c>
      <c r="J28" s="202">
        <v>48.799879109000003</v>
      </c>
      <c r="K28" s="202">
        <v>47.419750727</v>
      </c>
      <c r="L28" s="202">
        <v>47.785288829000002</v>
      </c>
      <c r="M28" s="202">
        <v>47.869890812000001</v>
      </c>
      <c r="N28" s="202">
        <v>47.749789002999997</v>
      </c>
      <c r="O28" s="202">
        <v>46.054900746999998</v>
      </c>
      <c r="P28" s="202">
        <v>47.178753372000003</v>
      </c>
      <c r="Q28" s="202">
        <v>43.204545418999999</v>
      </c>
      <c r="R28" s="202">
        <v>34.989991596000003</v>
      </c>
      <c r="S28" s="202">
        <v>37.119287573999998</v>
      </c>
      <c r="T28" s="202">
        <v>40.344382170999999</v>
      </c>
      <c r="U28" s="202">
        <v>42.174515266</v>
      </c>
      <c r="V28" s="202">
        <v>41.826089326999998</v>
      </c>
      <c r="W28" s="202">
        <v>42.665345315000003</v>
      </c>
      <c r="X28" s="202">
        <v>42.726575652999998</v>
      </c>
      <c r="Y28" s="202">
        <v>42.764855869000002</v>
      </c>
      <c r="Z28" s="202">
        <v>43.114329755</v>
      </c>
      <c r="AA28" s="202">
        <v>41.788082805000002</v>
      </c>
      <c r="AB28" s="202">
        <v>41.908931127000002</v>
      </c>
      <c r="AC28" s="202">
        <v>43.697853946999999</v>
      </c>
      <c r="AD28" s="202">
        <v>43.318906372000001</v>
      </c>
      <c r="AE28" s="202">
        <v>43.300280792000002</v>
      </c>
      <c r="AF28" s="202">
        <v>45.601320383000001</v>
      </c>
      <c r="AG28" s="202">
        <v>45.596173600999997</v>
      </c>
      <c r="AH28" s="202">
        <v>45.738827076</v>
      </c>
      <c r="AI28" s="202">
        <v>46.087201192999999</v>
      </c>
      <c r="AJ28" s="202">
        <v>46.110272137999999</v>
      </c>
      <c r="AK28" s="202">
        <v>46.682362839</v>
      </c>
      <c r="AL28" s="202">
        <v>47.646571237000003</v>
      </c>
      <c r="AM28" s="202">
        <v>44.530715385000001</v>
      </c>
      <c r="AN28" s="202">
        <v>46.755019269999998</v>
      </c>
      <c r="AO28" s="202">
        <v>46.079852881999997</v>
      </c>
      <c r="AP28" s="202">
        <v>44.688723705999998</v>
      </c>
      <c r="AQ28" s="202">
        <v>45.097090565999999</v>
      </c>
      <c r="AR28" s="202">
        <v>46.333224049999998</v>
      </c>
      <c r="AS28" s="202">
        <v>46.362408440000003</v>
      </c>
      <c r="AT28" s="202">
        <v>47.016999978999998</v>
      </c>
      <c r="AU28" s="202">
        <v>46.508032526999997</v>
      </c>
      <c r="AV28" s="202">
        <v>45.434556686000001</v>
      </c>
      <c r="AW28" s="202">
        <v>46.380107838999997</v>
      </c>
      <c r="AX28" s="202">
        <v>46.143664784999999</v>
      </c>
      <c r="AY28" s="202">
        <v>44.139724065999999</v>
      </c>
      <c r="AZ28" s="202">
        <v>46.279237715000001</v>
      </c>
      <c r="BA28" s="202">
        <v>46.018622708000002</v>
      </c>
      <c r="BB28" s="202">
        <v>45.205378549999999</v>
      </c>
      <c r="BC28" s="202">
        <v>45.198880451999997</v>
      </c>
      <c r="BD28" s="297">
        <v>46.310893319999998</v>
      </c>
      <c r="BE28" s="297">
        <v>46.347613172000003</v>
      </c>
      <c r="BF28" s="297">
        <v>46.652509662</v>
      </c>
      <c r="BG28" s="297">
        <v>46.234249517999999</v>
      </c>
      <c r="BH28" s="297">
        <v>46.336154962999998</v>
      </c>
      <c r="BI28" s="297">
        <v>46.387669572999997</v>
      </c>
      <c r="BJ28" s="297">
        <v>46.896076819000001</v>
      </c>
      <c r="BK28" s="297">
        <v>45.281229977999999</v>
      </c>
      <c r="BL28" s="297">
        <v>46.906798389000002</v>
      </c>
      <c r="BM28" s="297">
        <v>46.186973037000001</v>
      </c>
      <c r="BN28" s="297">
        <v>45.640921521999999</v>
      </c>
      <c r="BO28" s="297">
        <v>45.348564429</v>
      </c>
      <c r="BP28" s="297">
        <v>46.223901775000002</v>
      </c>
      <c r="BQ28" s="297">
        <v>46.500507352</v>
      </c>
      <c r="BR28" s="297">
        <v>46.778127943000001</v>
      </c>
      <c r="BS28" s="297">
        <v>46.393339300999997</v>
      </c>
      <c r="BT28" s="297">
        <v>46.419087699000002</v>
      </c>
      <c r="BU28" s="297">
        <v>46.350831559</v>
      </c>
      <c r="BV28" s="297">
        <v>46.985416536999999</v>
      </c>
    </row>
    <row r="29" spans="1:74" ht="11.1" customHeight="1" x14ac:dyDescent="0.2">
      <c r="A29" s="127" t="s">
        <v>282</v>
      </c>
      <c r="B29" s="134" t="s">
        <v>514</v>
      </c>
      <c r="C29" s="202">
        <v>51.62222774</v>
      </c>
      <c r="D29" s="202">
        <v>52.299057007999998</v>
      </c>
      <c r="E29" s="202">
        <v>52.641532454999997</v>
      </c>
      <c r="F29" s="202">
        <v>52.880308827999997</v>
      </c>
      <c r="G29" s="202">
        <v>53.509653309000001</v>
      </c>
      <c r="H29" s="202">
        <v>53.799804657999999</v>
      </c>
      <c r="I29" s="202">
        <v>53.754597032</v>
      </c>
      <c r="J29" s="202">
        <v>53.447249526</v>
      </c>
      <c r="K29" s="202">
        <v>53.592091795999998</v>
      </c>
      <c r="L29" s="202">
        <v>52.763814752999998</v>
      </c>
      <c r="M29" s="202">
        <v>53.460983687000002</v>
      </c>
      <c r="N29" s="202">
        <v>54.007979194000001</v>
      </c>
      <c r="O29" s="202">
        <v>48.256542158000002</v>
      </c>
      <c r="P29" s="202">
        <v>48.427557839000002</v>
      </c>
      <c r="Q29" s="202">
        <v>48.174580914000003</v>
      </c>
      <c r="R29" s="202">
        <v>48.807171637000003</v>
      </c>
      <c r="S29" s="202">
        <v>49.406931860999997</v>
      </c>
      <c r="T29" s="202">
        <v>49.851610073000003</v>
      </c>
      <c r="U29" s="202">
        <v>50.066237667999999</v>
      </c>
      <c r="V29" s="202">
        <v>50.041383437999997</v>
      </c>
      <c r="W29" s="202">
        <v>50.669272730000003</v>
      </c>
      <c r="X29" s="202">
        <v>49.699291615999996</v>
      </c>
      <c r="Y29" s="202">
        <v>50.442352178</v>
      </c>
      <c r="Z29" s="202">
        <v>50.983446542000003</v>
      </c>
      <c r="AA29" s="202">
        <v>50.699566928000003</v>
      </c>
      <c r="AB29" s="202">
        <v>51.981825632000003</v>
      </c>
      <c r="AC29" s="202">
        <v>51.799945059999999</v>
      </c>
      <c r="AD29" s="202">
        <v>52.151074373</v>
      </c>
      <c r="AE29" s="202">
        <v>52.575875998000001</v>
      </c>
      <c r="AF29" s="202">
        <v>53.06477332</v>
      </c>
      <c r="AG29" s="202">
        <v>52.669174140999999</v>
      </c>
      <c r="AH29" s="202">
        <v>52.332216555999999</v>
      </c>
      <c r="AI29" s="202">
        <v>52.950244320000003</v>
      </c>
      <c r="AJ29" s="202">
        <v>51.865118047999999</v>
      </c>
      <c r="AK29" s="202">
        <v>52.584461003999998</v>
      </c>
      <c r="AL29" s="202">
        <v>53.142043147999999</v>
      </c>
      <c r="AM29" s="202">
        <v>52.034315005000003</v>
      </c>
      <c r="AN29" s="202">
        <v>53.403191034999999</v>
      </c>
      <c r="AO29" s="202">
        <v>52.969577772999997</v>
      </c>
      <c r="AP29" s="202">
        <v>53.125505023999999</v>
      </c>
      <c r="AQ29" s="202">
        <v>53.525116978</v>
      </c>
      <c r="AR29" s="202">
        <v>54.316138486</v>
      </c>
      <c r="AS29" s="202">
        <v>53.623941199000001</v>
      </c>
      <c r="AT29" s="202">
        <v>53.549208610999997</v>
      </c>
      <c r="AU29" s="202">
        <v>54.169718283999998</v>
      </c>
      <c r="AV29" s="202">
        <v>52.825221296000002</v>
      </c>
      <c r="AW29" s="202">
        <v>53.708494643000002</v>
      </c>
      <c r="AX29" s="202">
        <v>54.611815512</v>
      </c>
      <c r="AY29" s="202">
        <v>53.631685183000002</v>
      </c>
      <c r="AZ29" s="202">
        <v>55.178948419999998</v>
      </c>
      <c r="BA29" s="202">
        <v>54.688457734000004</v>
      </c>
      <c r="BB29" s="202">
        <v>54.740869334999999</v>
      </c>
      <c r="BC29" s="202">
        <v>55.163881310999997</v>
      </c>
      <c r="BD29" s="297">
        <v>55.814544777000002</v>
      </c>
      <c r="BE29" s="297">
        <v>55.192162643000003</v>
      </c>
      <c r="BF29" s="297">
        <v>54.818335394999998</v>
      </c>
      <c r="BG29" s="297">
        <v>55.562759022999998</v>
      </c>
      <c r="BH29" s="297">
        <v>54.147129155000002</v>
      </c>
      <c r="BI29" s="297">
        <v>55.187764788000003</v>
      </c>
      <c r="BJ29" s="297">
        <v>56.122912951000004</v>
      </c>
      <c r="BK29" s="297">
        <v>55.443693261999996</v>
      </c>
      <c r="BL29" s="297">
        <v>56.819433643000004</v>
      </c>
      <c r="BM29" s="297">
        <v>56.147474787</v>
      </c>
      <c r="BN29" s="297">
        <v>56.119295319999999</v>
      </c>
      <c r="BO29" s="297">
        <v>56.551215822000003</v>
      </c>
      <c r="BP29" s="297">
        <v>57.207962039000002</v>
      </c>
      <c r="BQ29" s="297">
        <v>56.563034402</v>
      </c>
      <c r="BR29" s="297">
        <v>56.175368179000003</v>
      </c>
      <c r="BS29" s="297">
        <v>56.940917204999998</v>
      </c>
      <c r="BT29" s="297">
        <v>55.499003575000003</v>
      </c>
      <c r="BU29" s="297">
        <v>56.548444603999997</v>
      </c>
      <c r="BV29" s="297">
        <v>57.564440636999997</v>
      </c>
    </row>
    <row r="30" spans="1:74" ht="11.1" customHeight="1" x14ac:dyDescent="0.2">
      <c r="B30" s="134"/>
      <c r="AY30" s="120"/>
      <c r="AZ30" s="120"/>
      <c r="BA30" s="120"/>
      <c r="BB30" s="120"/>
      <c r="BC30" s="120"/>
      <c r="BD30" s="367"/>
      <c r="BE30" s="367"/>
      <c r="BF30" s="367"/>
      <c r="BJ30" s="120"/>
    </row>
    <row r="31" spans="1:74" ht="11.1" customHeight="1" x14ac:dyDescent="0.2">
      <c r="A31" s="127" t="s">
        <v>283</v>
      </c>
      <c r="B31" s="136" t="s">
        <v>515</v>
      </c>
      <c r="C31" s="203">
        <v>99.587124031000002</v>
      </c>
      <c r="D31" s="203">
        <v>100.61978653</v>
      </c>
      <c r="E31" s="203">
        <v>99.470282578999999</v>
      </c>
      <c r="F31" s="203">
        <v>100.41865237</v>
      </c>
      <c r="G31" s="203">
        <v>100.22637269000001</v>
      </c>
      <c r="H31" s="203">
        <v>101.21016993000001</v>
      </c>
      <c r="I31" s="203">
        <v>102.29971777999999</v>
      </c>
      <c r="J31" s="203">
        <v>102.24712864</v>
      </c>
      <c r="K31" s="203">
        <v>101.01184252</v>
      </c>
      <c r="L31" s="203">
        <v>100.54910357999999</v>
      </c>
      <c r="M31" s="203">
        <v>101.33087449999999</v>
      </c>
      <c r="N31" s="203">
        <v>101.7577682</v>
      </c>
      <c r="O31" s="203">
        <v>94.311442905000007</v>
      </c>
      <c r="P31" s="203">
        <v>95.606311211000005</v>
      </c>
      <c r="Q31" s="203">
        <v>91.379126333000002</v>
      </c>
      <c r="R31" s="203">
        <v>83.797163233000006</v>
      </c>
      <c r="S31" s="203">
        <v>86.526219435000002</v>
      </c>
      <c r="T31" s="203">
        <v>90.195992244999999</v>
      </c>
      <c r="U31" s="203">
        <v>92.240752934</v>
      </c>
      <c r="V31" s="203">
        <v>91.867472765000002</v>
      </c>
      <c r="W31" s="203">
        <v>93.334618044999999</v>
      </c>
      <c r="X31" s="203">
        <v>92.425867268999994</v>
      </c>
      <c r="Y31" s="203">
        <v>93.207208046000005</v>
      </c>
      <c r="Z31" s="203">
        <v>94.097776296999996</v>
      </c>
      <c r="AA31" s="203">
        <v>92.487649731999994</v>
      </c>
      <c r="AB31" s="203">
        <v>93.890756760000002</v>
      </c>
      <c r="AC31" s="203">
        <v>95.497799006999998</v>
      </c>
      <c r="AD31" s="203">
        <v>95.469980746000005</v>
      </c>
      <c r="AE31" s="203">
        <v>95.876156789999996</v>
      </c>
      <c r="AF31" s="203">
        <v>98.666093704000005</v>
      </c>
      <c r="AG31" s="203">
        <v>98.265347742000003</v>
      </c>
      <c r="AH31" s="203">
        <v>98.071043630999995</v>
      </c>
      <c r="AI31" s="203">
        <v>99.037445513999998</v>
      </c>
      <c r="AJ31" s="203">
        <v>97.975390185999998</v>
      </c>
      <c r="AK31" s="203">
        <v>99.266823842999997</v>
      </c>
      <c r="AL31" s="203">
        <v>100.78861438</v>
      </c>
      <c r="AM31" s="203">
        <v>96.565030390000004</v>
      </c>
      <c r="AN31" s="203">
        <v>100.15821031</v>
      </c>
      <c r="AO31" s="203">
        <v>99.049430655999998</v>
      </c>
      <c r="AP31" s="203">
        <v>97.814228729999996</v>
      </c>
      <c r="AQ31" s="203">
        <v>98.622207544000005</v>
      </c>
      <c r="AR31" s="203">
        <v>100.64936254</v>
      </c>
      <c r="AS31" s="203">
        <v>99.986349638999997</v>
      </c>
      <c r="AT31" s="203">
        <v>100.56620859</v>
      </c>
      <c r="AU31" s="203">
        <v>100.67775081000001</v>
      </c>
      <c r="AV31" s="203">
        <v>98.259777983000006</v>
      </c>
      <c r="AW31" s="203">
        <v>100.08860248000001</v>
      </c>
      <c r="AX31" s="203">
        <v>100.7554803</v>
      </c>
      <c r="AY31" s="203">
        <v>97.771409247999998</v>
      </c>
      <c r="AZ31" s="203">
        <v>101.45818614</v>
      </c>
      <c r="BA31" s="203">
        <v>100.70708044</v>
      </c>
      <c r="BB31" s="203">
        <v>99.946247885000005</v>
      </c>
      <c r="BC31" s="203">
        <v>100.36276176</v>
      </c>
      <c r="BD31" s="468">
        <v>102.1254381</v>
      </c>
      <c r="BE31" s="468">
        <v>101.53977580999999</v>
      </c>
      <c r="BF31" s="468">
        <v>101.47084506</v>
      </c>
      <c r="BG31" s="468">
        <v>101.79700853999999</v>
      </c>
      <c r="BH31" s="468">
        <v>100.48328411999999</v>
      </c>
      <c r="BI31" s="468">
        <v>101.57543436</v>
      </c>
      <c r="BJ31" s="468">
        <v>103.01898977</v>
      </c>
      <c r="BK31" s="468">
        <v>100.72492324</v>
      </c>
      <c r="BL31" s="468">
        <v>103.72623203000001</v>
      </c>
      <c r="BM31" s="468">
        <v>102.33444781999999</v>
      </c>
      <c r="BN31" s="468">
        <v>101.76021684</v>
      </c>
      <c r="BO31" s="468">
        <v>101.89978025000001</v>
      </c>
      <c r="BP31" s="468">
        <v>103.43186381</v>
      </c>
      <c r="BQ31" s="468">
        <v>103.06354175</v>
      </c>
      <c r="BR31" s="468">
        <v>102.95349612</v>
      </c>
      <c r="BS31" s="468">
        <v>103.33425651</v>
      </c>
      <c r="BT31" s="468">
        <v>101.91809127000001</v>
      </c>
      <c r="BU31" s="468">
        <v>102.89927616</v>
      </c>
      <c r="BV31" s="468">
        <v>104.54985717</v>
      </c>
    </row>
    <row r="32" spans="1:74" ht="12" customHeight="1" x14ac:dyDescent="0.2">
      <c r="B32" s="645" t="s">
        <v>790</v>
      </c>
      <c r="C32" s="646"/>
      <c r="D32" s="646"/>
      <c r="E32" s="646"/>
      <c r="F32" s="646"/>
      <c r="G32" s="646"/>
      <c r="H32" s="646"/>
      <c r="I32" s="646"/>
      <c r="J32" s="646"/>
      <c r="K32" s="646"/>
      <c r="L32" s="646"/>
      <c r="M32" s="646"/>
      <c r="N32" s="646"/>
      <c r="O32" s="646"/>
      <c r="P32" s="646"/>
      <c r="Q32" s="646"/>
      <c r="BD32" s="367"/>
      <c r="BE32" s="367"/>
      <c r="BF32" s="367"/>
    </row>
    <row r="33" spans="2:58" ht="12" customHeight="1" x14ac:dyDescent="0.2">
      <c r="B33" s="662" t="s">
        <v>628</v>
      </c>
      <c r="C33" s="630"/>
      <c r="D33" s="630"/>
      <c r="E33" s="630"/>
      <c r="F33" s="630"/>
      <c r="G33" s="630"/>
      <c r="H33" s="630"/>
      <c r="I33" s="630"/>
      <c r="J33" s="630"/>
      <c r="K33" s="630"/>
      <c r="L33" s="630"/>
      <c r="M33" s="630"/>
      <c r="N33" s="630"/>
      <c r="O33" s="630"/>
      <c r="P33" s="630"/>
      <c r="Q33" s="624"/>
      <c r="BD33" s="367"/>
      <c r="BE33" s="367"/>
      <c r="BF33" s="367"/>
    </row>
    <row r="34" spans="2:58" ht="12" customHeight="1" x14ac:dyDescent="0.2">
      <c r="B34" s="662" t="s">
        <v>1255</v>
      </c>
      <c r="C34" s="624"/>
      <c r="D34" s="624"/>
      <c r="E34" s="624"/>
      <c r="F34" s="624"/>
      <c r="G34" s="624"/>
      <c r="H34" s="624"/>
      <c r="I34" s="624"/>
      <c r="J34" s="624"/>
      <c r="K34" s="624"/>
      <c r="L34" s="624"/>
      <c r="M34" s="624"/>
      <c r="N34" s="624"/>
      <c r="O34" s="624"/>
      <c r="P34" s="624"/>
      <c r="Q34" s="624"/>
      <c r="BD34" s="367"/>
      <c r="BE34" s="367"/>
      <c r="BF34" s="367"/>
    </row>
    <row r="35" spans="2:58" ht="12" customHeight="1" x14ac:dyDescent="0.2">
      <c r="B35" s="662" t="s">
        <v>1254</v>
      </c>
      <c r="C35" s="624"/>
      <c r="D35" s="624"/>
      <c r="E35" s="624"/>
      <c r="F35" s="624"/>
      <c r="G35" s="624"/>
      <c r="H35" s="624"/>
      <c r="I35" s="624"/>
      <c r="J35" s="624"/>
      <c r="K35" s="624"/>
      <c r="L35" s="624"/>
      <c r="M35" s="624"/>
      <c r="N35" s="624"/>
      <c r="O35" s="624"/>
      <c r="P35" s="624"/>
      <c r="Q35" s="624"/>
      <c r="BD35" s="367"/>
      <c r="BE35" s="367"/>
      <c r="BF35" s="367"/>
    </row>
    <row r="36" spans="2:58" ht="12" customHeight="1" x14ac:dyDescent="0.2">
      <c r="B36" s="673" t="str">
        <f>"Notes: "&amp;"EIA completed modeling and analysis for this report on " &amp;Dates!D2&amp;"."</f>
        <v>Notes: EIA completed modeling and analysis for this report on Monday June 5, 2023.</v>
      </c>
      <c r="C36" s="646"/>
      <c r="D36" s="646"/>
      <c r="E36" s="646"/>
      <c r="F36" s="646"/>
      <c r="G36" s="646"/>
      <c r="H36" s="646"/>
      <c r="I36" s="646"/>
      <c r="J36" s="646"/>
      <c r="K36" s="646"/>
      <c r="L36" s="646"/>
      <c r="M36" s="646"/>
      <c r="N36" s="646"/>
      <c r="O36" s="646"/>
      <c r="P36" s="646"/>
      <c r="Q36" s="646"/>
    </row>
    <row r="37" spans="2:58" ht="12" customHeight="1" x14ac:dyDescent="0.2">
      <c r="B37" s="638" t="s">
        <v>338</v>
      </c>
      <c r="C37" s="637"/>
      <c r="D37" s="637"/>
      <c r="E37" s="637"/>
      <c r="F37" s="637"/>
      <c r="G37" s="637"/>
      <c r="H37" s="637"/>
      <c r="I37" s="637"/>
      <c r="J37" s="637"/>
      <c r="K37" s="637"/>
      <c r="L37" s="637"/>
      <c r="M37" s="637"/>
      <c r="N37" s="637"/>
      <c r="O37" s="637"/>
      <c r="P37" s="637"/>
      <c r="Q37" s="637"/>
    </row>
    <row r="38" spans="2:58" ht="12" customHeight="1" x14ac:dyDescent="0.2">
      <c r="B38" s="664" t="s">
        <v>829</v>
      </c>
      <c r="C38" s="624"/>
      <c r="D38" s="624"/>
      <c r="E38" s="624"/>
      <c r="F38" s="624"/>
      <c r="G38" s="624"/>
      <c r="H38" s="624"/>
      <c r="I38" s="624"/>
      <c r="J38" s="624"/>
      <c r="K38" s="624"/>
      <c r="L38" s="624"/>
      <c r="M38" s="624"/>
      <c r="N38" s="624"/>
      <c r="O38" s="624"/>
      <c r="P38" s="624"/>
      <c r="Q38" s="624"/>
    </row>
    <row r="39" spans="2:58" ht="12" customHeight="1" x14ac:dyDescent="0.2">
      <c r="B39" s="633" t="s">
        <v>813</v>
      </c>
      <c r="C39" s="634"/>
      <c r="D39" s="634"/>
      <c r="E39" s="634"/>
      <c r="F39" s="634"/>
      <c r="G39" s="634"/>
      <c r="H39" s="634"/>
      <c r="I39" s="634"/>
      <c r="J39" s="634"/>
      <c r="K39" s="634"/>
      <c r="L39" s="634"/>
      <c r="M39" s="634"/>
      <c r="N39" s="634"/>
      <c r="O39" s="634"/>
      <c r="P39" s="634"/>
      <c r="Q39" s="624"/>
    </row>
    <row r="40" spans="2:58" ht="12" customHeight="1" x14ac:dyDescent="0.2">
      <c r="B40" s="654" t="s">
        <v>1283</v>
      </c>
      <c r="C40" s="624"/>
      <c r="D40" s="624"/>
      <c r="E40" s="624"/>
      <c r="F40" s="624"/>
      <c r="G40" s="624"/>
      <c r="H40" s="624"/>
      <c r="I40" s="624"/>
      <c r="J40" s="624"/>
      <c r="K40" s="624"/>
      <c r="L40" s="624"/>
      <c r="M40" s="624"/>
      <c r="N40" s="624"/>
      <c r="O40" s="624"/>
      <c r="P40" s="624"/>
      <c r="Q40" s="624"/>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xr:uid="{00000000-0004-0000-0700-000000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transitionEntry="1" codeName="Sheet7">
    <pageSetUpPr fitToPage="1"/>
  </sheetPr>
  <dimension ref="A1:BV141"/>
  <sheetViews>
    <sheetView showGridLines="0" zoomScaleNormal="100" workbookViewId="0">
      <pane xSplit="2" ySplit="4" topLeftCell="AQ46" activePane="bottomRight" state="frozen"/>
      <selection activeCell="BF63" sqref="BF63"/>
      <selection pane="topRight" activeCell="BF63" sqref="BF63"/>
      <selection pane="bottomLeft" activeCell="BF63" sqref="BF63"/>
      <selection pane="bottomRight" activeCell="BC63" sqref="BC63"/>
    </sheetView>
  </sheetViews>
  <sheetFormatPr defaultColWidth="9.5703125" defaultRowHeight="11.25" x14ac:dyDescent="0.2"/>
  <cols>
    <col min="1" max="1" width="14.5703125" style="35" customWidth="1"/>
    <col min="2" max="2" width="40" style="35" customWidth="1"/>
    <col min="3" max="50" width="6.5703125" style="35" customWidth="1"/>
    <col min="51" max="55" width="6.5703125" style="296" customWidth="1"/>
    <col min="56" max="58" width="6.5703125" style="491" customWidth="1"/>
    <col min="59" max="62" width="6.5703125" style="296" customWidth="1"/>
    <col min="63" max="74" width="6.5703125" style="35" customWidth="1"/>
    <col min="75" max="16384" width="9.5703125" style="35"/>
  </cols>
  <sheetData>
    <row r="1" spans="1:74" ht="13.35" customHeight="1" x14ac:dyDescent="0.2">
      <c r="A1" s="649" t="s">
        <v>774</v>
      </c>
      <c r="B1" s="676" t="s">
        <v>876</v>
      </c>
      <c r="C1" s="677"/>
      <c r="D1" s="677"/>
      <c r="E1" s="677"/>
      <c r="F1" s="677"/>
      <c r="G1" s="677"/>
      <c r="H1" s="677"/>
      <c r="I1" s="677"/>
      <c r="J1" s="677"/>
      <c r="K1" s="677"/>
      <c r="L1" s="677"/>
      <c r="M1" s="677"/>
      <c r="N1" s="677"/>
      <c r="O1" s="677"/>
      <c r="P1" s="677"/>
      <c r="Q1" s="677"/>
      <c r="R1" s="677"/>
      <c r="S1" s="677"/>
      <c r="T1" s="677"/>
      <c r="U1" s="677"/>
      <c r="V1" s="677"/>
      <c r="W1" s="677"/>
      <c r="X1" s="677"/>
      <c r="Y1" s="677"/>
      <c r="Z1" s="677"/>
      <c r="AA1" s="677"/>
      <c r="AB1" s="677"/>
      <c r="AC1" s="677"/>
      <c r="AD1" s="677"/>
      <c r="AE1" s="677"/>
      <c r="AF1" s="677"/>
      <c r="AG1" s="677"/>
      <c r="AH1" s="677"/>
      <c r="AI1" s="677"/>
      <c r="AJ1" s="677"/>
      <c r="AK1" s="677"/>
      <c r="AL1" s="677"/>
    </row>
    <row r="2" spans="1:74" ht="12.75" x14ac:dyDescent="0.2">
      <c r="A2" s="650"/>
      <c r="B2" s="402" t="str">
        <f>"U.S. Energy Information Administration  |  Short-Term Energy Outlook  - "&amp;Dates!D1</f>
        <v>U.S. Energy Information Administration  |  Short-Term Energy Outlook  - June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2.75" x14ac:dyDescent="0.2">
      <c r="A3" s="596" t="s">
        <v>1326</v>
      </c>
      <c r="B3" s="11"/>
      <c r="C3" s="652">
        <f>Dates!D3</f>
        <v>2019</v>
      </c>
      <c r="D3" s="643"/>
      <c r="E3" s="643"/>
      <c r="F3" s="643"/>
      <c r="G3" s="643"/>
      <c r="H3" s="643"/>
      <c r="I3" s="643"/>
      <c r="J3" s="643"/>
      <c r="K3" s="643"/>
      <c r="L3" s="643"/>
      <c r="M3" s="643"/>
      <c r="N3" s="644"/>
      <c r="O3" s="652">
        <f>C3+1</f>
        <v>2020</v>
      </c>
      <c r="P3" s="653"/>
      <c r="Q3" s="653"/>
      <c r="R3" s="653"/>
      <c r="S3" s="653"/>
      <c r="T3" s="653"/>
      <c r="U3" s="653"/>
      <c r="V3" s="653"/>
      <c r="W3" s="653"/>
      <c r="X3" s="643"/>
      <c r="Y3" s="643"/>
      <c r="Z3" s="644"/>
      <c r="AA3" s="640">
        <f>O3+1</f>
        <v>2021</v>
      </c>
      <c r="AB3" s="643"/>
      <c r="AC3" s="643"/>
      <c r="AD3" s="643"/>
      <c r="AE3" s="643"/>
      <c r="AF3" s="643"/>
      <c r="AG3" s="643"/>
      <c r="AH3" s="643"/>
      <c r="AI3" s="643"/>
      <c r="AJ3" s="643"/>
      <c r="AK3" s="643"/>
      <c r="AL3" s="644"/>
      <c r="AM3" s="640">
        <f>AA3+1</f>
        <v>2022</v>
      </c>
      <c r="AN3" s="643"/>
      <c r="AO3" s="643"/>
      <c r="AP3" s="643"/>
      <c r="AQ3" s="643"/>
      <c r="AR3" s="643"/>
      <c r="AS3" s="643"/>
      <c r="AT3" s="643"/>
      <c r="AU3" s="643"/>
      <c r="AV3" s="643"/>
      <c r="AW3" s="643"/>
      <c r="AX3" s="644"/>
      <c r="AY3" s="640">
        <f>AM3+1</f>
        <v>2023</v>
      </c>
      <c r="AZ3" s="641"/>
      <c r="BA3" s="641"/>
      <c r="BB3" s="641"/>
      <c r="BC3" s="641"/>
      <c r="BD3" s="641"/>
      <c r="BE3" s="641"/>
      <c r="BF3" s="641"/>
      <c r="BG3" s="641"/>
      <c r="BH3" s="641"/>
      <c r="BI3" s="641"/>
      <c r="BJ3" s="642"/>
      <c r="BK3" s="640">
        <f>AY3+1</f>
        <v>2024</v>
      </c>
      <c r="BL3" s="643"/>
      <c r="BM3" s="643"/>
      <c r="BN3" s="643"/>
      <c r="BO3" s="643"/>
      <c r="BP3" s="643"/>
      <c r="BQ3" s="643"/>
      <c r="BR3" s="643"/>
      <c r="BS3" s="643"/>
      <c r="BT3" s="643"/>
      <c r="BU3" s="643"/>
      <c r="BV3" s="644"/>
    </row>
    <row r="4" spans="1:74" s="9" customFormat="1" x14ac:dyDescent="0.2">
      <c r="A4" s="597" t="str">
        <f>Dates!$D$2</f>
        <v>Monday June 5,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 customHeight="1" x14ac:dyDescent="0.2">
      <c r="A5" s="44"/>
      <c r="B5" s="46" t="s">
        <v>748</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315"/>
      <c r="AZ5" s="315"/>
      <c r="BA5" s="315"/>
      <c r="BB5" s="315"/>
      <c r="BC5" s="315"/>
      <c r="BD5" s="45"/>
      <c r="BE5" s="45"/>
      <c r="BF5" s="45"/>
      <c r="BG5" s="45"/>
      <c r="BH5" s="315"/>
      <c r="BI5" s="315"/>
      <c r="BJ5" s="315"/>
      <c r="BK5" s="315"/>
      <c r="BL5" s="315"/>
      <c r="BM5" s="315"/>
      <c r="BN5" s="315"/>
      <c r="BO5" s="315"/>
      <c r="BP5" s="315"/>
      <c r="BQ5" s="315"/>
      <c r="BR5" s="315"/>
      <c r="BS5" s="315"/>
      <c r="BT5" s="315"/>
      <c r="BU5" s="315"/>
      <c r="BV5" s="315"/>
    </row>
    <row r="6" spans="1:74" ht="11.1" customHeight="1" x14ac:dyDescent="0.2">
      <c r="A6" s="44"/>
      <c r="B6" s="32" t="s">
        <v>717</v>
      </c>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553"/>
      <c r="AY6" s="553"/>
      <c r="AZ6" s="553"/>
      <c r="BA6" s="553"/>
      <c r="BB6" s="553"/>
      <c r="BC6" s="553"/>
      <c r="BD6" s="553"/>
      <c r="BE6" s="553"/>
      <c r="BF6" s="553"/>
      <c r="BG6" s="553"/>
      <c r="BH6" s="553"/>
      <c r="BI6" s="553"/>
      <c r="BJ6" s="553"/>
      <c r="BK6" s="553"/>
      <c r="BL6" s="553"/>
      <c r="BM6" s="553"/>
      <c r="BN6" s="553"/>
      <c r="BO6" s="553"/>
      <c r="BP6" s="553"/>
      <c r="BQ6" s="553"/>
      <c r="BR6" s="553"/>
      <c r="BS6" s="553"/>
      <c r="BT6" s="553"/>
      <c r="BU6" s="553"/>
      <c r="BV6" s="553"/>
    </row>
    <row r="7" spans="1:74" ht="11.1" customHeight="1" x14ac:dyDescent="0.2">
      <c r="A7" s="48" t="s">
        <v>480</v>
      </c>
      <c r="B7" s="137" t="s">
        <v>114</v>
      </c>
      <c r="C7" s="170">
        <v>11.86852</v>
      </c>
      <c r="D7" s="170">
        <v>11.67305</v>
      </c>
      <c r="E7" s="170">
        <v>11.912653000000001</v>
      </c>
      <c r="F7" s="170">
        <v>12.148593999999999</v>
      </c>
      <c r="G7" s="170">
        <v>12.153654</v>
      </c>
      <c r="H7" s="170">
        <v>12.218216</v>
      </c>
      <c r="I7" s="170">
        <v>11.902106</v>
      </c>
      <c r="J7" s="170">
        <v>12.486233</v>
      </c>
      <c r="K7" s="170">
        <v>12.590317000000001</v>
      </c>
      <c r="L7" s="170">
        <v>12.809474</v>
      </c>
      <c r="M7" s="170">
        <v>13.000325999999999</v>
      </c>
      <c r="N7" s="170">
        <v>12.977876</v>
      </c>
      <c r="O7" s="170">
        <v>12.852266</v>
      </c>
      <c r="P7" s="170">
        <v>12.842024</v>
      </c>
      <c r="Q7" s="170">
        <v>12.796559</v>
      </c>
      <c r="R7" s="170">
        <v>11.913743</v>
      </c>
      <c r="S7" s="170">
        <v>9.7130709999999993</v>
      </c>
      <c r="T7" s="170">
        <v>10.442492</v>
      </c>
      <c r="U7" s="170">
        <v>11.005948999999999</v>
      </c>
      <c r="V7" s="170">
        <v>10.576601</v>
      </c>
      <c r="W7" s="170">
        <v>10.920752999999999</v>
      </c>
      <c r="X7" s="170">
        <v>10.457432000000001</v>
      </c>
      <c r="Y7" s="170">
        <v>11.195551</v>
      </c>
      <c r="Z7" s="170">
        <v>11.1685</v>
      </c>
      <c r="AA7" s="170">
        <v>11.124063</v>
      </c>
      <c r="AB7" s="170">
        <v>9.9246739999999996</v>
      </c>
      <c r="AC7" s="170">
        <v>11.325869000000001</v>
      </c>
      <c r="AD7" s="170">
        <v>11.304722</v>
      </c>
      <c r="AE7" s="170">
        <v>11.355992000000001</v>
      </c>
      <c r="AF7" s="170">
        <v>11.356417</v>
      </c>
      <c r="AG7" s="170">
        <v>11.346985999999999</v>
      </c>
      <c r="AH7" s="170">
        <v>11.277405</v>
      </c>
      <c r="AI7" s="170">
        <v>10.917534</v>
      </c>
      <c r="AJ7" s="170">
        <v>11.568579</v>
      </c>
      <c r="AK7" s="170">
        <v>11.790051999999999</v>
      </c>
      <c r="AL7" s="170">
        <v>11.634403000000001</v>
      </c>
      <c r="AM7" s="170">
        <v>11.369338000000001</v>
      </c>
      <c r="AN7" s="170">
        <v>11.316119</v>
      </c>
      <c r="AO7" s="170">
        <v>11.700794999999999</v>
      </c>
      <c r="AP7" s="170">
        <v>11.668386999999999</v>
      </c>
      <c r="AQ7" s="170">
        <v>11.629127</v>
      </c>
      <c r="AR7" s="170">
        <v>11.797257</v>
      </c>
      <c r="AS7" s="170">
        <v>11.844011</v>
      </c>
      <c r="AT7" s="170">
        <v>12.002495</v>
      </c>
      <c r="AU7" s="170">
        <v>12.337327999999999</v>
      </c>
      <c r="AV7" s="170">
        <v>12.416878000000001</v>
      </c>
      <c r="AW7" s="170">
        <v>12.379263</v>
      </c>
      <c r="AX7" s="170">
        <v>12.148566000000001</v>
      </c>
      <c r="AY7" s="170">
        <v>12.568448</v>
      </c>
      <c r="AZ7" s="170">
        <v>12.525077</v>
      </c>
      <c r="BA7" s="170">
        <v>12.695529000000001</v>
      </c>
      <c r="BB7" s="170">
        <v>12.635586436000001</v>
      </c>
      <c r="BC7" s="170">
        <v>12.418666285</v>
      </c>
      <c r="BD7" s="236">
        <v>12.63946</v>
      </c>
      <c r="BE7" s="236">
        <v>12.58028</v>
      </c>
      <c r="BF7" s="236">
        <v>12.58248</v>
      </c>
      <c r="BG7" s="236">
        <v>12.543810000000001</v>
      </c>
      <c r="BH7" s="236">
        <v>12.616569999999999</v>
      </c>
      <c r="BI7" s="236">
        <v>12.75253</v>
      </c>
      <c r="BJ7" s="236">
        <v>12.730040000000001</v>
      </c>
      <c r="BK7" s="236">
        <v>12.74145</v>
      </c>
      <c r="BL7" s="236">
        <v>12.72753</v>
      </c>
      <c r="BM7" s="236">
        <v>12.61201</v>
      </c>
      <c r="BN7" s="236">
        <v>12.63899</v>
      </c>
      <c r="BO7" s="236">
        <v>12.61096</v>
      </c>
      <c r="BP7" s="236">
        <v>12.63583</v>
      </c>
      <c r="BQ7" s="236">
        <v>12.72078</v>
      </c>
      <c r="BR7" s="236">
        <v>12.793979999999999</v>
      </c>
      <c r="BS7" s="236">
        <v>12.776070000000001</v>
      </c>
      <c r="BT7" s="236">
        <v>12.867889999999999</v>
      </c>
      <c r="BU7" s="236">
        <v>13.014659999999999</v>
      </c>
      <c r="BV7" s="236">
        <v>13.10955</v>
      </c>
    </row>
    <row r="8" spans="1:74" ht="11.1" customHeight="1" x14ac:dyDescent="0.2">
      <c r="A8" s="48" t="s">
        <v>481</v>
      </c>
      <c r="B8" s="137" t="s">
        <v>377</v>
      </c>
      <c r="C8" s="170">
        <v>0.496226</v>
      </c>
      <c r="D8" s="170">
        <v>0.48759200000000003</v>
      </c>
      <c r="E8" s="170">
        <v>0.48107100000000003</v>
      </c>
      <c r="F8" s="170">
        <v>0.47547200000000001</v>
      </c>
      <c r="G8" s="170">
        <v>0.47444999999999998</v>
      </c>
      <c r="H8" s="170">
        <v>0.45476499999999997</v>
      </c>
      <c r="I8" s="170">
        <v>0.44849899999999998</v>
      </c>
      <c r="J8" s="170">
        <v>0.381745</v>
      </c>
      <c r="K8" s="170">
        <v>0.44939299999999999</v>
      </c>
      <c r="L8" s="170">
        <v>0.47478399999999998</v>
      </c>
      <c r="M8" s="170">
        <v>0.48411100000000001</v>
      </c>
      <c r="N8" s="170">
        <v>0.48136899999999999</v>
      </c>
      <c r="O8" s="170">
        <v>0.48244900000000002</v>
      </c>
      <c r="P8" s="170">
        <v>0.47666599999999998</v>
      </c>
      <c r="Q8" s="170">
        <v>0.469553</v>
      </c>
      <c r="R8" s="170">
        <v>0.46270299999999998</v>
      </c>
      <c r="S8" s="170">
        <v>0.40412100000000001</v>
      </c>
      <c r="T8" s="170">
        <v>0.36097499999999999</v>
      </c>
      <c r="U8" s="170">
        <v>0.44400499999999998</v>
      </c>
      <c r="V8" s="170">
        <v>0.44358199999999998</v>
      </c>
      <c r="W8" s="170">
        <v>0.44173499999999999</v>
      </c>
      <c r="X8" s="170">
        <v>0.45936100000000002</v>
      </c>
      <c r="Y8" s="170">
        <v>0.463976</v>
      </c>
      <c r="Z8" s="170">
        <v>0.46295999999999998</v>
      </c>
      <c r="AA8" s="170">
        <v>0.45829399999999998</v>
      </c>
      <c r="AB8" s="170">
        <v>0.45663999999999999</v>
      </c>
      <c r="AC8" s="170">
        <v>0.45331399999999999</v>
      </c>
      <c r="AD8" s="170">
        <v>0.44633299999999998</v>
      </c>
      <c r="AE8" s="170">
        <v>0.44333899999999998</v>
      </c>
      <c r="AF8" s="170">
        <v>0.439996</v>
      </c>
      <c r="AG8" s="170">
        <v>0.37998700000000002</v>
      </c>
      <c r="AH8" s="170">
        <v>0.40851500000000002</v>
      </c>
      <c r="AI8" s="170">
        <v>0.42968400000000001</v>
      </c>
      <c r="AJ8" s="170">
        <v>0.43696400000000002</v>
      </c>
      <c r="AK8" s="170">
        <v>0.445967</v>
      </c>
      <c r="AL8" s="170">
        <v>0.45112400000000002</v>
      </c>
      <c r="AM8" s="170">
        <v>0.44961499999999999</v>
      </c>
      <c r="AN8" s="170">
        <v>0.450264</v>
      </c>
      <c r="AO8" s="170">
        <v>0.43985099999999999</v>
      </c>
      <c r="AP8" s="170">
        <v>0.44152000000000002</v>
      </c>
      <c r="AQ8" s="170">
        <v>0.447268</v>
      </c>
      <c r="AR8" s="170">
        <v>0.418628</v>
      </c>
      <c r="AS8" s="170">
        <v>0.43156499999999998</v>
      </c>
      <c r="AT8" s="170">
        <v>0.41315099999999999</v>
      </c>
      <c r="AU8" s="170">
        <v>0.43018099999999998</v>
      </c>
      <c r="AV8" s="170">
        <v>0.43493900000000002</v>
      </c>
      <c r="AW8" s="170">
        <v>0.44468299999999999</v>
      </c>
      <c r="AX8" s="170">
        <v>0.446629</v>
      </c>
      <c r="AY8" s="170">
        <v>0.44840600000000003</v>
      </c>
      <c r="AZ8" s="170">
        <v>0.44623099999999999</v>
      </c>
      <c r="BA8" s="170">
        <v>0.43522100000000002</v>
      </c>
      <c r="BB8" s="170">
        <v>0.43568963118999998</v>
      </c>
      <c r="BC8" s="170">
        <v>0.37066529309000001</v>
      </c>
      <c r="BD8" s="236">
        <v>0.36167535314999999</v>
      </c>
      <c r="BE8" s="236">
        <v>0.37735506478000003</v>
      </c>
      <c r="BF8" s="236">
        <v>0.42713267242000003</v>
      </c>
      <c r="BG8" s="236">
        <v>0.42814199023999999</v>
      </c>
      <c r="BH8" s="236">
        <v>0.42854729626999999</v>
      </c>
      <c r="BI8" s="236">
        <v>0.43133625885999999</v>
      </c>
      <c r="BJ8" s="236">
        <v>0.43151737551000002</v>
      </c>
      <c r="BK8" s="236">
        <v>0.42737918987000001</v>
      </c>
      <c r="BL8" s="236">
        <v>0.42784208537000001</v>
      </c>
      <c r="BM8" s="236">
        <v>0.42915659236999998</v>
      </c>
      <c r="BN8" s="236">
        <v>0.42826427379999998</v>
      </c>
      <c r="BO8" s="236">
        <v>0.33902088053000001</v>
      </c>
      <c r="BP8" s="236">
        <v>0.32330617296000003</v>
      </c>
      <c r="BQ8" s="236">
        <v>0.33914037396000002</v>
      </c>
      <c r="BR8" s="236">
        <v>0.41371380491999998</v>
      </c>
      <c r="BS8" s="236">
        <v>0.41696177002000001</v>
      </c>
      <c r="BT8" s="236">
        <v>0.41523149897</v>
      </c>
      <c r="BU8" s="236">
        <v>0.41522783768999999</v>
      </c>
      <c r="BV8" s="236">
        <v>0.41021438949</v>
      </c>
    </row>
    <row r="9" spans="1:74" ht="11.1" customHeight="1" x14ac:dyDescent="0.2">
      <c r="A9" s="48" t="s">
        <v>482</v>
      </c>
      <c r="B9" s="137" t="s">
        <v>227</v>
      </c>
      <c r="C9" s="170">
        <v>1.917468</v>
      </c>
      <c r="D9" s="170">
        <v>1.7368699999999999</v>
      </c>
      <c r="E9" s="170">
        <v>1.925251</v>
      </c>
      <c r="F9" s="170">
        <v>1.9630559999999999</v>
      </c>
      <c r="G9" s="170">
        <v>1.913581</v>
      </c>
      <c r="H9" s="170">
        <v>1.9229149999999999</v>
      </c>
      <c r="I9" s="170">
        <v>1.5313110000000001</v>
      </c>
      <c r="J9" s="170">
        <v>2.0439259999999999</v>
      </c>
      <c r="K9" s="170">
        <v>1.915116</v>
      </c>
      <c r="L9" s="170">
        <v>1.9125000000000001</v>
      </c>
      <c r="M9" s="170">
        <v>1.99926</v>
      </c>
      <c r="N9" s="170">
        <v>1.9795700000000001</v>
      </c>
      <c r="O9" s="170">
        <v>1.9881120000000001</v>
      </c>
      <c r="P9" s="170">
        <v>1.9947250000000001</v>
      </c>
      <c r="Q9" s="170">
        <v>1.9763329999999999</v>
      </c>
      <c r="R9" s="170">
        <v>1.910512</v>
      </c>
      <c r="S9" s="170">
        <v>1.60453</v>
      </c>
      <c r="T9" s="170">
        <v>1.5585690000000001</v>
      </c>
      <c r="U9" s="170">
        <v>1.6566350000000001</v>
      </c>
      <c r="V9" s="170">
        <v>1.18964</v>
      </c>
      <c r="W9" s="170">
        <v>1.5359400000000001</v>
      </c>
      <c r="X9" s="170">
        <v>1.0649109999999999</v>
      </c>
      <c r="Y9" s="170">
        <v>1.722045</v>
      </c>
      <c r="Z9" s="170">
        <v>1.816821</v>
      </c>
      <c r="AA9" s="170">
        <v>1.810098</v>
      </c>
      <c r="AB9" s="170">
        <v>1.7948569999999999</v>
      </c>
      <c r="AC9" s="170">
        <v>1.878606</v>
      </c>
      <c r="AD9" s="170">
        <v>1.794551</v>
      </c>
      <c r="AE9" s="170">
        <v>1.816324</v>
      </c>
      <c r="AF9" s="170">
        <v>1.78346</v>
      </c>
      <c r="AG9" s="170">
        <v>1.848328</v>
      </c>
      <c r="AH9" s="170">
        <v>1.5487850000000001</v>
      </c>
      <c r="AI9" s="170">
        <v>1.060379</v>
      </c>
      <c r="AJ9" s="170">
        <v>1.6780090000000001</v>
      </c>
      <c r="AK9" s="170">
        <v>1.7719290000000001</v>
      </c>
      <c r="AL9" s="170">
        <v>1.6925110000000001</v>
      </c>
      <c r="AM9" s="170">
        <v>1.7084490000000001</v>
      </c>
      <c r="AN9" s="170">
        <v>1.615229</v>
      </c>
      <c r="AO9" s="170">
        <v>1.6910639999999999</v>
      </c>
      <c r="AP9" s="170">
        <v>1.7649049999999999</v>
      </c>
      <c r="AQ9" s="170">
        <v>1.5885339999999999</v>
      </c>
      <c r="AR9" s="170">
        <v>1.751401</v>
      </c>
      <c r="AS9" s="170">
        <v>1.7641500000000001</v>
      </c>
      <c r="AT9" s="170">
        <v>1.7828109999999999</v>
      </c>
      <c r="AU9" s="170">
        <v>1.8435900000000001</v>
      </c>
      <c r="AV9" s="170">
        <v>1.8213710000000001</v>
      </c>
      <c r="AW9" s="170">
        <v>1.793607</v>
      </c>
      <c r="AX9" s="170">
        <v>1.785312</v>
      </c>
      <c r="AY9" s="170">
        <v>1.9026890000000001</v>
      </c>
      <c r="AZ9" s="170">
        <v>1.8272170000000001</v>
      </c>
      <c r="BA9" s="170">
        <v>1.872079</v>
      </c>
      <c r="BB9" s="170">
        <v>1.8058906651</v>
      </c>
      <c r="BC9" s="170">
        <v>1.7826984095</v>
      </c>
      <c r="BD9" s="236">
        <v>1.9685000826000001</v>
      </c>
      <c r="BE9" s="236">
        <v>1.9608194689</v>
      </c>
      <c r="BF9" s="236">
        <v>1.8946800827000001</v>
      </c>
      <c r="BG9" s="236">
        <v>1.8099456601999999</v>
      </c>
      <c r="BH9" s="236">
        <v>1.8437999253999999</v>
      </c>
      <c r="BI9" s="236">
        <v>1.9464426604</v>
      </c>
      <c r="BJ9" s="236">
        <v>1.9607526731</v>
      </c>
      <c r="BK9" s="236">
        <v>1.9559532155999999</v>
      </c>
      <c r="BL9" s="236">
        <v>1.9583436552</v>
      </c>
      <c r="BM9" s="236">
        <v>1.9538381352</v>
      </c>
      <c r="BN9" s="236">
        <v>1.9488104363000001</v>
      </c>
      <c r="BO9" s="236">
        <v>1.9443181171999999</v>
      </c>
      <c r="BP9" s="236">
        <v>1.9197199620000001</v>
      </c>
      <c r="BQ9" s="236">
        <v>1.9267658938000001</v>
      </c>
      <c r="BR9" s="236">
        <v>1.8661514061</v>
      </c>
      <c r="BS9" s="236">
        <v>1.7867533447999999</v>
      </c>
      <c r="BT9" s="236">
        <v>1.8243908815000001</v>
      </c>
      <c r="BU9" s="236">
        <v>1.9206318163</v>
      </c>
      <c r="BV9" s="236">
        <v>1.9734379029</v>
      </c>
    </row>
    <row r="10" spans="1:74" ht="11.1" customHeight="1" x14ac:dyDescent="0.2">
      <c r="A10" s="48" t="s">
        <v>483</v>
      </c>
      <c r="B10" s="137" t="s">
        <v>113</v>
      </c>
      <c r="C10" s="170">
        <v>9.4548260000000006</v>
      </c>
      <c r="D10" s="170">
        <v>9.4485880000000009</v>
      </c>
      <c r="E10" s="170">
        <v>9.5063309999999994</v>
      </c>
      <c r="F10" s="170">
        <v>9.7100659999999994</v>
      </c>
      <c r="G10" s="170">
        <v>9.7656229999999997</v>
      </c>
      <c r="H10" s="170">
        <v>9.8405360000000002</v>
      </c>
      <c r="I10" s="170">
        <v>9.9222959999999993</v>
      </c>
      <c r="J10" s="170">
        <v>10.060561999999999</v>
      </c>
      <c r="K10" s="170">
        <v>10.225808000000001</v>
      </c>
      <c r="L10" s="170">
        <v>10.422190000000001</v>
      </c>
      <c r="M10" s="170">
        <v>10.516954999999999</v>
      </c>
      <c r="N10" s="170">
        <v>10.516937</v>
      </c>
      <c r="O10" s="170">
        <v>10.381705</v>
      </c>
      <c r="P10" s="170">
        <v>10.370633</v>
      </c>
      <c r="Q10" s="170">
        <v>10.350673</v>
      </c>
      <c r="R10" s="170">
        <v>9.5405280000000001</v>
      </c>
      <c r="S10" s="170">
        <v>7.7044199999999998</v>
      </c>
      <c r="T10" s="170">
        <v>8.5229479999999995</v>
      </c>
      <c r="U10" s="170">
        <v>8.9053090000000008</v>
      </c>
      <c r="V10" s="170">
        <v>8.9433790000000002</v>
      </c>
      <c r="W10" s="170">
        <v>8.9430779999999999</v>
      </c>
      <c r="X10" s="170">
        <v>8.9331600000000009</v>
      </c>
      <c r="Y10" s="170">
        <v>9.0095299999999998</v>
      </c>
      <c r="Z10" s="170">
        <v>8.888719</v>
      </c>
      <c r="AA10" s="170">
        <v>8.8556709999999992</v>
      </c>
      <c r="AB10" s="170">
        <v>7.6731769999999999</v>
      </c>
      <c r="AC10" s="170">
        <v>8.9939490000000006</v>
      </c>
      <c r="AD10" s="170">
        <v>9.0638380000000005</v>
      </c>
      <c r="AE10" s="170">
        <v>9.0963290000000008</v>
      </c>
      <c r="AF10" s="170">
        <v>9.1329609999999999</v>
      </c>
      <c r="AG10" s="170">
        <v>9.1186710000000009</v>
      </c>
      <c r="AH10" s="170">
        <v>9.3201049999999999</v>
      </c>
      <c r="AI10" s="170">
        <v>9.4274710000000006</v>
      </c>
      <c r="AJ10" s="170">
        <v>9.4536060000000006</v>
      </c>
      <c r="AK10" s="170">
        <v>9.5721559999999997</v>
      </c>
      <c r="AL10" s="170">
        <v>9.4907679999999992</v>
      </c>
      <c r="AM10" s="170">
        <v>9.2112739999999995</v>
      </c>
      <c r="AN10" s="170">
        <v>9.2506260000000005</v>
      </c>
      <c r="AO10" s="170">
        <v>9.5698799999999995</v>
      </c>
      <c r="AP10" s="170">
        <v>9.4619619999999998</v>
      </c>
      <c r="AQ10" s="170">
        <v>9.5933250000000001</v>
      </c>
      <c r="AR10" s="170">
        <v>9.6272280000000006</v>
      </c>
      <c r="AS10" s="170">
        <v>9.6482960000000002</v>
      </c>
      <c r="AT10" s="170">
        <v>9.8065329999999999</v>
      </c>
      <c r="AU10" s="170">
        <v>10.063556999999999</v>
      </c>
      <c r="AV10" s="170">
        <v>10.160568</v>
      </c>
      <c r="AW10" s="170">
        <v>10.140973000000001</v>
      </c>
      <c r="AX10" s="170">
        <v>9.9166249999999998</v>
      </c>
      <c r="AY10" s="170">
        <v>10.217352999999999</v>
      </c>
      <c r="AZ10" s="170">
        <v>10.251628999999999</v>
      </c>
      <c r="BA10" s="170">
        <v>10.388229000000001</v>
      </c>
      <c r="BB10" s="170">
        <v>10.39400614</v>
      </c>
      <c r="BC10" s="170">
        <v>10.265302583</v>
      </c>
      <c r="BD10" s="236">
        <v>10.309280494999999</v>
      </c>
      <c r="BE10" s="236">
        <v>10.242104103000001</v>
      </c>
      <c r="BF10" s="236">
        <v>10.260668150000001</v>
      </c>
      <c r="BG10" s="236">
        <v>10.305721354999999</v>
      </c>
      <c r="BH10" s="236">
        <v>10.344225911000001</v>
      </c>
      <c r="BI10" s="236">
        <v>10.374746382</v>
      </c>
      <c r="BJ10" s="236">
        <v>10.337765060000001</v>
      </c>
      <c r="BK10" s="236">
        <v>10.358121257000001</v>
      </c>
      <c r="BL10" s="236">
        <v>10.341349194999999</v>
      </c>
      <c r="BM10" s="236">
        <v>10.229015219000001</v>
      </c>
      <c r="BN10" s="236">
        <v>10.261919904000001</v>
      </c>
      <c r="BO10" s="236">
        <v>10.327619609999999</v>
      </c>
      <c r="BP10" s="236">
        <v>10.392805280999999</v>
      </c>
      <c r="BQ10" s="236">
        <v>10.454877738</v>
      </c>
      <c r="BR10" s="236">
        <v>10.514116952</v>
      </c>
      <c r="BS10" s="236">
        <v>10.572358052</v>
      </c>
      <c r="BT10" s="236">
        <v>10.628271376000001</v>
      </c>
      <c r="BU10" s="236">
        <v>10.678802599000001</v>
      </c>
      <c r="BV10" s="236">
        <v>10.725895609</v>
      </c>
    </row>
    <row r="11" spans="1:74" ht="11.1" customHeight="1" x14ac:dyDescent="0.2">
      <c r="A11" s="48" t="s">
        <v>714</v>
      </c>
      <c r="B11" s="137" t="s">
        <v>115</v>
      </c>
      <c r="C11" s="170">
        <v>4.9153419999999999</v>
      </c>
      <c r="D11" s="170">
        <v>3.7550110000000001</v>
      </c>
      <c r="E11" s="170">
        <v>4.1100700000000003</v>
      </c>
      <c r="F11" s="170">
        <v>4.0878839999999999</v>
      </c>
      <c r="G11" s="170">
        <v>4.1950570000000003</v>
      </c>
      <c r="H11" s="170">
        <v>4.0522790000000004</v>
      </c>
      <c r="I11" s="170">
        <v>4.232246</v>
      </c>
      <c r="J11" s="170">
        <v>4.1892469999999999</v>
      </c>
      <c r="K11" s="170">
        <v>3.3901720000000002</v>
      </c>
      <c r="L11" s="170">
        <v>2.8297590000000001</v>
      </c>
      <c r="M11" s="170">
        <v>2.737447</v>
      </c>
      <c r="N11" s="170">
        <v>3.2964319999999998</v>
      </c>
      <c r="O11" s="170">
        <v>3.0230760000000001</v>
      </c>
      <c r="P11" s="170">
        <v>2.982148</v>
      </c>
      <c r="Q11" s="170">
        <v>2.6708349999999998</v>
      </c>
      <c r="R11" s="170">
        <v>2.6369150000000001</v>
      </c>
      <c r="S11" s="170">
        <v>2.909678</v>
      </c>
      <c r="T11" s="170">
        <v>3.6455860000000002</v>
      </c>
      <c r="U11" s="170">
        <v>2.563088</v>
      </c>
      <c r="V11" s="170">
        <v>2.0084689999999998</v>
      </c>
      <c r="W11" s="170">
        <v>2.1329419999999999</v>
      </c>
      <c r="X11" s="170">
        <v>2.354301</v>
      </c>
      <c r="Y11" s="170">
        <v>2.7840889999999998</v>
      </c>
      <c r="Z11" s="170">
        <v>2.356258</v>
      </c>
      <c r="AA11" s="170">
        <v>2.61416</v>
      </c>
      <c r="AB11" s="170">
        <v>3.023647</v>
      </c>
      <c r="AC11" s="170">
        <v>3.0111910000000002</v>
      </c>
      <c r="AD11" s="170">
        <v>2.6442649999999999</v>
      </c>
      <c r="AE11" s="170">
        <v>2.9932609999999999</v>
      </c>
      <c r="AF11" s="170">
        <v>3.1933950000000002</v>
      </c>
      <c r="AG11" s="170">
        <v>3.6939479999999998</v>
      </c>
      <c r="AH11" s="170">
        <v>3.2441450000000001</v>
      </c>
      <c r="AI11" s="170">
        <v>3.991622</v>
      </c>
      <c r="AJ11" s="170">
        <v>3.1922000000000001</v>
      </c>
      <c r="AK11" s="170">
        <v>3.19713</v>
      </c>
      <c r="AL11" s="170">
        <v>3.015787</v>
      </c>
      <c r="AM11" s="170">
        <v>3.0359159999999998</v>
      </c>
      <c r="AN11" s="170">
        <v>2.8453789999999999</v>
      </c>
      <c r="AO11" s="170">
        <v>3.096781</v>
      </c>
      <c r="AP11" s="170">
        <v>2.8197540000000001</v>
      </c>
      <c r="AQ11" s="170">
        <v>2.7207330000000001</v>
      </c>
      <c r="AR11" s="170">
        <v>2.9013900000000001</v>
      </c>
      <c r="AS11" s="170">
        <v>2.808195</v>
      </c>
      <c r="AT11" s="170">
        <v>2.6773370000000001</v>
      </c>
      <c r="AU11" s="170">
        <v>2.762759</v>
      </c>
      <c r="AV11" s="170">
        <v>2.0908479999999998</v>
      </c>
      <c r="AW11" s="170">
        <v>2.2009340000000002</v>
      </c>
      <c r="AX11" s="170">
        <v>2.1374580000000001</v>
      </c>
      <c r="AY11" s="170">
        <v>2.7634940000000001</v>
      </c>
      <c r="AZ11" s="170">
        <v>2.598357</v>
      </c>
      <c r="BA11" s="170">
        <v>1.4879910000000001</v>
      </c>
      <c r="BB11" s="170">
        <v>2.1133333332999999</v>
      </c>
      <c r="BC11" s="170">
        <v>2.3197973547999999</v>
      </c>
      <c r="BD11" s="236">
        <v>3.115262</v>
      </c>
      <c r="BE11" s="236">
        <v>3.2414399999999999</v>
      </c>
      <c r="BF11" s="236">
        <v>3.1904870000000001</v>
      </c>
      <c r="BG11" s="236">
        <v>3.117362</v>
      </c>
      <c r="BH11" s="236">
        <v>2.861507</v>
      </c>
      <c r="BI11" s="236">
        <v>2.8953600000000002</v>
      </c>
      <c r="BJ11" s="236">
        <v>2.4932720000000002</v>
      </c>
      <c r="BK11" s="236">
        <v>2.3589509999999998</v>
      </c>
      <c r="BL11" s="236">
        <v>2.08575</v>
      </c>
      <c r="BM11" s="236">
        <v>3.0275840000000001</v>
      </c>
      <c r="BN11" s="236">
        <v>2.909964</v>
      </c>
      <c r="BO11" s="236">
        <v>2.9712049999999999</v>
      </c>
      <c r="BP11" s="236">
        <v>3.231433</v>
      </c>
      <c r="BQ11" s="236">
        <v>3.0445099999999998</v>
      </c>
      <c r="BR11" s="236">
        <v>3.0203540000000002</v>
      </c>
      <c r="BS11" s="236">
        <v>2.816065</v>
      </c>
      <c r="BT11" s="236">
        <v>2.4059599999999999</v>
      </c>
      <c r="BU11" s="236">
        <v>2.3037540000000001</v>
      </c>
      <c r="BV11" s="236">
        <v>1.872995</v>
      </c>
    </row>
    <row r="12" spans="1:74" ht="11.1" customHeight="1" x14ac:dyDescent="0.2">
      <c r="A12" s="48" t="s">
        <v>716</v>
      </c>
      <c r="B12" s="137" t="s">
        <v>119</v>
      </c>
      <c r="C12" s="170">
        <v>0</v>
      </c>
      <c r="D12" s="170">
        <v>4.6428571429000002E-4</v>
      </c>
      <c r="E12" s="170">
        <v>0</v>
      </c>
      <c r="F12" s="170">
        <v>1.7933333332999998E-2</v>
      </c>
      <c r="G12" s="170">
        <v>0.12161290323</v>
      </c>
      <c r="H12" s="170">
        <v>0</v>
      </c>
      <c r="I12" s="170">
        <v>0</v>
      </c>
      <c r="J12" s="170">
        <v>0</v>
      </c>
      <c r="K12" s="170">
        <v>0</v>
      </c>
      <c r="L12" s="170">
        <v>0.11822580645</v>
      </c>
      <c r="M12" s="170">
        <v>0.20619999999999999</v>
      </c>
      <c r="N12" s="170">
        <v>0</v>
      </c>
      <c r="O12" s="170">
        <v>0</v>
      </c>
      <c r="P12" s="170">
        <v>0</v>
      </c>
      <c r="Q12" s="170">
        <v>0</v>
      </c>
      <c r="R12" s="170">
        <v>-9.5299999999999996E-2</v>
      </c>
      <c r="S12" s="170">
        <v>-0.33870967742000002</v>
      </c>
      <c r="T12" s="170">
        <v>-0.25656666667</v>
      </c>
      <c r="U12" s="170">
        <v>-3.7741935483999998E-3</v>
      </c>
      <c r="V12" s="170">
        <v>0.27774193547999998</v>
      </c>
      <c r="W12" s="170">
        <v>0.17813333333</v>
      </c>
      <c r="X12" s="170">
        <v>0.11709677419</v>
      </c>
      <c r="Y12" s="170">
        <v>1.5699999999999999E-2</v>
      </c>
      <c r="Z12" s="170">
        <v>-3.2258064515E-5</v>
      </c>
      <c r="AA12" s="170">
        <v>3.2258064515E-5</v>
      </c>
      <c r="AB12" s="170">
        <v>1.1142857143E-2</v>
      </c>
      <c r="AC12" s="170">
        <v>-3.2258064515E-5</v>
      </c>
      <c r="AD12" s="170">
        <v>0.14486666667</v>
      </c>
      <c r="AE12" s="170">
        <v>0.18848387096999999</v>
      </c>
      <c r="AF12" s="170">
        <v>0.20936666667000001</v>
      </c>
      <c r="AG12" s="170">
        <v>6.4516129031E-5</v>
      </c>
      <c r="AH12" s="170">
        <v>0</v>
      </c>
      <c r="AI12" s="170">
        <v>0.1178</v>
      </c>
      <c r="AJ12" s="170">
        <v>0.22974193547999999</v>
      </c>
      <c r="AK12" s="170">
        <v>0.30596666667</v>
      </c>
      <c r="AL12" s="170">
        <v>0.25112903226</v>
      </c>
      <c r="AM12" s="170">
        <v>0.17306451613000001</v>
      </c>
      <c r="AN12" s="170">
        <v>0.33732142857000003</v>
      </c>
      <c r="AO12" s="170">
        <v>0.41325806452000002</v>
      </c>
      <c r="AP12" s="170">
        <v>0.60650000000000004</v>
      </c>
      <c r="AQ12" s="170">
        <v>0.79861290323</v>
      </c>
      <c r="AR12" s="170">
        <v>0.99283333333000001</v>
      </c>
      <c r="AS12" s="170">
        <v>0.81670967742</v>
      </c>
      <c r="AT12" s="170">
        <v>0.74029032258000005</v>
      </c>
      <c r="AU12" s="170">
        <v>0.95546666667000002</v>
      </c>
      <c r="AV12" s="170">
        <v>0.57496774194</v>
      </c>
      <c r="AW12" s="170">
        <v>0.33833333332999999</v>
      </c>
      <c r="AX12" s="170">
        <v>0.52867741935000001</v>
      </c>
      <c r="AY12" s="170">
        <v>1.4548387096999999E-2</v>
      </c>
      <c r="AZ12" s="170">
        <v>0</v>
      </c>
      <c r="BA12" s="170">
        <v>1.3032258065E-2</v>
      </c>
      <c r="BB12" s="170">
        <v>0.30536666667000001</v>
      </c>
      <c r="BC12" s="170">
        <v>0.28503412486000002</v>
      </c>
      <c r="BD12" s="236">
        <v>0.25</v>
      </c>
      <c r="BE12" s="236">
        <v>0</v>
      </c>
      <c r="BF12" s="236">
        <v>0</v>
      </c>
      <c r="BG12" s="236">
        <v>0</v>
      </c>
      <c r="BH12" s="236">
        <v>0</v>
      </c>
      <c r="BI12" s="236">
        <v>0</v>
      </c>
      <c r="BJ12" s="236">
        <v>0</v>
      </c>
      <c r="BK12" s="236">
        <v>0</v>
      </c>
      <c r="BL12" s="236">
        <v>0</v>
      </c>
      <c r="BM12" s="236">
        <v>0</v>
      </c>
      <c r="BN12" s="236">
        <v>0</v>
      </c>
      <c r="BO12" s="236">
        <v>0</v>
      </c>
      <c r="BP12" s="236">
        <v>0</v>
      </c>
      <c r="BQ12" s="236">
        <v>0</v>
      </c>
      <c r="BR12" s="236">
        <v>0</v>
      </c>
      <c r="BS12" s="236">
        <v>0</v>
      </c>
      <c r="BT12" s="236">
        <v>0</v>
      </c>
      <c r="BU12" s="236">
        <v>0</v>
      </c>
      <c r="BV12" s="236">
        <v>0</v>
      </c>
    </row>
    <row r="13" spans="1:74" ht="11.1" customHeight="1" x14ac:dyDescent="0.2">
      <c r="A13" s="48" t="s">
        <v>715</v>
      </c>
      <c r="B13" s="137" t="s">
        <v>378</v>
      </c>
      <c r="C13" s="170">
        <v>-0.20874193548</v>
      </c>
      <c r="D13" s="170">
        <v>-9.6000000000000002E-2</v>
      </c>
      <c r="E13" s="170">
        <v>-0.23322580644999999</v>
      </c>
      <c r="F13" s="170">
        <v>-0.36373333333000002</v>
      </c>
      <c r="G13" s="170">
        <v>-0.36525806451999998</v>
      </c>
      <c r="H13" s="170">
        <v>0.58930000000000005</v>
      </c>
      <c r="I13" s="170">
        <v>0.70509677419000005</v>
      </c>
      <c r="J13" s="170">
        <v>0.37</v>
      </c>
      <c r="K13" s="170">
        <v>0.15013333333000001</v>
      </c>
      <c r="L13" s="170">
        <v>-0.57267741935000005</v>
      </c>
      <c r="M13" s="170">
        <v>-8.4000000000000005E-2</v>
      </c>
      <c r="N13" s="170">
        <v>0.42306451613000001</v>
      </c>
      <c r="O13" s="170">
        <v>-0.24132258065000001</v>
      </c>
      <c r="P13" s="170">
        <v>-0.42448275862000001</v>
      </c>
      <c r="Q13" s="170">
        <v>-0.99283870967999999</v>
      </c>
      <c r="R13" s="170">
        <v>-1.5231333332999999</v>
      </c>
      <c r="S13" s="170">
        <v>0.24006451612999999</v>
      </c>
      <c r="T13" s="170">
        <v>-0.36880000000000002</v>
      </c>
      <c r="U13" s="170">
        <v>0.40429032257999997</v>
      </c>
      <c r="V13" s="170">
        <v>0.50725806452</v>
      </c>
      <c r="W13" s="170">
        <v>0.2225</v>
      </c>
      <c r="X13" s="170">
        <v>0.12264516129</v>
      </c>
      <c r="Y13" s="170">
        <v>-0.22766666666999999</v>
      </c>
      <c r="Z13" s="170">
        <v>0.49293548387000002</v>
      </c>
      <c r="AA13" s="170">
        <v>0.29683870967999998</v>
      </c>
      <c r="AB13" s="170">
        <v>-0.62882142857000001</v>
      </c>
      <c r="AC13" s="170">
        <v>-0.27703225805999998</v>
      </c>
      <c r="AD13" s="170">
        <v>0.44353333333</v>
      </c>
      <c r="AE13" s="170">
        <v>0.39283870968000001</v>
      </c>
      <c r="AF13" s="170">
        <v>0.96240000000000003</v>
      </c>
      <c r="AG13" s="170">
        <v>0.30203225806</v>
      </c>
      <c r="AH13" s="170">
        <v>0.55548387096999996</v>
      </c>
      <c r="AI13" s="170">
        <v>3.9399999999999998E-2</v>
      </c>
      <c r="AJ13" s="170">
        <v>-0.52377419354999999</v>
      </c>
      <c r="AK13" s="170">
        <v>0.10643333333</v>
      </c>
      <c r="AL13" s="170">
        <v>0.39364516128999999</v>
      </c>
      <c r="AM13" s="170">
        <v>0.22293548387000001</v>
      </c>
      <c r="AN13" s="170">
        <v>0.18371428571000001</v>
      </c>
      <c r="AO13" s="170">
        <v>-0.16970967742000001</v>
      </c>
      <c r="AP13" s="170">
        <v>-0.15753333333</v>
      </c>
      <c r="AQ13" s="170">
        <v>0.15632258064999999</v>
      </c>
      <c r="AR13" s="170">
        <v>-0.10773333333</v>
      </c>
      <c r="AS13" s="170">
        <v>-0.21651612903</v>
      </c>
      <c r="AT13" s="170">
        <v>0.14425806452000001</v>
      </c>
      <c r="AU13" s="170">
        <v>-0.30226666667000002</v>
      </c>
      <c r="AV13" s="170">
        <v>-0.34283870968000002</v>
      </c>
      <c r="AW13" s="170">
        <v>0.76963333332999995</v>
      </c>
      <c r="AX13" s="170">
        <v>-0.42619354839000001</v>
      </c>
      <c r="AY13" s="170">
        <v>-0.97567741934999996</v>
      </c>
      <c r="AZ13" s="170">
        <v>-0.44821428570999999</v>
      </c>
      <c r="BA13" s="170">
        <v>0.22322580645000001</v>
      </c>
      <c r="BB13" s="170">
        <v>9.5100000000000004E-2</v>
      </c>
      <c r="BC13" s="170">
        <v>0.1245479278</v>
      </c>
      <c r="BD13" s="236">
        <v>0.52932360000000001</v>
      </c>
      <c r="BE13" s="236">
        <v>0.30603609999999998</v>
      </c>
      <c r="BF13" s="236">
        <v>0.2250857</v>
      </c>
      <c r="BG13" s="236">
        <v>2.01221E-2</v>
      </c>
      <c r="BH13" s="236">
        <v>-0.42491400000000001</v>
      </c>
      <c r="BI13" s="236">
        <v>-9.8833199999999996E-2</v>
      </c>
      <c r="BJ13" s="236">
        <v>0.2633105</v>
      </c>
      <c r="BK13" s="236">
        <v>-0.27812750000000003</v>
      </c>
      <c r="BL13" s="236">
        <v>-0.25791560000000002</v>
      </c>
      <c r="BM13" s="236">
        <v>-0.31227280000000002</v>
      </c>
      <c r="BN13" s="236">
        <v>-0.17341100000000001</v>
      </c>
      <c r="BO13" s="236">
        <v>6.3604400000000005E-2</v>
      </c>
      <c r="BP13" s="236">
        <v>0.4807729</v>
      </c>
      <c r="BQ13" s="236">
        <v>0.29903059999999998</v>
      </c>
      <c r="BR13" s="236">
        <v>0.25138690000000002</v>
      </c>
      <c r="BS13" s="236">
        <v>-2.7330799999999999E-2</v>
      </c>
      <c r="BT13" s="236">
        <v>-0.44796380000000002</v>
      </c>
      <c r="BU13" s="236">
        <v>-0.14028019999999999</v>
      </c>
      <c r="BV13" s="236">
        <v>0.28609410000000002</v>
      </c>
    </row>
    <row r="14" spans="1:74" ht="11.1" customHeight="1" x14ac:dyDescent="0.2">
      <c r="A14" s="48" t="s">
        <v>485</v>
      </c>
      <c r="B14" s="137" t="s">
        <v>116</v>
      </c>
      <c r="C14" s="170">
        <v>0.20784793548</v>
      </c>
      <c r="D14" s="170">
        <v>0.51322471429000005</v>
      </c>
      <c r="E14" s="170">
        <v>0.14517980645</v>
      </c>
      <c r="F14" s="170">
        <v>0.45052199999999998</v>
      </c>
      <c r="G14" s="170">
        <v>0.61438616129000001</v>
      </c>
      <c r="H14" s="170">
        <v>0.37600499999999998</v>
      </c>
      <c r="I14" s="170">
        <v>0.33574522580999999</v>
      </c>
      <c r="J14" s="170">
        <v>0.251359</v>
      </c>
      <c r="K14" s="170">
        <v>0.27247766667000001</v>
      </c>
      <c r="L14" s="170">
        <v>0.49608961289999998</v>
      </c>
      <c r="M14" s="170">
        <v>0.62179399999999996</v>
      </c>
      <c r="N14" s="170">
        <v>9.5175483871E-2</v>
      </c>
      <c r="O14" s="170">
        <v>0.59449658064999999</v>
      </c>
      <c r="P14" s="170">
        <v>0.46572375861999998</v>
      </c>
      <c r="Q14" s="170">
        <v>0.75589570967999997</v>
      </c>
      <c r="R14" s="170">
        <v>-0.15989166666999999</v>
      </c>
      <c r="S14" s="170">
        <v>0.44392816129000001</v>
      </c>
      <c r="T14" s="170">
        <v>0.27165466666999999</v>
      </c>
      <c r="U14" s="170">
        <v>0.36402687097000003</v>
      </c>
      <c r="V14" s="170">
        <v>0.78163899999999997</v>
      </c>
      <c r="W14" s="170">
        <v>0.11850466666999999</v>
      </c>
      <c r="X14" s="170">
        <v>0.39326606452000001</v>
      </c>
      <c r="Y14" s="170">
        <v>0.35602666666999999</v>
      </c>
      <c r="Z14" s="170">
        <v>0.12214477419</v>
      </c>
      <c r="AA14" s="170">
        <v>0.50674503226000001</v>
      </c>
      <c r="AB14" s="170">
        <v>4.0286571429000002E-2</v>
      </c>
      <c r="AC14" s="170">
        <v>0.32713351613000002</v>
      </c>
      <c r="AD14" s="170">
        <v>0.62478</v>
      </c>
      <c r="AE14" s="170">
        <v>0.66510141935</v>
      </c>
      <c r="AF14" s="170">
        <v>0.46865433333000001</v>
      </c>
      <c r="AG14" s="170">
        <v>0.50880822580999996</v>
      </c>
      <c r="AH14" s="170">
        <v>0.64896612902999995</v>
      </c>
      <c r="AI14" s="170">
        <v>0.16531100000000001</v>
      </c>
      <c r="AJ14" s="170">
        <v>0.57860825806000005</v>
      </c>
      <c r="AK14" s="170">
        <v>0.284385</v>
      </c>
      <c r="AL14" s="170">
        <v>0.46193880645000002</v>
      </c>
      <c r="AM14" s="170">
        <v>0.64974600000000005</v>
      </c>
      <c r="AN14" s="170">
        <v>0.69378728571000003</v>
      </c>
      <c r="AO14" s="170">
        <v>0.78158561289999995</v>
      </c>
      <c r="AP14" s="170">
        <v>0.67469233333</v>
      </c>
      <c r="AQ14" s="170">
        <v>0.82659151613000004</v>
      </c>
      <c r="AR14" s="170">
        <v>0.93031900000000001</v>
      </c>
      <c r="AS14" s="170">
        <v>1.0658904516000001</v>
      </c>
      <c r="AT14" s="170">
        <v>0.81632961289999995</v>
      </c>
      <c r="AU14" s="170">
        <v>0.32131300000000002</v>
      </c>
      <c r="AV14" s="170">
        <v>0.97917696773999996</v>
      </c>
      <c r="AW14" s="170">
        <v>0.69560333333000002</v>
      </c>
      <c r="AX14" s="170">
        <v>0.93091112902999995</v>
      </c>
      <c r="AY14" s="170">
        <v>0.65776803226000002</v>
      </c>
      <c r="AZ14" s="170">
        <v>0.39710128570999997</v>
      </c>
      <c r="BA14" s="170">
        <v>1.0375769355</v>
      </c>
      <c r="BB14" s="170">
        <v>0.60491356406999996</v>
      </c>
      <c r="BC14" s="170">
        <v>0.97787946832999995</v>
      </c>
      <c r="BD14" s="236">
        <v>0.44520110000000002</v>
      </c>
      <c r="BE14" s="236">
        <v>0.59201150000000002</v>
      </c>
      <c r="BF14" s="236">
        <v>0.55608139999999995</v>
      </c>
      <c r="BG14" s="236">
        <v>0.39559299999999997</v>
      </c>
      <c r="BH14" s="236">
        <v>0.45185110000000001</v>
      </c>
      <c r="BI14" s="236">
        <v>0.44377179999999999</v>
      </c>
      <c r="BJ14" s="236">
        <v>0.40191080000000001</v>
      </c>
      <c r="BK14" s="236">
        <v>0.56600139999999999</v>
      </c>
      <c r="BL14" s="236">
        <v>0.55539099999999997</v>
      </c>
      <c r="BM14" s="236">
        <v>0.47573850000000001</v>
      </c>
      <c r="BN14" s="236">
        <v>0.52725370000000005</v>
      </c>
      <c r="BO14" s="236">
        <v>0.67878170000000004</v>
      </c>
      <c r="BP14" s="236">
        <v>0.49433729999999998</v>
      </c>
      <c r="BQ14" s="236">
        <v>0.57619149999999997</v>
      </c>
      <c r="BR14" s="236">
        <v>0.52734709999999996</v>
      </c>
      <c r="BS14" s="236">
        <v>0.35948619999999998</v>
      </c>
      <c r="BT14" s="236">
        <v>0.46738099999999999</v>
      </c>
      <c r="BU14" s="236">
        <v>0.44950079999999998</v>
      </c>
      <c r="BV14" s="236">
        <v>0.40393289999999998</v>
      </c>
    </row>
    <row r="15" spans="1:74" ht="11.1" customHeight="1" x14ac:dyDescent="0.2">
      <c r="A15" s="48" t="s">
        <v>486</v>
      </c>
      <c r="B15" s="137" t="s">
        <v>161</v>
      </c>
      <c r="C15" s="170">
        <v>16.782968</v>
      </c>
      <c r="D15" s="170">
        <v>15.845750000000001</v>
      </c>
      <c r="E15" s="170">
        <v>15.934677000000001</v>
      </c>
      <c r="F15" s="170">
        <v>16.341200000000001</v>
      </c>
      <c r="G15" s="170">
        <v>16.719452</v>
      </c>
      <c r="H15" s="170">
        <v>17.235800000000001</v>
      </c>
      <c r="I15" s="170">
        <v>17.175194000000001</v>
      </c>
      <c r="J15" s="170">
        <v>17.296838999999999</v>
      </c>
      <c r="K15" s="170">
        <v>16.403099999999998</v>
      </c>
      <c r="L15" s="170">
        <v>15.680871</v>
      </c>
      <c r="M15" s="170">
        <v>16.481767000000001</v>
      </c>
      <c r="N15" s="170">
        <v>16.792548</v>
      </c>
      <c r="O15" s="170">
        <v>16.228515999999999</v>
      </c>
      <c r="P15" s="170">
        <v>15.865413</v>
      </c>
      <c r="Q15" s="170">
        <v>15.230451</v>
      </c>
      <c r="R15" s="170">
        <v>12.772333</v>
      </c>
      <c r="S15" s="170">
        <v>12.968031999999999</v>
      </c>
      <c r="T15" s="170">
        <v>13.734366</v>
      </c>
      <c r="U15" s="170">
        <v>14.33358</v>
      </c>
      <c r="V15" s="170">
        <v>14.151709</v>
      </c>
      <c r="W15" s="170">
        <v>13.572832999999999</v>
      </c>
      <c r="X15" s="170">
        <v>13.444741</v>
      </c>
      <c r="Y15" s="170">
        <v>14.123699999999999</v>
      </c>
      <c r="Z15" s="170">
        <v>14.139806</v>
      </c>
      <c r="AA15" s="170">
        <v>14.541839</v>
      </c>
      <c r="AB15" s="170">
        <v>12.370929</v>
      </c>
      <c r="AC15" s="170">
        <v>14.387129</v>
      </c>
      <c r="AD15" s="170">
        <v>15.162167</v>
      </c>
      <c r="AE15" s="170">
        <v>15.595677</v>
      </c>
      <c r="AF15" s="170">
        <v>16.190232999999999</v>
      </c>
      <c r="AG15" s="170">
        <v>15.851839</v>
      </c>
      <c r="AH15" s="170">
        <v>15.726000000000001</v>
      </c>
      <c r="AI15" s="170">
        <v>15.231667</v>
      </c>
      <c r="AJ15" s="170">
        <v>15.045355000000001</v>
      </c>
      <c r="AK15" s="170">
        <v>15.683967000000001</v>
      </c>
      <c r="AL15" s="170">
        <v>15.756902999999999</v>
      </c>
      <c r="AM15" s="170">
        <v>15.451000000000001</v>
      </c>
      <c r="AN15" s="170">
        <v>15.376321000000001</v>
      </c>
      <c r="AO15" s="170">
        <v>15.822710000000001</v>
      </c>
      <c r="AP15" s="170">
        <v>15.611800000000001</v>
      </c>
      <c r="AQ15" s="170">
        <v>16.131387</v>
      </c>
      <c r="AR15" s="170">
        <v>16.514066</v>
      </c>
      <c r="AS15" s="170">
        <v>16.318290000000001</v>
      </c>
      <c r="AT15" s="170">
        <v>16.380710000000001</v>
      </c>
      <c r="AU15" s="170">
        <v>16.0746</v>
      </c>
      <c r="AV15" s="170">
        <v>15.719032</v>
      </c>
      <c r="AW15" s="170">
        <v>16.383766999999999</v>
      </c>
      <c r="AX15" s="170">
        <v>15.319419</v>
      </c>
      <c r="AY15" s="170">
        <v>15.028581000000001</v>
      </c>
      <c r="AZ15" s="170">
        <v>15.072321000000001</v>
      </c>
      <c r="BA15" s="170">
        <v>15.457355</v>
      </c>
      <c r="BB15" s="170">
        <v>15.754300000000001</v>
      </c>
      <c r="BC15" s="170">
        <v>16.125925161000001</v>
      </c>
      <c r="BD15" s="236">
        <v>16.979240000000001</v>
      </c>
      <c r="BE15" s="236">
        <v>16.71977</v>
      </c>
      <c r="BF15" s="236">
        <v>16.55414</v>
      </c>
      <c r="BG15" s="236">
        <v>16.076889999999999</v>
      </c>
      <c r="BH15" s="236">
        <v>15.50502</v>
      </c>
      <c r="BI15" s="236">
        <v>15.99282</v>
      </c>
      <c r="BJ15" s="236">
        <v>15.888529999999999</v>
      </c>
      <c r="BK15" s="236">
        <v>15.38828</v>
      </c>
      <c r="BL15" s="236">
        <v>15.110760000000001</v>
      </c>
      <c r="BM15" s="236">
        <v>15.80306</v>
      </c>
      <c r="BN15" s="236">
        <v>15.902799999999999</v>
      </c>
      <c r="BO15" s="236">
        <v>16.324549999999999</v>
      </c>
      <c r="BP15" s="236">
        <v>16.842369999999999</v>
      </c>
      <c r="BQ15" s="236">
        <v>16.640519999999999</v>
      </c>
      <c r="BR15" s="236">
        <v>16.593070000000001</v>
      </c>
      <c r="BS15" s="236">
        <v>15.924289999999999</v>
      </c>
      <c r="BT15" s="236">
        <v>15.29327</v>
      </c>
      <c r="BU15" s="236">
        <v>15.62764</v>
      </c>
      <c r="BV15" s="236">
        <v>15.67257</v>
      </c>
    </row>
    <row r="16" spans="1:74" ht="11.1" customHeight="1" x14ac:dyDescent="0.2">
      <c r="A16" s="44"/>
      <c r="B16" s="32" t="s">
        <v>718</v>
      </c>
      <c r="C16" s="50"/>
      <c r="D16" s="50"/>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170"/>
      <c r="AW16" s="170"/>
      <c r="AX16" s="170"/>
      <c r="AY16" s="170"/>
      <c r="AZ16" s="170"/>
      <c r="BA16" s="170"/>
      <c r="BB16" s="170"/>
      <c r="BC16" s="170"/>
      <c r="BD16" s="236"/>
      <c r="BE16" s="236"/>
      <c r="BF16" s="236"/>
      <c r="BG16" s="236"/>
      <c r="BH16" s="236"/>
      <c r="BI16" s="236"/>
      <c r="BJ16" s="295"/>
      <c r="BK16" s="295"/>
      <c r="BL16" s="295"/>
      <c r="BM16" s="295"/>
      <c r="BN16" s="295"/>
      <c r="BO16" s="295"/>
      <c r="BP16" s="295"/>
      <c r="BQ16" s="295"/>
      <c r="BR16" s="295"/>
      <c r="BS16" s="295"/>
      <c r="BT16" s="295"/>
      <c r="BU16" s="295"/>
      <c r="BV16" s="295"/>
    </row>
    <row r="17" spans="1:74" ht="11.1" customHeight="1" x14ac:dyDescent="0.2">
      <c r="A17" s="48" t="s">
        <v>488</v>
      </c>
      <c r="B17" s="137" t="s">
        <v>379</v>
      </c>
      <c r="C17" s="170">
        <v>1.108708</v>
      </c>
      <c r="D17" s="170">
        <v>1.007071</v>
      </c>
      <c r="E17" s="170">
        <v>1.0383579999999999</v>
      </c>
      <c r="F17" s="170">
        <v>1.0650999999999999</v>
      </c>
      <c r="G17" s="170">
        <v>1.064227</v>
      </c>
      <c r="H17" s="170">
        <v>1.0761670000000001</v>
      </c>
      <c r="I17" s="170">
        <v>1.066033</v>
      </c>
      <c r="J17" s="170">
        <v>1.098679</v>
      </c>
      <c r="K17" s="170">
        <v>1.0174989999999999</v>
      </c>
      <c r="L17" s="170">
        <v>1.0142260000000001</v>
      </c>
      <c r="M17" s="170">
        <v>1.1312009999999999</v>
      </c>
      <c r="N17" s="170">
        <v>1.1334200000000001</v>
      </c>
      <c r="O17" s="170">
        <v>1.128091</v>
      </c>
      <c r="P17" s="170">
        <v>0.94133999999999995</v>
      </c>
      <c r="Q17" s="170">
        <v>0.97412600000000005</v>
      </c>
      <c r="R17" s="170">
        <v>0.77373199999999998</v>
      </c>
      <c r="S17" s="170">
        <v>0.80803000000000003</v>
      </c>
      <c r="T17" s="170">
        <v>0.87066299999999996</v>
      </c>
      <c r="U17" s="170">
        <v>0.92867299999999997</v>
      </c>
      <c r="V17" s="170">
        <v>0.923902</v>
      </c>
      <c r="W17" s="170">
        <v>0.94806299999999999</v>
      </c>
      <c r="X17" s="170">
        <v>0.92428699999999997</v>
      </c>
      <c r="Y17" s="170">
        <v>0.93443200000000004</v>
      </c>
      <c r="Z17" s="170">
        <v>0.91493100000000005</v>
      </c>
      <c r="AA17" s="170">
        <v>0.88864399999999999</v>
      </c>
      <c r="AB17" s="170">
        <v>0.78028500000000001</v>
      </c>
      <c r="AC17" s="170">
        <v>0.86464600000000003</v>
      </c>
      <c r="AD17" s="170">
        <v>0.93716600000000005</v>
      </c>
      <c r="AE17" s="170">
        <v>1.0375490000000001</v>
      </c>
      <c r="AF17" s="170">
        <v>0.95299900000000004</v>
      </c>
      <c r="AG17" s="170">
        <v>0.94864599999999999</v>
      </c>
      <c r="AH17" s="170">
        <v>0.98896799999999996</v>
      </c>
      <c r="AI17" s="170">
        <v>0.93493199999999999</v>
      </c>
      <c r="AJ17" s="170">
        <v>1.0131289999999999</v>
      </c>
      <c r="AK17" s="170">
        <v>1.0127679999999999</v>
      </c>
      <c r="AL17" s="170">
        <v>1.0919380000000001</v>
      </c>
      <c r="AM17" s="170">
        <v>0.98418499999999998</v>
      </c>
      <c r="AN17" s="170">
        <v>0.90092899999999998</v>
      </c>
      <c r="AO17" s="170">
        <v>0.96767999999999998</v>
      </c>
      <c r="AP17" s="170">
        <v>1.033469</v>
      </c>
      <c r="AQ17" s="170">
        <v>1.0713539999999999</v>
      </c>
      <c r="AR17" s="170">
        <v>1.095329</v>
      </c>
      <c r="AS17" s="170">
        <v>1.0775129999999999</v>
      </c>
      <c r="AT17" s="170">
        <v>0.97706300000000001</v>
      </c>
      <c r="AU17" s="170">
        <v>1.0973980000000001</v>
      </c>
      <c r="AV17" s="170">
        <v>1.0216130000000001</v>
      </c>
      <c r="AW17" s="170">
        <v>1.030999</v>
      </c>
      <c r="AX17" s="170">
        <v>0.97461299999999995</v>
      </c>
      <c r="AY17" s="170">
        <v>1.025968</v>
      </c>
      <c r="AZ17" s="170">
        <v>0.95657199999999998</v>
      </c>
      <c r="BA17" s="170">
        <v>0.91690300000000002</v>
      </c>
      <c r="BB17" s="170">
        <v>1.0179180000000001</v>
      </c>
      <c r="BC17" s="170">
        <v>1.029244</v>
      </c>
      <c r="BD17" s="236">
        <v>1.048136</v>
      </c>
      <c r="BE17" s="236">
        <v>1.0315829999999999</v>
      </c>
      <c r="BF17" s="236">
        <v>1.037846</v>
      </c>
      <c r="BG17" s="236">
        <v>0.99094400000000005</v>
      </c>
      <c r="BH17" s="236">
        <v>0.99241630000000003</v>
      </c>
      <c r="BI17" s="236">
        <v>1.0272810000000001</v>
      </c>
      <c r="BJ17" s="236">
        <v>1.0274760000000001</v>
      </c>
      <c r="BK17" s="236">
        <v>0.99161829999999995</v>
      </c>
      <c r="BL17" s="236">
        <v>0.94576700000000002</v>
      </c>
      <c r="BM17" s="236">
        <v>0.97781759999999995</v>
      </c>
      <c r="BN17" s="236">
        <v>0.99353740000000001</v>
      </c>
      <c r="BO17" s="236">
        <v>1.0009699999999999</v>
      </c>
      <c r="BP17" s="236">
        <v>1.0386120000000001</v>
      </c>
      <c r="BQ17" s="236">
        <v>1.022402</v>
      </c>
      <c r="BR17" s="236">
        <v>1.0351889999999999</v>
      </c>
      <c r="BS17" s="236">
        <v>0.97489130000000002</v>
      </c>
      <c r="BT17" s="236">
        <v>0.9720472</v>
      </c>
      <c r="BU17" s="236">
        <v>0.99598830000000005</v>
      </c>
      <c r="BV17" s="236">
        <v>1.0041789999999999</v>
      </c>
    </row>
    <row r="18" spans="1:74" ht="11.1" customHeight="1" x14ac:dyDescent="0.2">
      <c r="A18" s="48" t="s">
        <v>487</v>
      </c>
      <c r="B18" s="137" t="s">
        <v>874</v>
      </c>
      <c r="C18" s="170">
        <v>4.5540649999999996</v>
      </c>
      <c r="D18" s="170">
        <v>4.7127499999999998</v>
      </c>
      <c r="E18" s="170">
        <v>4.7294840000000002</v>
      </c>
      <c r="F18" s="170">
        <v>4.7902329999999997</v>
      </c>
      <c r="G18" s="170">
        <v>4.8398070000000004</v>
      </c>
      <c r="H18" s="170">
        <v>4.7946999999999997</v>
      </c>
      <c r="I18" s="170">
        <v>4.7073229999999997</v>
      </c>
      <c r="J18" s="170">
        <v>4.7658709999999997</v>
      </c>
      <c r="K18" s="170">
        <v>4.9894999999999996</v>
      </c>
      <c r="L18" s="170">
        <v>5.0222579999999999</v>
      </c>
      <c r="M18" s="170">
        <v>4.9945000000000004</v>
      </c>
      <c r="N18" s="170">
        <v>4.9915159999999998</v>
      </c>
      <c r="O18" s="170">
        <v>5.2057739999999999</v>
      </c>
      <c r="P18" s="170">
        <v>5.0520350000000001</v>
      </c>
      <c r="Q18" s="170">
        <v>5.2528709999999998</v>
      </c>
      <c r="R18" s="170">
        <v>4.9342670000000002</v>
      </c>
      <c r="S18" s="170">
        <v>4.7454520000000002</v>
      </c>
      <c r="T18" s="170">
        <v>5.1946669999999999</v>
      </c>
      <c r="U18" s="170">
        <v>5.3675810000000004</v>
      </c>
      <c r="V18" s="170">
        <v>5.3514520000000001</v>
      </c>
      <c r="W18" s="170">
        <v>5.3078329999999996</v>
      </c>
      <c r="X18" s="170">
        <v>5.2972580000000002</v>
      </c>
      <c r="Y18" s="170">
        <v>5.3214670000000002</v>
      </c>
      <c r="Z18" s="170">
        <v>5.0582580000000004</v>
      </c>
      <c r="AA18" s="170">
        <v>5.2172580000000002</v>
      </c>
      <c r="AB18" s="170">
        <v>4.2468570000000003</v>
      </c>
      <c r="AC18" s="170">
        <v>5.1479679999999997</v>
      </c>
      <c r="AD18" s="170">
        <v>5.4774669999999999</v>
      </c>
      <c r="AE18" s="170">
        <v>5.496645</v>
      </c>
      <c r="AF18" s="170">
        <v>5.5151669999999999</v>
      </c>
      <c r="AG18" s="170">
        <v>5.5017420000000001</v>
      </c>
      <c r="AH18" s="170">
        <v>5.5961290000000004</v>
      </c>
      <c r="AI18" s="170">
        <v>5.5712330000000003</v>
      </c>
      <c r="AJ18" s="170">
        <v>5.7210000000000001</v>
      </c>
      <c r="AK18" s="170">
        <v>5.7728330000000003</v>
      </c>
      <c r="AL18" s="170">
        <v>5.7409359999999996</v>
      </c>
      <c r="AM18" s="170">
        <v>5.4461940000000002</v>
      </c>
      <c r="AN18" s="170">
        <v>5.4746790000000001</v>
      </c>
      <c r="AO18" s="170">
        <v>5.9088070000000004</v>
      </c>
      <c r="AP18" s="170">
        <v>5.8765999999999998</v>
      </c>
      <c r="AQ18" s="170">
        <v>5.9125480000000001</v>
      </c>
      <c r="AR18" s="170">
        <v>5.9821</v>
      </c>
      <c r="AS18" s="170">
        <v>6.144355</v>
      </c>
      <c r="AT18" s="170">
        <v>6.0305479999999996</v>
      </c>
      <c r="AU18" s="170">
        <v>6.095567</v>
      </c>
      <c r="AV18" s="170">
        <v>6.1184839999999996</v>
      </c>
      <c r="AW18" s="170">
        <v>6.0663669999999996</v>
      </c>
      <c r="AX18" s="170">
        <v>5.5141939999999998</v>
      </c>
      <c r="AY18" s="170">
        <v>5.8500319999999997</v>
      </c>
      <c r="AZ18" s="170">
        <v>5.9614289999999999</v>
      </c>
      <c r="BA18" s="170">
        <v>6.2113870000000002</v>
      </c>
      <c r="BB18" s="170">
        <v>6.1912185833000004</v>
      </c>
      <c r="BC18" s="170">
        <v>6.1905456816999997</v>
      </c>
      <c r="BD18" s="236">
        <v>6.2034599999999998</v>
      </c>
      <c r="BE18" s="236">
        <v>6.24979</v>
      </c>
      <c r="BF18" s="236">
        <v>6.2858150000000004</v>
      </c>
      <c r="BG18" s="236">
        <v>6.2916889999999999</v>
      </c>
      <c r="BH18" s="236">
        <v>6.2678250000000002</v>
      </c>
      <c r="BI18" s="236">
        <v>6.2173150000000001</v>
      </c>
      <c r="BJ18" s="236">
        <v>6.166334</v>
      </c>
      <c r="BK18" s="236">
        <v>6.14419</v>
      </c>
      <c r="BL18" s="236">
        <v>6.2328239999999999</v>
      </c>
      <c r="BM18" s="236">
        <v>6.2747140000000003</v>
      </c>
      <c r="BN18" s="236">
        <v>6.260059</v>
      </c>
      <c r="BO18" s="236">
        <v>6.2939059999999998</v>
      </c>
      <c r="BP18" s="236">
        <v>6.3184149999999999</v>
      </c>
      <c r="BQ18" s="236">
        <v>6.3362129999999999</v>
      </c>
      <c r="BR18" s="236">
        <v>6.3865990000000004</v>
      </c>
      <c r="BS18" s="236">
        <v>6.4002670000000004</v>
      </c>
      <c r="BT18" s="236">
        <v>6.3721100000000002</v>
      </c>
      <c r="BU18" s="236">
        <v>6.3555640000000002</v>
      </c>
      <c r="BV18" s="236">
        <v>6.3534189999999997</v>
      </c>
    </row>
    <row r="19" spans="1:74" ht="11.1" customHeight="1" x14ac:dyDescent="0.2">
      <c r="A19" s="48" t="s">
        <v>852</v>
      </c>
      <c r="B19" s="137" t="s">
        <v>853</v>
      </c>
      <c r="C19" s="170">
        <v>1.1124069999999999</v>
      </c>
      <c r="D19" s="170">
        <v>1.114779</v>
      </c>
      <c r="E19" s="170">
        <v>1.0876440000000001</v>
      </c>
      <c r="F19" s="170">
        <v>1.1381870000000001</v>
      </c>
      <c r="G19" s="170">
        <v>1.1509590000000001</v>
      </c>
      <c r="H19" s="170">
        <v>1.158911</v>
      </c>
      <c r="I19" s="170">
        <v>1.1551439999999999</v>
      </c>
      <c r="J19" s="170">
        <v>1.1330290000000001</v>
      </c>
      <c r="K19" s="170">
        <v>1.0713090000000001</v>
      </c>
      <c r="L19" s="170">
        <v>1.09284</v>
      </c>
      <c r="M19" s="170">
        <v>1.1286970000000001</v>
      </c>
      <c r="N19" s="170">
        <v>1.157518</v>
      </c>
      <c r="O19" s="170">
        <v>1.161227</v>
      </c>
      <c r="P19" s="170">
        <v>1.143888</v>
      </c>
      <c r="Q19" s="170">
        <v>1.049223</v>
      </c>
      <c r="R19" s="170">
        <v>0.67060399999999998</v>
      </c>
      <c r="S19" s="170">
        <v>0.787273</v>
      </c>
      <c r="T19" s="170">
        <v>0.96924900000000003</v>
      </c>
      <c r="U19" s="170">
        <v>1.0331360000000001</v>
      </c>
      <c r="V19" s="170">
        <v>1.02515</v>
      </c>
      <c r="W19" s="170">
        <v>1.0357499999999999</v>
      </c>
      <c r="X19" s="170">
        <v>1.0584169999999999</v>
      </c>
      <c r="Y19" s="170">
        <v>1.099089</v>
      </c>
      <c r="Z19" s="170">
        <v>1.074371</v>
      </c>
      <c r="AA19" s="170">
        <v>1.073075</v>
      </c>
      <c r="AB19" s="170">
        <v>0.94726999999999995</v>
      </c>
      <c r="AC19" s="170">
        <v>1.094449</v>
      </c>
      <c r="AD19" s="170">
        <v>1.0857479999999999</v>
      </c>
      <c r="AE19" s="170">
        <v>1.158898</v>
      </c>
      <c r="AF19" s="170">
        <v>1.1696249999999999</v>
      </c>
      <c r="AG19" s="170">
        <v>1.1765399999999999</v>
      </c>
      <c r="AH19" s="170">
        <v>1.1004970000000001</v>
      </c>
      <c r="AI19" s="170">
        <v>1.078711</v>
      </c>
      <c r="AJ19" s="170">
        <v>1.207738</v>
      </c>
      <c r="AK19" s="170">
        <v>1.256041</v>
      </c>
      <c r="AL19" s="170">
        <v>1.263269</v>
      </c>
      <c r="AM19" s="170">
        <v>1.206664</v>
      </c>
      <c r="AN19" s="170">
        <v>1.183907</v>
      </c>
      <c r="AO19" s="170">
        <v>1.196871</v>
      </c>
      <c r="AP19" s="170">
        <v>1.1574530000000001</v>
      </c>
      <c r="AQ19" s="170">
        <v>1.2072780000000001</v>
      </c>
      <c r="AR19" s="170">
        <v>1.2456020000000001</v>
      </c>
      <c r="AS19" s="170">
        <v>1.2261649999999999</v>
      </c>
      <c r="AT19" s="170">
        <v>1.1859420000000001</v>
      </c>
      <c r="AU19" s="170">
        <v>1.1245320000000001</v>
      </c>
      <c r="AV19" s="170">
        <v>1.2191129999999999</v>
      </c>
      <c r="AW19" s="170">
        <v>1.2763100000000001</v>
      </c>
      <c r="AX19" s="170">
        <v>1.1902740000000001</v>
      </c>
      <c r="AY19" s="170">
        <v>1.2402519999999999</v>
      </c>
      <c r="AZ19" s="170">
        <v>1.2396450000000001</v>
      </c>
      <c r="BA19" s="170">
        <v>1.2540819999999999</v>
      </c>
      <c r="BB19" s="170">
        <v>1.23178528</v>
      </c>
      <c r="BC19" s="170">
        <v>1.2445072874000001</v>
      </c>
      <c r="BD19" s="236">
        <v>1.2803640000000001</v>
      </c>
      <c r="BE19" s="236">
        <v>1.282211</v>
      </c>
      <c r="BF19" s="236">
        <v>1.2582899999999999</v>
      </c>
      <c r="BG19" s="236">
        <v>1.2147520000000001</v>
      </c>
      <c r="BH19" s="236">
        <v>1.224737</v>
      </c>
      <c r="BI19" s="236">
        <v>1.283954</v>
      </c>
      <c r="BJ19" s="236">
        <v>1.2822070000000001</v>
      </c>
      <c r="BK19" s="236">
        <v>1.2933410000000001</v>
      </c>
      <c r="BL19" s="236">
        <v>1.2845409999999999</v>
      </c>
      <c r="BM19" s="236">
        <v>1.3044169999999999</v>
      </c>
      <c r="BN19" s="236">
        <v>1.290314</v>
      </c>
      <c r="BO19" s="236">
        <v>1.3409819999999999</v>
      </c>
      <c r="BP19" s="236">
        <v>1.3583989999999999</v>
      </c>
      <c r="BQ19" s="236">
        <v>1.357037</v>
      </c>
      <c r="BR19" s="236">
        <v>1.336096</v>
      </c>
      <c r="BS19" s="236">
        <v>1.3101449999999999</v>
      </c>
      <c r="BT19" s="236">
        <v>1.3335399999999999</v>
      </c>
      <c r="BU19" s="236">
        <v>1.3973450000000001</v>
      </c>
      <c r="BV19" s="236">
        <v>1.4027590000000001</v>
      </c>
    </row>
    <row r="20" spans="1:74" ht="11.1" customHeight="1" x14ac:dyDescent="0.2">
      <c r="A20" s="48" t="s">
        <v>765</v>
      </c>
      <c r="B20" s="137" t="s">
        <v>105</v>
      </c>
      <c r="C20" s="170">
        <v>1.019452</v>
      </c>
      <c r="D20" s="170">
        <v>1.021393</v>
      </c>
      <c r="E20" s="170">
        <v>0.99558100000000005</v>
      </c>
      <c r="F20" s="170">
        <v>1.0327</v>
      </c>
      <c r="G20" s="170">
        <v>1.0472900000000001</v>
      </c>
      <c r="H20" s="170">
        <v>1.063267</v>
      </c>
      <c r="I20" s="170">
        <v>1.0497099999999999</v>
      </c>
      <c r="J20" s="170">
        <v>1.0297099999999999</v>
      </c>
      <c r="K20" s="170">
        <v>0.97440000000000004</v>
      </c>
      <c r="L20" s="170">
        <v>0.99809700000000001</v>
      </c>
      <c r="M20" s="170">
        <v>1.0452669999999999</v>
      </c>
      <c r="N20" s="170">
        <v>1.0733870000000001</v>
      </c>
      <c r="O20" s="170">
        <v>1.075677</v>
      </c>
      <c r="P20" s="170">
        <v>1.052103</v>
      </c>
      <c r="Q20" s="170">
        <v>0.94867699999999999</v>
      </c>
      <c r="R20" s="170">
        <v>0.56676599999999999</v>
      </c>
      <c r="S20" s="170">
        <v>0.68248299999999995</v>
      </c>
      <c r="T20" s="170">
        <v>0.86529999999999996</v>
      </c>
      <c r="U20" s="170">
        <v>0.926064</v>
      </c>
      <c r="V20" s="170">
        <v>0.91677399999999998</v>
      </c>
      <c r="W20" s="170">
        <v>0.92596599999999996</v>
      </c>
      <c r="X20" s="170">
        <v>0.95528000000000002</v>
      </c>
      <c r="Y20" s="170">
        <v>0.99715200000000004</v>
      </c>
      <c r="Z20" s="170">
        <v>0.97121999999999997</v>
      </c>
      <c r="AA20" s="170">
        <v>0.92932499999999996</v>
      </c>
      <c r="AB20" s="170">
        <v>0.81768099999999999</v>
      </c>
      <c r="AC20" s="170">
        <v>0.94604100000000002</v>
      </c>
      <c r="AD20" s="170">
        <v>0.940438</v>
      </c>
      <c r="AE20" s="170">
        <v>1.007231</v>
      </c>
      <c r="AF20" s="170">
        <v>1.021366</v>
      </c>
      <c r="AG20" s="170">
        <v>1.0144979999999999</v>
      </c>
      <c r="AH20" s="170">
        <v>0.93827899999999997</v>
      </c>
      <c r="AI20" s="170">
        <v>0.93601400000000001</v>
      </c>
      <c r="AJ20" s="170">
        <v>1.0411539999999999</v>
      </c>
      <c r="AK20" s="170">
        <v>1.0794429999999999</v>
      </c>
      <c r="AL20" s="170">
        <v>1.068778</v>
      </c>
      <c r="AM20" s="170">
        <v>1.0389390000000001</v>
      </c>
      <c r="AN20" s="170">
        <v>1.011477</v>
      </c>
      <c r="AO20" s="170">
        <v>1.018877</v>
      </c>
      <c r="AP20" s="170">
        <v>0.96569700000000003</v>
      </c>
      <c r="AQ20" s="170">
        <v>1.010081</v>
      </c>
      <c r="AR20" s="170">
        <v>1.042519</v>
      </c>
      <c r="AS20" s="170">
        <v>1.015476</v>
      </c>
      <c r="AT20" s="170">
        <v>0.98300100000000001</v>
      </c>
      <c r="AU20" s="170">
        <v>0.90434599999999998</v>
      </c>
      <c r="AV20" s="170">
        <v>1.0146759999999999</v>
      </c>
      <c r="AW20" s="170">
        <v>1.051509</v>
      </c>
      <c r="AX20" s="170">
        <v>0.97007500000000002</v>
      </c>
      <c r="AY20" s="170">
        <v>1.006111</v>
      </c>
      <c r="AZ20" s="170">
        <v>1.003188</v>
      </c>
      <c r="BA20" s="170">
        <v>0.99203600000000003</v>
      </c>
      <c r="BB20" s="170">
        <v>0.98060000000000003</v>
      </c>
      <c r="BC20" s="170">
        <v>0.99003967741999999</v>
      </c>
      <c r="BD20" s="236">
        <v>1.020454</v>
      </c>
      <c r="BE20" s="236">
        <v>1.0087200000000001</v>
      </c>
      <c r="BF20" s="236">
        <v>0.98938000000000004</v>
      </c>
      <c r="BG20" s="236">
        <v>0.95040829999999998</v>
      </c>
      <c r="BH20" s="236">
        <v>0.95869760000000004</v>
      </c>
      <c r="BI20" s="236">
        <v>1.004731</v>
      </c>
      <c r="BJ20" s="236">
        <v>0.99223609999999995</v>
      </c>
      <c r="BK20" s="236">
        <v>1.008068</v>
      </c>
      <c r="BL20" s="236">
        <v>0.99136139999999995</v>
      </c>
      <c r="BM20" s="236">
        <v>1.005498</v>
      </c>
      <c r="BN20" s="236">
        <v>0.97626740000000001</v>
      </c>
      <c r="BO20" s="236">
        <v>1.0138419999999999</v>
      </c>
      <c r="BP20" s="236">
        <v>1.0210360000000001</v>
      </c>
      <c r="BQ20" s="236">
        <v>1.0061070000000001</v>
      </c>
      <c r="BR20" s="236">
        <v>0.98991589999999996</v>
      </c>
      <c r="BS20" s="236">
        <v>0.97056339999999997</v>
      </c>
      <c r="BT20" s="236">
        <v>0.9913033</v>
      </c>
      <c r="BU20" s="236">
        <v>1.039091</v>
      </c>
      <c r="BV20" s="236">
        <v>1.031015</v>
      </c>
    </row>
    <row r="21" spans="1:74" ht="11.1" customHeight="1" x14ac:dyDescent="0.2">
      <c r="A21" s="48" t="s">
        <v>854</v>
      </c>
      <c r="B21" s="137" t="s">
        <v>855</v>
      </c>
      <c r="C21" s="170">
        <v>0.22380767741999999</v>
      </c>
      <c r="D21" s="170">
        <v>0.21414214286</v>
      </c>
      <c r="E21" s="170">
        <v>0.20361206452</v>
      </c>
      <c r="F21" s="170">
        <v>0.19366733333</v>
      </c>
      <c r="G21" s="170">
        <v>0.19058125806000001</v>
      </c>
      <c r="H21" s="170">
        <v>0.211034</v>
      </c>
      <c r="I21" s="170">
        <v>0.20996667742</v>
      </c>
      <c r="J21" s="170">
        <v>0.20325841935</v>
      </c>
      <c r="K21" s="170">
        <v>0.19096733332999999</v>
      </c>
      <c r="L21" s="170">
        <v>0.18770935484000001</v>
      </c>
      <c r="M21" s="170">
        <v>0.21396733333000001</v>
      </c>
      <c r="N21" s="170">
        <v>0.21499919355</v>
      </c>
      <c r="O21" s="170">
        <v>0.22138841935</v>
      </c>
      <c r="P21" s="170">
        <v>0.20275989655000001</v>
      </c>
      <c r="Q21" s="170">
        <v>0.21561225806000001</v>
      </c>
      <c r="R21" s="170">
        <v>0.18636733333</v>
      </c>
      <c r="S21" s="170">
        <v>0.19264451613</v>
      </c>
      <c r="T21" s="170">
        <v>0.17516866667</v>
      </c>
      <c r="U21" s="170">
        <v>0.20474293548</v>
      </c>
      <c r="V21" s="170">
        <v>0.19254741935</v>
      </c>
      <c r="W21" s="170">
        <v>0.18219966667000001</v>
      </c>
      <c r="X21" s="170">
        <v>0.19035706452000001</v>
      </c>
      <c r="Y21" s="170">
        <v>0.19726730000000001</v>
      </c>
      <c r="Z21" s="170">
        <v>0.18545161290000001</v>
      </c>
      <c r="AA21" s="170">
        <v>0.20483890323000001</v>
      </c>
      <c r="AB21" s="170">
        <v>0.17625042857000001</v>
      </c>
      <c r="AC21" s="170">
        <v>0.19487067742</v>
      </c>
      <c r="AD21" s="170">
        <v>0.20473469999999999</v>
      </c>
      <c r="AE21" s="170">
        <v>0.21161429032000001</v>
      </c>
      <c r="AF21" s="170">
        <v>0.21940116667000001</v>
      </c>
      <c r="AG21" s="170">
        <v>0.21600022581</v>
      </c>
      <c r="AH21" s="170">
        <v>0.21261125806</v>
      </c>
      <c r="AI21" s="170">
        <v>0.21483326666999999</v>
      </c>
      <c r="AJ21" s="170">
        <v>0.21329096774</v>
      </c>
      <c r="AK21" s="170">
        <v>0.2200675</v>
      </c>
      <c r="AL21" s="170">
        <v>0.24025983871000001</v>
      </c>
      <c r="AM21" s="170">
        <v>0.22164651613</v>
      </c>
      <c r="AN21" s="170">
        <v>0.20296467857</v>
      </c>
      <c r="AO21" s="170">
        <v>0.21396729032</v>
      </c>
      <c r="AP21" s="170">
        <v>0.22313243332999999</v>
      </c>
      <c r="AQ21" s="170">
        <v>0.22328945160999999</v>
      </c>
      <c r="AR21" s="170">
        <v>0.23470116666999999</v>
      </c>
      <c r="AS21" s="170">
        <v>0.22374374193999999</v>
      </c>
      <c r="AT21" s="170">
        <v>0.22206458065000001</v>
      </c>
      <c r="AU21" s="170">
        <v>0.22273276667</v>
      </c>
      <c r="AV21" s="170">
        <v>0.21800080645</v>
      </c>
      <c r="AW21" s="170">
        <v>0.22750319999999999</v>
      </c>
      <c r="AX21" s="170">
        <v>0.21332312903</v>
      </c>
      <c r="AY21" s="170">
        <v>0.20906416128999999</v>
      </c>
      <c r="AZ21" s="170">
        <v>0.19567835714000001</v>
      </c>
      <c r="BA21" s="170">
        <v>0.19519287096999999</v>
      </c>
      <c r="BB21" s="170">
        <v>0.21253159999999999</v>
      </c>
      <c r="BC21" s="170">
        <v>0.21566299999999999</v>
      </c>
      <c r="BD21" s="236">
        <v>0.22142510000000001</v>
      </c>
      <c r="BE21" s="236">
        <v>0.22191359999999999</v>
      </c>
      <c r="BF21" s="236">
        <v>0.2182027</v>
      </c>
      <c r="BG21" s="236">
        <v>0.21362819999999999</v>
      </c>
      <c r="BH21" s="236">
        <v>0.20967630000000001</v>
      </c>
      <c r="BI21" s="236">
        <v>0.22110440000000001</v>
      </c>
      <c r="BJ21" s="236">
        <v>0.22686329999999999</v>
      </c>
      <c r="BK21" s="236">
        <v>0.21101339999999999</v>
      </c>
      <c r="BL21" s="236">
        <v>0.20540030000000001</v>
      </c>
      <c r="BM21" s="236">
        <v>0.20995839999999999</v>
      </c>
      <c r="BN21" s="236">
        <v>0.2159441</v>
      </c>
      <c r="BO21" s="236">
        <v>0.21838630000000001</v>
      </c>
      <c r="BP21" s="236">
        <v>0.22289149999999999</v>
      </c>
      <c r="BQ21" s="236">
        <v>0.22299939999999999</v>
      </c>
      <c r="BR21" s="236">
        <v>0.21867110000000001</v>
      </c>
      <c r="BS21" s="236">
        <v>0.21373259999999999</v>
      </c>
      <c r="BT21" s="236">
        <v>0.20960300000000001</v>
      </c>
      <c r="BU21" s="236">
        <v>0.2197519</v>
      </c>
      <c r="BV21" s="236">
        <v>0.22489600000000001</v>
      </c>
    </row>
    <row r="22" spans="1:74" ht="11.1" customHeight="1" x14ac:dyDescent="0.2">
      <c r="A22" s="48" t="s">
        <v>489</v>
      </c>
      <c r="B22" s="137" t="s">
        <v>117</v>
      </c>
      <c r="C22" s="170">
        <v>-3.1295500000000001</v>
      </c>
      <c r="D22" s="170">
        <v>-3.3028339999999998</v>
      </c>
      <c r="E22" s="170">
        <v>-3.1507390000000002</v>
      </c>
      <c r="F22" s="170">
        <v>-2.945309</v>
      </c>
      <c r="G22" s="170">
        <v>-2.5401090000000002</v>
      </c>
      <c r="H22" s="170">
        <v>-3.3317860000000001</v>
      </c>
      <c r="I22" s="170">
        <v>-2.715535</v>
      </c>
      <c r="J22" s="170">
        <v>-3.2402739999999999</v>
      </c>
      <c r="K22" s="170">
        <v>-3.3502230000000002</v>
      </c>
      <c r="L22" s="170">
        <v>-3.2699180000000001</v>
      </c>
      <c r="M22" s="170">
        <v>-3.3755090000000001</v>
      </c>
      <c r="N22" s="170">
        <v>-3.4677169999999999</v>
      </c>
      <c r="O22" s="170">
        <v>-3.6716920000000002</v>
      </c>
      <c r="P22" s="170">
        <v>-4.0899299999999998</v>
      </c>
      <c r="Q22" s="170">
        <v>-3.832465</v>
      </c>
      <c r="R22" s="170">
        <v>-3.7493560000000001</v>
      </c>
      <c r="S22" s="170">
        <v>-2.2593079999999999</v>
      </c>
      <c r="T22" s="170">
        <v>-2.886002</v>
      </c>
      <c r="U22" s="170">
        <v>-3.2021649999999999</v>
      </c>
      <c r="V22" s="170">
        <v>-3.108949</v>
      </c>
      <c r="W22" s="170">
        <v>-2.8891800000000001</v>
      </c>
      <c r="X22" s="170">
        <v>-3.3675190000000002</v>
      </c>
      <c r="Y22" s="170">
        <v>-3.0812469999999998</v>
      </c>
      <c r="Z22" s="170">
        <v>-3.5419290000000001</v>
      </c>
      <c r="AA22" s="170">
        <v>-3.1148169999999999</v>
      </c>
      <c r="AB22" s="170">
        <v>-2.6669429999999998</v>
      </c>
      <c r="AC22" s="170">
        <v>-2.5800679999999998</v>
      </c>
      <c r="AD22" s="170">
        <v>-3.084886</v>
      </c>
      <c r="AE22" s="170">
        <v>-2.8951020000000001</v>
      </c>
      <c r="AF22" s="170">
        <v>-3.2497189999999998</v>
      </c>
      <c r="AG22" s="170">
        <v>-3.3261409999999998</v>
      </c>
      <c r="AH22" s="170">
        <v>-3.396852</v>
      </c>
      <c r="AI22" s="170">
        <v>-2.8294700000000002</v>
      </c>
      <c r="AJ22" s="170">
        <v>-3.282238</v>
      </c>
      <c r="AK22" s="170">
        <v>-3.90747</v>
      </c>
      <c r="AL22" s="170">
        <v>-4.176539</v>
      </c>
      <c r="AM22" s="170">
        <v>-3.6406139999999998</v>
      </c>
      <c r="AN22" s="170">
        <v>-3.3960680000000001</v>
      </c>
      <c r="AO22" s="170">
        <v>-4.1495100000000003</v>
      </c>
      <c r="AP22" s="170">
        <v>-4.1072759999999997</v>
      </c>
      <c r="AQ22" s="170">
        <v>-3.70167</v>
      </c>
      <c r="AR22" s="170">
        <v>-4.1672339999999997</v>
      </c>
      <c r="AS22" s="170">
        <v>-3.7083339999999998</v>
      </c>
      <c r="AT22" s="170">
        <v>-4.1495930000000003</v>
      </c>
      <c r="AU22" s="170">
        <v>-4.3584430000000003</v>
      </c>
      <c r="AV22" s="170">
        <v>-3.720259</v>
      </c>
      <c r="AW22" s="170">
        <v>-3.7766959999999998</v>
      </c>
      <c r="AX22" s="170">
        <v>-4.2897129999999999</v>
      </c>
      <c r="AY22" s="170">
        <v>-3.7278989999999999</v>
      </c>
      <c r="AZ22" s="170">
        <v>-3.441754</v>
      </c>
      <c r="BA22" s="170">
        <v>-4.5225799999999996</v>
      </c>
      <c r="BB22" s="170">
        <v>-4.2439617167000003</v>
      </c>
      <c r="BC22" s="170">
        <v>-3.8464103809000001</v>
      </c>
      <c r="BD22" s="236">
        <v>-4.062576</v>
      </c>
      <c r="BE22" s="236">
        <v>-4.098929</v>
      </c>
      <c r="BF22" s="236">
        <v>-3.9241540000000001</v>
      </c>
      <c r="BG22" s="236">
        <v>-4.4102230000000002</v>
      </c>
      <c r="BH22" s="236">
        <v>-4.3086570000000002</v>
      </c>
      <c r="BI22" s="236">
        <v>-4.2832470000000002</v>
      </c>
      <c r="BJ22" s="236">
        <v>-4.269647</v>
      </c>
      <c r="BK22" s="236">
        <v>-3.6200380000000001</v>
      </c>
      <c r="BL22" s="236">
        <v>-4.1825029999999996</v>
      </c>
      <c r="BM22" s="236">
        <v>-4.234337</v>
      </c>
      <c r="BN22" s="236">
        <v>-3.8981309999999998</v>
      </c>
      <c r="BO22" s="236">
        <v>-3.7842720000000001</v>
      </c>
      <c r="BP22" s="236">
        <v>-4.4275089999999997</v>
      </c>
      <c r="BQ22" s="236">
        <v>-4.3686489999999996</v>
      </c>
      <c r="BR22" s="236">
        <v>-4.0880559999999999</v>
      </c>
      <c r="BS22" s="236">
        <v>-4.3208609999999998</v>
      </c>
      <c r="BT22" s="236">
        <v>-4.4296620000000004</v>
      </c>
      <c r="BU22" s="236">
        <v>-4.1906689999999998</v>
      </c>
      <c r="BV22" s="236">
        <v>-4.1562159999999997</v>
      </c>
    </row>
    <row r="23" spans="1:74" ht="11.1" customHeight="1" x14ac:dyDescent="0.2">
      <c r="A23" s="474" t="s">
        <v>947</v>
      </c>
      <c r="B23" s="52" t="s">
        <v>948</v>
      </c>
      <c r="C23" s="170">
        <v>-1.2643200000000001</v>
      </c>
      <c r="D23" s="170">
        <v>-1.2705420000000001</v>
      </c>
      <c r="E23" s="170">
        <v>-1.39737</v>
      </c>
      <c r="F23" s="170">
        <v>-1.715192</v>
      </c>
      <c r="G23" s="170">
        <v>-1.618247</v>
      </c>
      <c r="H23" s="170">
        <v>-1.6903319999999999</v>
      </c>
      <c r="I23" s="170">
        <v>-1.712696</v>
      </c>
      <c r="J23" s="170">
        <v>-1.653737</v>
      </c>
      <c r="K23" s="170">
        <v>-1.7083740000000001</v>
      </c>
      <c r="L23" s="170">
        <v>-1.8825879999999999</v>
      </c>
      <c r="M23" s="170">
        <v>-1.790734</v>
      </c>
      <c r="N23" s="170">
        <v>-1.7550600000000001</v>
      </c>
      <c r="O23" s="170">
        <v>-1.9143810000000001</v>
      </c>
      <c r="P23" s="170">
        <v>-2.0347520000000001</v>
      </c>
      <c r="Q23" s="170">
        <v>-1.906002</v>
      </c>
      <c r="R23" s="170">
        <v>-2.0095200000000002</v>
      </c>
      <c r="S23" s="170">
        <v>-1.670326</v>
      </c>
      <c r="T23" s="170">
        <v>-1.8587880000000001</v>
      </c>
      <c r="U23" s="170">
        <v>-1.903043</v>
      </c>
      <c r="V23" s="170">
        <v>-1.822498</v>
      </c>
      <c r="W23" s="170">
        <v>-1.7624919999999999</v>
      </c>
      <c r="X23" s="170">
        <v>-2.170919</v>
      </c>
      <c r="Y23" s="170">
        <v>-1.9687220000000001</v>
      </c>
      <c r="Z23" s="170">
        <v>-2.0388820000000001</v>
      </c>
      <c r="AA23" s="170">
        <v>-2.025941</v>
      </c>
      <c r="AB23" s="170">
        <v>-1.762502</v>
      </c>
      <c r="AC23" s="170">
        <v>-2.0460940000000001</v>
      </c>
      <c r="AD23" s="170">
        <v>-2.2540529999999999</v>
      </c>
      <c r="AE23" s="170">
        <v>-2.2139150000000001</v>
      </c>
      <c r="AF23" s="170">
        <v>-2.295032</v>
      </c>
      <c r="AG23" s="170">
        <v>-2.0504500000000001</v>
      </c>
      <c r="AH23" s="170">
        <v>-2.3247559999999998</v>
      </c>
      <c r="AI23" s="170">
        <v>-2.0814499999999998</v>
      </c>
      <c r="AJ23" s="170">
        <v>-2.0692729999999999</v>
      </c>
      <c r="AK23" s="170">
        <v>-2.3163990000000001</v>
      </c>
      <c r="AL23" s="170">
        <v>-2.1661769999999998</v>
      </c>
      <c r="AM23" s="170">
        <v>-2.0634570000000001</v>
      </c>
      <c r="AN23" s="170">
        <v>-2.007889</v>
      </c>
      <c r="AO23" s="170">
        <v>-2.3294790000000001</v>
      </c>
      <c r="AP23" s="170">
        <v>-2.2178070000000001</v>
      </c>
      <c r="AQ23" s="170">
        <v>-2.1742780000000002</v>
      </c>
      <c r="AR23" s="170">
        <v>-2.5509409999999999</v>
      </c>
      <c r="AS23" s="170">
        <v>-2.0736469999999998</v>
      </c>
      <c r="AT23" s="170">
        <v>-2.2494040000000002</v>
      </c>
      <c r="AU23" s="170">
        <v>-2.1553460000000002</v>
      </c>
      <c r="AV23" s="170">
        <v>-2.218245</v>
      </c>
      <c r="AW23" s="170">
        <v>-2.2098149999999999</v>
      </c>
      <c r="AX23" s="170">
        <v>-2.3381880000000002</v>
      </c>
      <c r="AY23" s="170">
        <v>-2.3381340000000002</v>
      </c>
      <c r="AZ23" s="170">
        <v>-2.4148619999999998</v>
      </c>
      <c r="BA23" s="170">
        <v>-2.637273</v>
      </c>
      <c r="BB23" s="170">
        <v>-2.6586185332999999</v>
      </c>
      <c r="BC23" s="170">
        <v>-2.6096737323000001</v>
      </c>
      <c r="BD23" s="236">
        <v>-2.6224590000000001</v>
      </c>
      <c r="BE23" s="236">
        <v>-2.565598</v>
      </c>
      <c r="BF23" s="236">
        <v>-2.5973739999999998</v>
      </c>
      <c r="BG23" s="236">
        <v>-2.5506359999999999</v>
      </c>
      <c r="BH23" s="236">
        <v>-2.5501909999999999</v>
      </c>
      <c r="BI23" s="236">
        <v>-2.508381</v>
      </c>
      <c r="BJ23" s="236">
        <v>-2.4630139999999998</v>
      </c>
      <c r="BK23" s="236">
        <v>-2.5075599999999998</v>
      </c>
      <c r="BL23" s="236">
        <v>-2.6011510000000002</v>
      </c>
      <c r="BM23" s="236">
        <v>-2.5729060000000001</v>
      </c>
      <c r="BN23" s="236">
        <v>-2.5468030000000002</v>
      </c>
      <c r="BO23" s="236">
        <v>-2.620025</v>
      </c>
      <c r="BP23" s="236">
        <v>-2.661063</v>
      </c>
      <c r="BQ23" s="236">
        <v>-2.604304</v>
      </c>
      <c r="BR23" s="236">
        <v>-2.5179079999999998</v>
      </c>
      <c r="BS23" s="236">
        <v>-2.537239</v>
      </c>
      <c r="BT23" s="236">
        <v>-2.5360879999999999</v>
      </c>
      <c r="BU23" s="236">
        <v>-2.5674199999999998</v>
      </c>
      <c r="BV23" s="236">
        <v>-2.6075810000000001</v>
      </c>
    </row>
    <row r="24" spans="1:74" ht="11.1" customHeight="1" x14ac:dyDescent="0.2">
      <c r="A24" s="48" t="s">
        <v>170</v>
      </c>
      <c r="B24" s="137" t="s">
        <v>171</v>
      </c>
      <c r="C24" s="170">
        <v>0.34459299999999998</v>
      </c>
      <c r="D24" s="170">
        <v>0.10932600000000001</v>
      </c>
      <c r="E24" s="170">
        <v>0.28467799999999999</v>
      </c>
      <c r="F24" s="170">
        <v>0.53055300000000005</v>
      </c>
      <c r="G24" s="170">
        <v>0.47823500000000002</v>
      </c>
      <c r="H24" s="170">
        <v>0.405026</v>
      </c>
      <c r="I24" s="170">
        <v>0.540995</v>
      </c>
      <c r="J24" s="170">
        <v>0.47372900000000001</v>
      </c>
      <c r="K24" s="170">
        <v>0.39529700000000001</v>
      </c>
      <c r="L24" s="170">
        <v>0.551342</v>
      </c>
      <c r="M24" s="170">
        <v>0.48042800000000002</v>
      </c>
      <c r="N24" s="170">
        <v>0.51849400000000001</v>
      </c>
      <c r="O24" s="170">
        <v>0.50907100000000005</v>
      </c>
      <c r="P24" s="170">
        <v>0.33899299999999999</v>
      </c>
      <c r="Q24" s="170">
        <v>0.27386100000000002</v>
      </c>
      <c r="R24" s="170">
        <v>6.5259999999999999E-2</v>
      </c>
      <c r="S24" s="170">
        <v>0.28004699999999999</v>
      </c>
      <c r="T24" s="170">
        <v>0.35725200000000001</v>
      </c>
      <c r="U24" s="170">
        <v>0.406725</v>
      </c>
      <c r="V24" s="170">
        <v>0.37275900000000001</v>
      </c>
      <c r="W24" s="170">
        <v>0.28135599999999999</v>
      </c>
      <c r="X24" s="170">
        <v>0.19615099999999999</v>
      </c>
      <c r="Y24" s="170">
        <v>0.28960599999999997</v>
      </c>
      <c r="Z24" s="170">
        <v>4.8405999999999998E-2</v>
      </c>
      <c r="AA24" s="170">
        <v>0.15836700000000001</v>
      </c>
      <c r="AB24" s="170">
        <v>0.117317</v>
      </c>
      <c r="AC24" s="170">
        <v>0.25011100000000003</v>
      </c>
      <c r="AD24" s="170">
        <v>0.30749300000000002</v>
      </c>
      <c r="AE24" s="170">
        <v>0.26441399999999998</v>
      </c>
      <c r="AF24" s="170">
        <v>0.33150200000000002</v>
      </c>
      <c r="AG24" s="170">
        <v>0.35992499999999999</v>
      </c>
      <c r="AH24" s="170">
        <v>0.15410099999999999</v>
      </c>
      <c r="AI24" s="170">
        <v>0.22938900000000001</v>
      </c>
      <c r="AJ24" s="170">
        <v>0.23081399999999999</v>
      </c>
      <c r="AK24" s="170">
        <v>6.1376E-2</v>
      </c>
      <c r="AL24" s="170">
        <v>-8.5599999999999999E-4</v>
      </c>
      <c r="AM24" s="170">
        <v>5.8199000000000001E-2</v>
      </c>
      <c r="AN24" s="170">
        <v>9.0520000000000003E-2</v>
      </c>
      <c r="AO24" s="170">
        <v>0.13487199999999999</v>
      </c>
      <c r="AP24" s="170">
        <v>0.30310199999999998</v>
      </c>
      <c r="AQ24" s="170">
        <v>0.17983299999999999</v>
      </c>
      <c r="AR24" s="170">
        <v>0.28070200000000001</v>
      </c>
      <c r="AS24" s="170">
        <v>0.374533</v>
      </c>
      <c r="AT24" s="170">
        <v>0.239955</v>
      </c>
      <c r="AU24" s="170">
        <v>0.210534</v>
      </c>
      <c r="AV24" s="170">
        <v>0.35434300000000002</v>
      </c>
      <c r="AW24" s="170">
        <v>0.30096000000000001</v>
      </c>
      <c r="AX24" s="170">
        <v>0.23389199999999999</v>
      </c>
      <c r="AY24" s="170">
        <v>0.32858900000000002</v>
      </c>
      <c r="AZ24" s="170">
        <v>0.26814700000000002</v>
      </c>
      <c r="BA24" s="170">
        <v>0.22956499999999999</v>
      </c>
      <c r="BB24" s="170">
        <v>0.27330880000000002</v>
      </c>
      <c r="BC24" s="170">
        <v>0.31383490000000003</v>
      </c>
      <c r="BD24" s="236">
        <v>0.29041679999999997</v>
      </c>
      <c r="BE24" s="236">
        <v>0.41661819999999999</v>
      </c>
      <c r="BF24" s="236">
        <v>0.42500110000000002</v>
      </c>
      <c r="BG24" s="236">
        <v>0.35903590000000002</v>
      </c>
      <c r="BH24" s="236">
        <v>0.2675515</v>
      </c>
      <c r="BI24" s="236">
        <v>0.18251680000000001</v>
      </c>
      <c r="BJ24" s="236">
        <v>0.17101</v>
      </c>
      <c r="BK24" s="236">
        <v>0.25619530000000001</v>
      </c>
      <c r="BL24" s="236">
        <v>0.1222435</v>
      </c>
      <c r="BM24" s="236">
        <v>0.1889836</v>
      </c>
      <c r="BN24" s="236">
        <v>0.2458911</v>
      </c>
      <c r="BO24" s="236">
        <v>0.25735839999999999</v>
      </c>
      <c r="BP24" s="236">
        <v>0.2369318</v>
      </c>
      <c r="BQ24" s="236">
        <v>0.31495630000000002</v>
      </c>
      <c r="BR24" s="236">
        <v>0.3044036</v>
      </c>
      <c r="BS24" s="236">
        <v>0.30632219999999999</v>
      </c>
      <c r="BT24" s="236">
        <v>0.25647989999999998</v>
      </c>
      <c r="BU24" s="236">
        <v>0.16159660000000001</v>
      </c>
      <c r="BV24" s="236">
        <v>0.16421569999999999</v>
      </c>
    </row>
    <row r="25" spans="1:74" ht="11.1" customHeight="1" x14ac:dyDescent="0.2">
      <c r="A25" s="48" t="s">
        <v>174</v>
      </c>
      <c r="B25" s="137" t="s">
        <v>173</v>
      </c>
      <c r="C25" s="170">
        <v>-7.9908999999999994E-2</v>
      </c>
      <c r="D25" s="170">
        <v>-6.5355999999999997E-2</v>
      </c>
      <c r="E25" s="170">
        <v>-9.2777999999999999E-2</v>
      </c>
      <c r="F25" s="170">
        <v>-9.1462000000000002E-2</v>
      </c>
      <c r="G25" s="170">
        <v>-5.9797000000000003E-2</v>
      </c>
      <c r="H25" s="170">
        <v>-5.7668999999999998E-2</v>
      </c>
      <c r="I25" s="170">
        <v>-5.8853000000000003E-2</v>
      </c>
      <c r="J25" s="170">
        <v>-6.5759999999999999E-2</v>
      </c>
      <c r="K25" s="170">
        <v>-2.8975000000000001E-2</v>
      </c>
      <c r="L25" s="170">
        <v>-3.6583999999999998E-2</v>
      </c>
      <c r="M25" s="170">
        <v>-3.8980000000000001E-2</v>
      </c>
      <c r="N25" s="170">
        <v>-7.0785000000000001E-2</v>
      </c>
      <c r="O25" s="170">
        <v>-7.6438000000000006E-2</v>
      </c>
      <c r="P25" s="170">
        <v>-0.10377</v>
      </c>
      <c r="Q25" s="170">
        <v>-0.100013</v>
      </c>
      <c r="R25" s="170">
        <v>-4.7240999999999998E-2</v>
      </c>
      <c r="S25" s="170">
        <v>-3.8386999999999998E-2</v>
      </c>
      <c r="T25" s="170">
        <v>-3.8598E-2</v>
      </c>
      <c r="U25" s="170">
        <v>-3.8496000000000002E-2</v>
      </c>
      <c r="V25" s="170">
        <v>-4.1723000000000003E-2</v>
      </c>
      <c r="W25" s="170">
        <v>-3.4985000000000002E-2</v>
      </c>
      <c r="X25" s="170">
        <v>-5.1652000000000003E-2</v>
      </c>
      <c r="Y25" s="170">
        <v>-3.6072E-2</v>
      </c>
      <c r="Z25" s="170">
        <v>-4.0885999999999999E-2</v>
      </c>
      <c r="AA25" s="170">
        <v>-9.8133999999999999E-2</v>
      </c>
      <c r="AB25" s="170">
        <v>-4.7844999999999999E-2</v>
      </c>
      <c r="AC25" s="170">
        <v>-7.7358999999999997E-2</v>
      </c>
      <c r="AD25" s="170">
        <v>-4.9643E-2</v>
      </c>
      <c r="AE25" s="170">
        <v>-4.1135999999999999E-2</v>
      </c>
      <c r="AF25" s="170">
        <v>-2.615E-2</v>
      </c>
      <c r="AG25" s="170">
        <v>-1.4059E-2</v>
      </c>
      <c r="AH25" s="170">
        <v>-4.1771000000000003E-2</v>
      </c>
      <c r="AI25" s="170">
        <v>-3.3956E-2</v>
      </c>
      <c r="AJ25" s="170">
        <v>-3.7175E-2</v>
      </c>
      <c r="AK25" s="170">
        <v>-5.9538000000000001E-2</v>
      </c>
      <c r="AL25" s="170">
        <v>-6.8403000000000005E-2</v>
      </c>
      <c r="AM25" s="170">
        <v>-9.0193999999999996E-2</v>
      </c>
      <c r="AN25" s="170">
        <v>-0.107361</v>
      </c>
      <c r="AO25" s="170">
        <v>-7.0951E-2</v>
      </c>
      <c r="AP25" s="170">
        <v>-0.12948399999999999</v>
      </c>
      <c r="AQ25" s="170">
        <v>-0.10026400000000001</v>
      </c>
      <c r="AR25" s="170">
        <v>-7.6867000000000005E-2</v>
      </c>
      <c r="AS25" s="170">
        <v>-7.3333999999999996E-2</v>
      </c>
      <c r="AT25" s="170">
        <v>-4.5533999999999998E-2</v>
      </c>
      <c r="AU25" s="170">
        <v>-8.1661999999999998E-2</v>
      </c>
      <c r="AV25" s="170">
        <v>-3.7588000000000003E-2</v>
      </c>
      <c r="AW25" s="170">
        <v>-2.49E-3</v>
      </c>
      <c r="AX25" s="170">
        <v>-1.9318999999999999E-2</v>
      </c>
      <c r="AY25" s="170">
        <v>-4.2768E-2</v>
      </c>
      <c r="AZ25" s="170">
        <v>-3.9881E-2</v>
      </c>
      <c r="BA25" s="170">
        <v>-5.5358999999999998E-2</v>
      </c>
      <c r="BB25" s="170">
        <v>-4.5831070000000002E-2</v>
      </c>
      <c r="BC25" s="170">
        <v>-3.8210409676999998E-2</v>
      </c>
      <c r="BD25" s="236">
        <v>-2.7372400000000002E-2</v>
      </c>
      <c r="BE25" s="236">
        <v>-2.6249700000000001E-2</v>
      </c>
      <c r="BF25" s="236">
        <v>-2.2883199999999999E-2</v>
      </c>
      <c r="BG25" s="236">
        <v>-2.9095800000000002E-2</v>
      </c>
      <c r="BH25" s="236">
        <v>-3.38836E-2</v>
      </c>
      <c r="BI25" s="236">
        <v>-3.16011E-2</v>
      </c>
      <c r="BJ25" s="236">
        <v>-3.9330200000000003E-2</v>
      </c>
      <c r="BK25" s="236">
        <v>-4.7288799999999999E-2</v>
      </c>
      <c r="BL25" s="236">
        <v>-4.6332999999999999E-2</v>
      </c>
      <c r="BM25" s="236">
        <v>-4.6837200000000002E-2</v>
      </c>
      <c r="BN25" s="236">
        <v>-4.4241000000000003E-2</v>
      </c>
      <c r="BO25" s="236">
        <v>-3.5900099999999997E-2</v>
      </c>
      <c r="BP25" s="236">
        <v>-2.44721E-2</v>
      </c>
      <c r="BQ25" s="236">
        <v>-2.5182199999999998E-2</v>
      </c>
      <c r="BR25" s="236">
        <v>-2.1333100000000001E-2</v>
      </c>
      <c r="BS25" s="236">
        <v>-3.2039100000000001E-2</v>
      </c>
      <c r="BT25" s="236">
        <v>-3.5290599999999998E-2</v>
      </c>
      <c r="BU25" s="236">
        <v>-3.5875799999999999E-2</v>
      </c>
      <c r="BV25" s="236">
        <v>-4.54764E-2</v>
      </c>
    </row>
    <row r="26" spans="1:74" ht="11.1" customHeight="1" x14ac:dyDescent="0.2">
      <c r="A26" s="48" t="s">
        <v>166</v>
      </c>
      <c r="B26" s="137" t="s">
        <v>658</v>
      </c>
      <c r="C26" s="170">
        <v>0.444828</v>
      </c>
      <c r="D26" s="170">
        <v>0.42546400000000001</v>
      </c>
      <c r="E26" s="170">
        <v>0.51417800000000002</v>
      </c>
      <c r="F26" s="170">
        <v>0.80780099999999999</v>
      </c>
      <c r="G26" s="170">
        <v>1.0041629999999999</v>
      </c>
      <c r="H26" s="170">
        <v>0.62604300000000002</v>
      </c>
      <c r="I26" s="170">
        <v>0.81289699999999998</v>
      </c>
      <c r="J26" s="170">
        <v>0.697353</v>
      </c>
      <c r="K26" s="170">
        <v>0.62252300000000005</v>
      </c>
      <c r="L26" s="170">
        <v>0.51267200000000002</v>
      </c>
      <c r="M26" s="170">
        <v>0.44736199999999998</v>
      </c>
      <c r="N26" s="170">
        <v>0.43847199999999997</v>
      </c>
      <c r="O26" s="170">
        <v>0.32624300000000001</v>
      </c>
      <c r="P26" s="170">
        <v>0.35373500000000002</v>
      </c>
      <c r="Q26" s="170">
        <v>0.50798900000000002</v>
      </c>
      <c r="R26" s="170">
        <v>0.21182599999999999</v>
      </c>
      <c r="S26" s="170">
        <v>0.34806399999999998</v>
      </c>
      <c r="T26" s="170">
        <v>0.53888899999999995</v>
      </c>
      <c r="U26" s="170">
        <v>0.453677</v>
      </c>
      <c r="V26" s="170">
        <v>0.49058600000000002</v>
      </c>
      <c r="W26" s="170">
        <v>0.51223399999999997</v>
      </c>
      <c r="X26" s="170">
        <v>0.42996200000000001</v>
      </c>
      <c r="Y26" s="170">
        <v>0.43772800000000001</v>
      </c>
      <c r="Z26" s="170">
        <v>0.43846800000000002</v>
      </c>
      <c r="AA26" s="170">
        <v>0.41556100000000001</v>
      </c>
      <c r="AB26" s="170">
        <v>0.50917599999999996</v>
      </c>
      <c r="AC26" s="170">
        <v>0.72462700000000002</v>
      </c>
      <c r="AD26" s="170">
        <v>0.77007999999999999</v>
      </c>
      <c r="AE26" s="170">
        <v>0.82675399999999999</v>
      </c>
      <c r="AF26" s="170">
        <v>0.78608100000000003</v>
      </c>
      <c r="AG26" s="170">
        <v>0.65295899999999996</v>
      </c>
      <c r="AH26" s="170">
        <v>0.67314200000000002</v>
      </c>
      <c r="AI26" s="170">
        <v>0.673176</v>
      </c>
      <c r="AJ26" s="170">
        <v>0.39519599999999999</v>
      </c>
      <c r="AK26" s="170">
        <v>0.46703600000000001</v>
      </c>
      <c r="AL26" s="170">
        <v>0.424126</v>
      </c>
      <c r="AM26" s="170">
        <v>0.28243400000000002</v>
      </c>
      <c r="AN26" s="170">
        <v>0.48869400000000002</v>
      </c>
      <c r="AO26" s="170">
        <v>0.42537700000000001</v>
      </c>
      <c r="AP26" s="170">
        <v>0.51273400000000002</v>
      </c>
      <c r="AQ26" s="170">
        <v>0.69141699999999995</v>
      </c>
      <c r="AR26" s="170">
        <v>0.59572899999999995</v>
      </c>
      <c r="AS26" s="170">
        <v>0.48518800000000001</v>
      </c>
      <c r="AT26" s="170">
        <v>0.56767599999999996</v>
      </c>
      <c r="AU26" s="170">
        <v>0.378807</v>
      </c>
      <c r="AV26" s="170">
        <v>0.379139</v>
      </c>
      <c r="AW26" s="170">
        <v>0.40272999999999998</v>
      </c>
      <c r="AX26" s="170">
        <v>0.42709599999999998</v>
      </c>
      <c r="AY26" s="170">
        <v>0.41267799999999999</v>
      </c>
      <c r="AZ26" s="170">
        <v>0.52604300000000004</v>
      </c>
      <c r="BA26" s="170">
        <v>0.41830499999999998</v>
      </c>
      <c r="BB26" s="170">
        <v>0.50144259999999996</v>
      </c>
      <c r="BC26" s="170">
        <v>0.67483081174000004</v>
      </c>
      <c r="BD26" s="236">
        <v>0.72240579999999999</v>
      </c>
      <c r="BE26" s="236">
        <v>0.62930149999999996</v>
      </c>
      <c r="BF26" s="236">
        <v>0.68549859999999996</v>
      </c>
      <c r="BG26" s="236">
        <v>0.15463489999999999</v>
      </c>
      <c r="BH26" s="236">
        <v>0.31740089999999999</v>
      </c>
      <c r="BI26" s="236">
        <v>0.49508780000000002</v>
      </c>
      <c r="BJ26" s="236">
        <v>0.53666389999999997</v>
      </c>
      <c r="BK26" s="236">
        <v>0.72561019999999998</v>
      </c>
      <c r="BL26" s="236">
        <v>0.27897630000000001</v>
      </c>
      <c r="BM26" s="236">
        <v>0.33781250000000002</v>
      </c>
      <c r="BN26" s="236">
        <v>0.66154489999999999</v>
      </c>
      <c r="BO26" s="236">
        <v>0.63064949999999997</v>
      </c>
      <c r="BP26" s="236">
        <v>0.4424672</v>
      </c>
      <c r="BQ26" s="236">
        <v>0.34324490000000002</v>
      </c>
      <c r="BR26" s="236">
        <v>0.55294750000000004</v>
      </c>
      <c r="BS26" s="236">
        <v>0.13690540000000001</v>
      </c>
      <c r="BT26" s="236">
        <v>0.16135389999999999</v>
      </c>
      <c r="BU26" s="236">
        <v>0.39986539999999998</v>
      </c>
      <c r="BV26" s="236">
        <v>0.58541379999999998</v>
      </c>
    </row>
    <row r="27" spans="1:74" ht="11.1" customHeight="1" x14ac:dyDescent="0.2">
      <c r="A27" s="48" t="s">
        <v>165</v>
      </c>
      <c r="B27" s="137" t="s">
        <v>387</v>
      </c>
      <c r="C27" s="170">
        <v>-0.78108599999999995</v>
      </c>
      <c r="D27" s="170">
        <v>-0.86004599999999998</v>
      </c>
      <c r="E27" s="170">
        <v>-0.76960399999999995</v>
      </c>
      <c r="F27" s="170">
        <v>-0.57928500000000005</v>
      </c>
      <c r="G27" s="170">
        <v>-0.59065100000000004</v>
      </c>
      <c r="H27" s="170">
        <v>-0.64609099999999997</v>
      </c>
      <c r="I27" s="170">
        <v>-0.59236500000000003</v>
      </c>
      <c r="J27" s="170">
        <v>-0.54748699999999995</v>
      </c>
      <c r="K27" s="170">
        <v>-0.67186400000000002</v>
      </c>
      <c r="L27" s="170">
        <v>-0.77386100000000002</v>
      </c>
      <c r="M27" s="170">
        <v>-0.94935899999999995</v>
      </c>
      <c r="N27" s="170">
        <v>-0.90232199999999996</v>
      </c>
      <c r="O27" s="170">
        <v>-0.746027</v>
      </c>
      <c r="P27" s="170">
        <v>-0.73198200000000002</v>
      </c>
      <c r="Q27" s="170">
        <v>-0.66059000000000001</v>
      </c>
      <c r="R27" s="170">
        <v>-0.68603099999999995</v>
      </c>
      <c r="S27" s="170">
        <v>-0.20618600000000001</v>
      </c>
      <c r="T27" s="170">
        <v>-0.334532</v>
      </c>
      <c r="U27" s="170">
        <v>-0.464057</v>
      </c>
      <c r="V27" s="170">
        <v>-0.65181299999999998</v>
      </c>
      <c r="W27" s="170">
        <v>-0.62680000000000002</v>
      </c>
      <c r="X27" s="170">
        <v>-0.68930499999999995</v>
      </c>
      <c r="Y27" s="170">
        <v>-0.76873199999999997</v>
      </c>
      <c r="Z27" s="170">
        <v>-0.83406199999999997</v>
      </c>
      <c r="AA27" s="170">
        <v>-0.71318999999999999</v>
      </c>
      <c r="AB27" s="170">
        <v>-0.56629499999999999</v>
      </c>
      <c r="AC27" s="170">
        <v>-0.62219800000000003</v>
      </c>
      <c r="AD27" s="170">
        <v>-0.52549900000000005</v>
      </c>
      <c r="AE27" s="170">
        <v>-0.69830199999999998</v>
      </c>
      <c r="AF27" s="170">
        <v>-0.68731299999999995</v>
      </c>
      <c r="AG27" s="170">
        <v>-0.66471499999999994</v>
      </c>
      <c r="AH27" s="170">
        <v>-0.73547300000000004</v>
      </c>
      <c r="AI27" s="170">
        <v>-0.62813200000000002</v>
      </c>
      <c r="AJ27" s="170">
        <v>-0.76449599999999995</v>
      </c>
      <c r="AK27" s="170">
        <v>-0.90140100000000001</v>
      </c>
      <c r="AL27" s="170">
        <v>-0.97917399999999999</v>
      </c>
      <c r="AM27" s="170">
        <v>-0.736572</v>
      </c>
      <c r="AN27" s="170">
        <v>-0.75216899999999998</v>
      </c>
      <c r="AO27" s="170">
        <v>-0.80381899999999995</v>
      </c>
      <c r="AP27" s="170">
        <v>-0.75414000000000003</v>
      </c>
      <c r="AQ27" s="170">
        <v>-0.73597800000000002</v>
      </c>
      <c r="AR27" s="170">
        <v>-0.70394699999999999</v>
      </c>
      <c r="AS27" s="170">
        <v>-0.65443499999999999</v>
      </c>
      <c r="AT27" s="170">
        <v>-0.86915500000000001</v>
      </c>
      <c r="AU27" s="170">
        <v>-0.91637299999999999</v>
      </c>
      <c r="AV27" s="170">
        <v>-0.74011499999999997</v>
      </c>
      <c r="AW27" s="170">
        <v>-0.885181</v>
      </c>
      <c r="AX27" s="170">
        <v>-0.86395900000000003</v>
      </c>
      <c r="AY27" s="170">
        <v>-0.77578499999999995</v>
      </c>
      <c r="AZ27" s="170">
        <v>-0.70894400000000002</v>
      </c>
      <c r="BA27" s="170">
        <v>-0.76832599999999995</v>
      </c>
      <c r="BB27" s="170">
        <v>-0.70235814666999996</v>
      </c>
      <c r="BC27" s="170">
        <v>-0.68869654749999998</v>
      </c>
      <c r="BD27" s="236">
        <v>-0.63666630000000002</v>
      </c>
      <c r="BE27" s="236">
        <v>-0.75111930000000005</v>
      </c>
      <c r="BF27" s="236">
        <v>-0.82082900000000003</v>
      </c>
      <c r="BG27" s="236">
        <v>-0.80156490000000002</v>
      </c>
      <c r="BH27" s="236">
        <v>-0.69984429999999997</v>
      </c>
      <c r="BI27" s="236">
        <v>-0.79445719999999997</v>
      </c>
      <c r="BJ27" s="236">
        <v>-0.78165609999999996</v>
      </c>
      <c r="BK27" s="236">
        <v>-0.90827829999999998</v>
      </c>
      <c r="BL27" s="236">
        <v>-0.65161029999999998</v>
      </c>
      <c r="BM27" s="236">
        <v>-0.7202752</v>
      </c>
      <c r="BN27" s="236">
        <v>-0.60170570000000001</v>
      </c>
      <c r="BO27" s="236">
        <v>-0.60425010000000001</v>
      </c>
      <c r="BP27" s="236">
        <v>-0.63794819999999997</v>
      </c>
      <c r="BQ27" s="236">
        <v>-0.55146099999999998</v>
      </c>
      <c r="BR27" s="236">
        <v>-0.7405079</v>
      </c>
      <c r="BS27" s="236">
        <v>-0.63822599999999996</v>
      </c>
      <c r="BT27" s="236">
        <v>-0.7340544</v>
      </c>
      <c r="BU27" s="236">
        <v>-0.79768819999999996</v>
      </c>
      <c r="BV27" s="236">
        <v>-0.88055260000000002</v>
      </c>
    </row>
    <row r="28" spans="1:74" ht="11.1" customHeight="1" x14ac:dyDescent="0.2">
      <c r="A28" s="48" t="s">
        <v>167</v>
      </c>
      <c r="B28" s="137" t="s">
        <v>163</v>
      </c>
      <c r="C28" s="170">
        <v>-0.16377800000000001</v>
      </c>
      <c r="D28" s="170">
        <v>-5.1951999999999998E-2</v>
      </c>
      <c r="E28" s="170">
        <v>-2.8677999999999999E-2</v>
      </c>
      <c r="F28" s="170">
        <v>2.2279999999999999E-3</v>
      </c>
      <c r="G28" s="170">
        <v>-6.4159999999999998E-3</v>
      </c>
      <c r="H28" s="170">
        <v>-3.9072999999999997E-2</v>
      </c>
      <c r="I28" s="170">
        <v>4.7109999999999999E-3</v>
      </c>
      <c r="J28" s="170">
        <v>-7.8911999999999996E-2</v>
      </c>
      <c r="K28" s="170">
        <v>-5.6877999999999998E-2</v>
      </c>
      <c r="L28" s="170">
        <v>-7.3331999999999994E-2</v>
      </c>
      <c r="M28" s="170">
        <v>-9.4535999999999995E-2</v>
      </c>
      <c r="N28" s="170">
        <v>-8.5800000000000001E-2</v>
      </c>
      <c r="O28" s="170">
        <v>-7.9534999999999995E-2</v>
      </c>
      <c r="P28" s="170">
        <v>-8.1918000000000005E-2</v>
      </c>
      <c r="Q28" s="170">
        <v>-6.0489000000000001E-2</v>
      </c>
      <c r="R28" s="170">
        <v>6.2979999999999994E-2</v>
      </c>
      <c r="S28" s="170">
        <v>0.103311</v>
      </c>
      <c r="T28" s="170">
        <v>9.2848E-2</v>
      </c>
      <c r="U28" s="170">
        <v>0.111933</v>
      </c>
      <c r="V28" s="170">
        <v>0.135548</v>
      </c>
      <c r="W28" s="170">
        <v>0.123097</v>
      </c>
      <c r="X28" s="170">
        <v>0.10387399999999999</v>
      </c>
      <c r="Y28" s="170">
        <v>6.8784999999999999E-2</v>
      </c>
      <c r="Z28" s="170">
        <v>5.4237E-2</v>
      </c>
      <c r="AA28" s="170">
        <v>3.2282999999999999E-2</v>
      </c>
      <c r="AB28" s="170">
        <v>4.4831999999999997E-2</v>
      </c>
      <c r="AC28" s="170">
        <v>2.051E-2</v>
      </c>
      <c r="AD28" s="170">
        <v>7.6288999999999996E-2</v>
      </c>
      <c r="AE28" s="170">
        <v>7.7346999999999999E-2</v>
      </c>
      <c r="AF28" s="170">
        <v>8.5533999999999999E-2</v>
      </c>
      <c r="AG28" s="170">
        <v>4.8306000000000002E-2</v>
      </c>
      <c r="AH28" s="170">
        <v>8.4777000000000005E-2</v>
      </c>
      <c r="AI28" s="170">
        <v>0.11254</v>
      </c>
      <c r="AJ28" s="170">
        <v>9.2695E-2</v>
      </c>
      <c r="AK28" s="170">
        <v>-3.6116000000000002E-2</v>
      </c>
      <c r="AL28" s="170">
        <v>-2.6512000000000001E-2</v>
      </c>
      <c r="AM28" s="170">
        <v>-4.1209999999999997E-3</v>
      </c>
      <c r="AN28" s="170">
        <v>-5.6417000000000002E-2</v>
      </c>
      <c r="AO28" s="170">
        <v>-5.1264999999999998E-2</v>
      </c>
      <c r="AP28" s="170">
        <v>-9.3025999999999998E-2</v>
      </c>
      <c r="AQ28" s="170">
        <v>-3.8829000000000002E-2</v>
      </c>
      <c r="AR28" s="170">
        <v>-4.9270000000000001E-2</v>
      </c>
      <c r="AS28" s="170">
        <v>-6.3436000000000006E-2</v>
      </c>
      <c r="AT28" s="170">
        <v>-0.125252</v>
      </c>
      <c r="AU28" s="170">
        <v>-0.135604</v>
      </c>
      <c r="AV28" s="170">
        <v>-3.2703999999999997E-2</v>
      </c>
      <c r="AW28" s="170">
        <v>-1.1509E-2</v>
      </c>
      <c r="AX28" s="170">
        <v>-4.9172E-2</v>
      </c>
      <c r="AY28" s="170">
        <v>-8.6754999999999999E-2</v>
      </c>
      <c r="AZ28" s="170">
        <v>1.3938000000000001E-2</v>
      </c>
      <c r="BA28" s="170">
        <v>-6.5928E-2</v>
      </c>
      <c r="BB28" s="170">
        <v>3.2133333333000003E-2</v>
      </c>
      <c r="BC28" s="170">
        <v>3.5670942954000001E-2</v>
      </c>
      <c r="BD28" s="236">
        <v>-3.8906700000000002E-3</v>
      </c>
      <c r="BE28" s="236">
        <v>1.6278399999999998E-2</v>
      </c>
      <c r="BF28" s="236">
        <v>5.8850800000000002E-2</v>
      </c>
      <c r="BG28" s="236">
        <v>0.13077540000000001</v>
      </c>
      <c r="BH28" s="236">
        <v>0.1167691</v>
      </c>
      <c r="BI28" s="236">
        <v>2.2410699999999999E-2</v>
      </c>
      <c r="BJ28" s="236">
        <v>9.6063300000000004E-2</v>
      </c>
      <c r="BK28" s="236">
        <v>0.13728480000000001</v>
      </c>
      <c r="BL28" s="236">
        <v>0.16316050000000001</v>
      </c>
      <c r="BM28" s="236">
        <v>0.16603180000000001</v>
      </c>
      <c r="BN28" s="236">
        <v>0.19258839999999999</v>
      </c>
      <c r="BO28" s="236">
        <v>0.20187260000000001</v>
      </c>
      <c r="BP28" s="236">
        <v>0.1525733</v>
      </c>
      <c r="BQ28" s="236">
        <v>0.13057260000000001</v>
      </c>
      <c r="BR28" s="236">
        <v>0.16670769999999999</v>
      </c>
      <c r="BS28" s="236">
        <v>0.2344514</v>
      </c>
      <c r="BT28" s="236">
        <v>0.1952353</v>
      </c>
      <c r="BU28" s="236">
        <v>0.16914319999999999</v>
      </c>
      <c r="BV28" s="236">
        <v>0.20041680000000001</v>
      </c>
    </row>
    <row r="29" spans="1:74" ht="11.1" customHeight="1" x14ac:dyDescent="0.2">
      <c r="A29" s="48" t="s">
        <v>168</v>
      </c>
      <c r="B29" s="137" t="s">
        <v>162</v>
      </c>
      <c r="C29" s="170">
        <v>-0.973028</v>
      </c>
      <c r="D29" s="170">
        <v>-0.799539</v>
      </c>
      <c r="E29" s="170">
        <v>-0.993143</v>
      </c>
      <c r="F29" s="170">
        <v>-1.139815</v>
      </c>
      <c r="G29" s="170">
        <v>-1.127138</v>
      </c>
      <c r="H29" s="170">
        <v>-1.3900410000000001</v>
      </c>
      <c r="I29" s="170">
        <v>-1.2000789999999999</v>
      </c>
      <c r="J29" s="170">
        <v>-1.3762270000000001</v>
      </c>
      <c r="K29" s="170">
        <v>-1.3091619999999999</v>
      </c>
      <c r="L29" s="170">
        <v>-1.0192330000000001</v>
      </c>
      <c r="M29" s="170">
        <v>-0.889181</v>
      </c>
      <c r="N29" s="170">
        <v>-1.0059340000000001</v>
      </c>
      <c r="O29" s="170">
        <v>-1.016988</v>
      </c>
      <c r="P29" s="170">
        <v>-1.15774</v>
      </c>
      <c r="Q29" s="170">
        <v>-1.255366</v>
      </c>
      <c r="R29" s="170">
        <v>-0.81362500000000004</v>
      </c>
      <c r="S29" s="170">
        <v>-0.60930399999999996</v>
      </c>
      <c r="T29" s="170">
        <v>-1.15124</v>
      </c>
      <c r="U29" s="170">
        <v>-1.25604</v>
      </c>
      <c r="V29" s="170">
        <v>-1.2002930000000001</v>
      </c>
      <c r="W29" s="170">
        <v>-1.003925</v>
      </c>
      <c r="X29" s="170">
        <v>-0.77027699999999999</v>
      </c>
      <c r="Y29" s="170">
        <v>-0.68997399999999998</v>
      </c>
      <c r="Z29" s="170">
        <v>-0.70548699999999998</v>
      </c>
      <c r="AA29" s="170">
        <v>-0.531053</v>
      </c>
      <c r="AB29" s="170">
        <v>-0.52939400000000003</v>
      </c>
      <c r="AC29" s="170">
        <v>-0.37553199999999998</v>
      </c>
      <c r="AD29" s="170">
        <v>-0.843028</v>
      </c>
      <c r="AE29" s="170">
        <v>-0.76817800000000003</v>
      </c>
      <c r="AF29" s="170">
        <v>-1.017166</v>
      </c>
      <c r="AG29" s="170">
        <v>-1.1167959999999999</v>
      </c>
      <c r="AH29" s="170">
        <v>-0.902976</v>
      </c>
      <c r="AI29" s="170">
        <v>-0.70777999999999996</v>
      </c>
      <c r="AJ29" s="170">
        <v>-0.737035</v>
      </c>
      <c r="AK29" s="170">
        <v>-0.79722899999999997</v>
      </c>
      <c r="AL29" s="170">
        <v>-1.029407</v>
      </c>
      <c r="AM29" s="170">
        <v>-0.72278399999999998</v>
      </c>
      <c r="AN29" s="170">
        <v>-0.63708600000000004</v>
      </c>
      <c r="AO29" s="170">
        <v>-1.0400609999999999</v>
      </c>
      <c r="AP29" s="170">
        <v>-1.3017179999999999</v>
      </c>
      <c r="AQ29" s="170">
        <v>-1.0108060000000001</v>
      </c>
      <c r="AR29" s="170">
        <v>-1.1366339999999999</v>
      </c>
      <c r="AS29" s="170">
        <v>-1.362258</v>
      </c>
      <c r="AT29" s="170">
        <v>-1.2477</v>
      </c>
      <c r="AU29" s="170">
        <v>-1.265989</v>
      </c>
      <c r="AV29" s="170">
        <v>-0.97895799999999999</v>
      </c>
      <c r="AW29" s="170">
        <v>-0.94451099999999999</v>
      </c>
      <c r="AX29" s="170">
        <v>-1.2101649999999999</v>
      </c>
      <c r="AY29" s="170">
        <v>-0.665937</v>
      </c>
      <c r="AZ29" s="170">
        <v>-0.61313799999999996</v>
      </c>
      <c r="BA29" s="170">
        <v>-0.98612999999999995</v>
      </c>
      <c r="BB29" s="170">
        <v>-0.96443333333000003</v>
      </c>
      <c r="BC29" s="170">
        <v>-0.84955121593000005</v>
      </c>
      <c r="BD29" s="236">
        <v>-1.1711290000000001</v>
      </c>
      <c r="BE29" s="236">
        <v>-1.2860370000000001</v>
      </c>
      <c r="BF29" s="236">
        <v>-1.1157509999999999</v>
      </c>
      <c r="BG29" s="236">
        <v>-1.094255</v>
      </c>
      <c r="BH29" s="236">
        <v>-1.1095299999999999</v>
      </c>
      <c r="BI29" s="236">
        <v>-1.0544849999999999</v>
      </c>
      <c r="BJ29" s="236">
        <v>-1.1465909999999999</v>
      </c>
      <c r="BK29" s="236">
        <v>-0.79837389999999997</v>
      </c>
      <c r="BL29" s="236">
        <v>-0.83699610000000002</v>
      </c>
      <c r="BM29" s="236">
        <v>-0.99672329999999998</v>
      </c>
      <c r="BN29" s="236">
        <v>-1.1872020000000001</v>
      </c>
      <c r="BO29" s="236">
        <v>-1.0605709999999999</v>
      </c>
      <c r="BP29" s="236">
        <v>-1.3048230000000001</v>
      </c>
      <c r="BQ29" s="236">
        <v>-1.360668</v>
      </c>
      <c r="BR29" s="236">
        <v>-1.253282</v>
      </c>
      <c r="BS29" s="236">
        <v>-1.1976500000000001</v>
      </c>
      <c r="BT29" s="236">
        <v>-1.1406609999999999</v>
      </c>
      <c r="BU29" s="236">
        <v>-1.0059279999999999</v>
      </c>
      <c r="BV29" s="236">
        <v>-1.0214160000000001</v>
      </c>
    </row>
    <row r="30" spans="1:74" ht="11.1" customHeight="1" x14ac:dyDescent="0.2">
      <c r="A30" s="48" t="s">
        <v>169</v>
      </c>
      <c r="B30" s="137" t="s">
        <v>164</v>
      </c>
      <c r="C30" s="170">
        <v>-3.2478E-2</v>
      </c>
      <c r="D30" s="170">
        <v>-7.7406000000000003E-2</v>
      </c>
      <c r="E30" s="170">
        <v>-0.111315</v>
      </c>
      <c r="F30" s="170">
        <v>-0.22023000000000001</v>
      </c>
      <c r="G30" s="170">
        <v>-0.13189100000000001</v>
      </c>
      <c r="H30" s="170">
        <v>-9.7434999999999994E-2</v>
      </c>
      <c r="I30" s="170">
        <v>-4.0055E-2</v>
      </c>
      <c r="J30" s="170">
        <v>-0.14250299999999999</v>
      </c>
      <c r="K30" s="170">
        <v>-3.6746000000000001E-2</v>
      </c>
      <c r="L30" s="170">
        <v>-3.2368000000000001E-2</v>
      </c>
      <c r="M30" s="170">
        <v>-5.8830000000000002E-3</v>
      </c>
      <c r="N30" s="170">
        <v>-3.4029999999999998E-2</v>
      </c>
      <c r="O30" s="170">
        <v>5.6889999999999996E-3</v>
      </c>
      <c r="P30" s="170">
        <v>-2.7595999999999999E-2</v>
      </c>
      <c r="Q30" s="170">
        <v>-3.7073000000000002E-2</v>
      </c>
      <c r="R30" s="170">
        <v>-1.9021E-2</v>
      </c>
      <c r="S30" s="170">
        <v>-7.9539999999999993E-3</v>
      </c>
      <c r="T30" s="170">
        <v>5.934E-3</v>
      </c>
      <c r="U30" s="170">
        <v>9.495E-3</v>
      </c>
      <c r="V30" s="170">
        <v>6.5386E-2</v>
      </c>
      <c r="W30" s="170">
        <v>7.9594999999999999E-2</v>
      </c>
      <c r="X30" s="170">
        <v>7.7909999999999993E-2</v>
      </c>
      <c r="Y30" s="170">
        <v>5.1949000000000002E-2</v>
      </c>
      <c r="Z30" s="170">
        <v>1.7762E-2</v>
      </c>
      <c r="AA30" s="170">
        <v>0.133217</v>
      </c>
      <c r="AB30" s="170">
        <v>3.9888E-2</v>
      </c>
      <c r="AC30" s="170">
        <v>4.0369000000000002E-2</v>
      </c>
      <c r="AD30" s="170">
        <v>-1.7968000000000001E-2</v>
      </c>
      <c r="AE30" s="170">
        <v>5.9402000000000003E-2</v>
      </c>
      <c r="AF30" s="170">
        <v>0.10026599999999999</v>
      </c>
      <c r="AG30" s="170">
        <v>3.6566000000000001E-2</v>
      </c>
      <c r="AH30" s="170">
        <v>0.12684300000000001</v>
      </c>
      <c r="AI30" s="170">
        <v>8.7721999999999994E-2</v>
      </c>
      <c r="AJ30" s="170">
        <v>0.16597200000000001</v>
      </c>
      <c r="AK30" s="170">
        <v>0.13574900000000001</v>
      </c>
      <c r="AL30" s="170">
        <v>0.15303</v>
      </c>
      <c r="AM30" s="170">
        <v>0.115231</v>
      </c>
      <c r="AN30" s="170">
        <v>0.17296800000000001</v>
      </c>
      <c r="AO30" s="170">
        <v>0.147842</v>
      </c>
      <c r="AP30" s="170">
        <v>0.12693199999999999</v>
      </c>
      <c r="AQ30" s="170">
        <v>9.3178999999999998E-2</v>
      </c>
      <c r="AR30" s="170">
        <v>8.4362999999999994E-2</v>
      </c>
      <c r="AS30" s="170">
        <v>0.106533</v>
      </c>
      <c r="AT30" s="170">
        <v>7.8156000000000003E-2</v>
      </c>
      <c r="AU30" s="170">
        <v>0.12723599999999999</v>
      </c>
      <c r="AV30" s="170">
        <v>0.107519</v>
      </c>
      <c r="AW30" s="170">
        <v>0.107797</v>
      </c>
      <c r="AX30" s="170">
        <v>4.2222999999999997E-2</v>
      </c>
      <c r="AY30" s="170">
        <v>6.1316000000000002E-2</v>
      </c>
      <c r="AZ30" s="170">
        <v>6.0891000000000001E-2</v>
      </c>
      <c r="BA30" s="170">
        <v>-8.5208999999999993E-2</v>
      </c>
      <c r="BB30" s="170">
        <v>-5.1666666667000002E-3</v>
      </c>
      <c r="BC30" s="170">
        <v>-6.3621930243000002E-2</v>
      </c>
      <c r="BD30" s="236">
        <v>-7.8034599999999999E-3</v>
      </c>
      <c r="BE30" s="236">
        <v>1.8536799999999999E-3</v>
      </c>
      <c r="BF30" s="236">
        <v>2.6577E-2</v>
      </c>
      <c r="BG30" s="236">
        <v>4.2214599999999998E-3</v>
      </c>
      <c r="BH30" s="236">
        <v>5.1464500000000003E-2</v>
      </c>
      <c r="BI30" s="236">
        <v>6.0021499999999998E-2</v>
      </c>
      <c r="BJ30" s="236">
        <v>7.2032600000000004E-3</v>
      </c>
      <c r="BK30" s="236">
        <v>7.4395199999999998E-3</v>
      </c>
      <c r="BL30" s="236">
        <v>3.51169E-2</v>
      </c>
      <c r="BM30" s="236">
        <v>1.0071800000000001E-2</v>
      </c>
      <c r="BN30" s="236">
        <v>1.88427E-2</v>
      </c>
      <c r="BO30" s="236">
        <v>9.0566999999999995E-2</v>
      </c>
      <c r="BP30" s="236">
        <v>6.21723E-2</v>
      </c>
      <c r="BQ30" s="236">
        <v>3.05864E-2</v>
      </c>
      <c r="BR30" s="236">
        <v>4.3194700000000003E-2</v>
      </c>
      <c r="BS30" s="236">
        <v>4.51084E-2</v>
      </c>
      <c r="BT30" s="236">
        <v>8.7473700000000001E-2</v>
      </c>
      <c r="BU30" s="236">
        <v>0.1580027</v>
      </c>
      <c r="BV30" s="236">
        <v>0.102413</v>
      </c>
    </row>
    <row r="31" spans="1:74" ht="11.1" customHeight="1" x14ac:dyDescent="0.2">
      <c r="A31" s="48" t="s">
        <v>175</v>
      </c>
      <c r="B31" s="478" t="s">
        <v>946</v>
      </c>
      <c r="C31" s="170">
        <v>-0.62437200000000004</v>
      </c>
      <c r="D31" s="170">
        <v>-0.71278300000000006</v>
      </c>
      <c r="E31" s="170">
        <v>-0.55670699999999995</v>
      </c>
      <c r="F31" s="170">
        <v>-0.53990700000000003</v>
      </c>
      <c r="G31" s="170">
        <v>-0.488367</v>
      </c>
      <c r="H31" s="170">
        <v>-0.442214</v>
      </c>
      <c r="I31" s="170">
        <v>-0.47009000000000001</v>
      </c>
      <c r="J31" s="170">
        <v>-0.54673000000000005</v>
      </c>
      <c r="K31" s="170">
        <v>-0.55604399999999998</v>
      </c>
      <c r="L31" s="170">
        <v>-0.51596600000000004</v>
      </c>
      <c r="M31" s="170">
        <v>-0.53462600000000005</v>
      </c>
      <c r="N31" s="170">
        <v>-0.57075200000000004</v>
      </c>
      <c r="O31" s="170">
        <v>-0.67932599999999999</v>
      </c>
      <c r="P31" s="170">
        <v>-0.64490000000000003</v>
      </c>
      <c r="Q31" s="170">
        <v>-0.59478200000000003</v>
      </c>
      <c r="R31" s="170">
        <v>-0.513984</v>
      </c>
      <c r="S31" s="170">
        <v>-0.45857300000000001</v>
      </c>
      <c r="T31" s="170">
        <v>-0.49776700000000002</v>
      </c>
      <c r="U31" s="170">
        <v>-0.52235900000000002</v>
      </c>
      <c r="V31" s="170">
        <v>-0.456901</v>
      </c>
      <c r="W31" s="170">
        <v>-0.45726</v>
      </c>
      <c r="X31" s="170">
        <v>-0.49326300000000001</v>
      </c>
      <c r="Y31" s="170">
        <v>-0.46581499999999998</v>
      </c>
      <c r="Z31" s="170">
        <v>-0.481485</v>
      </c>
      <c r="AA31" s="170">
        <v>-0.485927</v>
      </c>
      <c r="AB31" s="170">
        <v>-0.47211999999999998</v>
      </c>
      <c r="AC31" s="170">
        <v>-0.494502</v>
      </c>
      <c r="AD31" s="170">
        <v>-0.54855699999999996</v>
      </c>
      <c r="AE31" s="170">
        <v>-0.40148800000000001</v>
      </c>
      <c r="AF31" s="170">
        <v>-0.52744100000000005</v>
      </c>
      <c r="AG31" s="170">
        <v>-0.57787699999999997</v>
      </c>
      <c r="AH31" s="170">
        <v>-0.43073899999999998</v>
      </c>
      <c r="AI31" s="170">
        <v>-0.48097899999999999</v>
      </c>
      <c r="AJ31" s="170">
        <v>-0.55893599999999999</v>
      </c>
      <c r="AK31" s="170">
        <v>-0.46094800000000002</v>
      </c>
      <c r="AL31" s="170">
        <v>-0.48316599999999998</v>
      </c>
      <c r="AM31" s="170">
        <v>-0.47935</v>
      </c>
      <c r="AN31" s="170">
        <v>-0.58732799999999996</v>
      </c>
      <c r="AO31" s="170">
        <v>-0.56202600000000003</v>
      </c>
      <c r="AP31" s="170">
        <v>-0.55386899999999994</v>
      </c>
      <c r="AQ31" s="170">
        <v>-0.60594400000000004</v>
      </c>
      <c r="AR31" s="170">
        <v>-0.61036900000000005</v>
      </c>
      <c r="AS31" s="170">
        <v>-0.44747799999999999</v>
      </c>
      <c r="AT31" s="170">
        <v>-0.49833499999999997</v>
      </c>
      <c r="AU31" s="170">
        <v>-0.52004600000000001</v>
      </c>
      <c r="AV31" s="170">
        <v>-0.55364999999999998</v>
      </c>
      <c r="AW31" s="170">
        <v>-0.53467699999999996</v>
      </c>
      <c r="AX31" s="170">
        <v>-0.51212100000000005</v>
      </c>
      <c r="AY31" s="170">
        <v>-0.62110299999999996</v>
      </c>
      <c r="AZ31" s="170">
        <v>-0.53394799999999998</v>
      </c>
      <c r="BA31" s="170">
        <v>-0.57222499999999998</v>
      </c>
      <c r="BB31" s="170">
        <v>-0.67443869999999995</v>
      </c>
      <c r="BC31" s="170">
        <v>-0.62099320000000002</v>
      </c>
      <c r="BD31" s="236">
        <v>-0.60607820000000001</v>
      </c>
      <c r="BE31" s="236">
        <v>-0.53397640000000002</v>
      </c>
      <c r="BF31" s="236">
        <v>-0.56324459999999998</v>
      </c>
      <c r="BG31" s="236">
        <v>-0.58333869999999999</v>
      </c>
      <c r="BH31" s="236">
        <v>-0.66839309999999996</v>
      </c>
      <c r="BI31" s="236">
        <v>-0.65435880000000002</v>
      </c>
      <c r="BJ31" s="236">
        <v>-0.64999640000000003</v>
      </c>
      <c r="BK31" s="236">
        <v>-0.48506630000000001</v>
      </c>
      <c r="BL31" s="236">
        <v>-0.64590970000000003</v>
      </c>
      <c r="BM31" s="236">
        <v>-0.60049569999999997</v>
      </c>
      <c r="BN31" s="236">
        <v>-0.63704640000000001</v>
      </c>
      <c r="BO31" s="236">
        <v>-0.64397249999999995</v>
      </c>
      <c r="BP31" s="236">
        <v>-0.69334700000000005</v>
      </c>
      <c r="BQ31" s="236">
        <v>-0.64639449999999998</v>
      </c>
      <c r="BR31" s="236">
        <v>-0.62227829999999995</v>
      </c>
      <c r="BS31" s="236">
        <v>-0.63849429999999996</v>
      </c>
      <c r="BT31" s="236">
        <v>-0.68411149999999998</v>
      </c>
      <c r="BU31" s="236">
        <v>-0.67236479999999998</v>
      </c>
      <c r="BV31" s="236">
        <v>-0.65364869999999997</v>
      </c>
    </row>
    <row r="32" spans="1:74" ht="11.1" customHeight="1" x14ac:dyDescent="0.2">
      <c r="A32" s="48" t="s">
        <v>719</v>
      </c>
      <c r="B32" s="137" t="s">
        <v>118</v>
      </c>
      <c r="C32" s="170">
        <v>1.2769806452E-2</v>
      </c>
      <c r="D32" s="170">
        <v>0.69238835714000002</v>
      </c>
      <c r="E32" s="170">
        <v>0.33336964516000001</v>
      </c>
      <c r="F32" s="170">
        <v>-0.25034260000000003</v>
      </c>
      <c r="G32" s="170">
        <v>-1.0376993226</v>
      </c>
      <c r="H32" s="170">
        <v>-0.49071740000000003</v>
      </c>
      <c r="I32" s="170">
        <v>-0.86342303225999995</v>
      </c>
      <c r="J32" s="170">
        <v>-9.9354935483999998E-2</v>
      </c>
      <c r="K32" s="170">
        <v>-7.3538733332999998E-2</v>
      </c>
      <c r="L32" s="170">
        <v>0.98616241935000004</v>
      </c>
      <c r="M32" s="170">
        <v>0.16170029999999999</v>
      </c>
      <c r="N32" s="170">
        <v>-0.37925441934999998</v>
      </c>
      <c r="O32" s="170">
        <v>-0.33976012903000002</v>
      </c>
      <c r="P32" s="170">
        <v>1.0169140000000001</v>
      </c>
      <c r="Q32" s="170">
        <v>-0.42681709677000002</v>
      </c>
      <c r="R32" s="170">
        <v>-1.0394444</v>
      </c>
      <c r="S32" s="170">
        <v>-1.1639073871000001</v>
      </c>
      <c r="T32" s="170">
        <v>-0.48002223332999999</v>
      </c>
      <c r="U32" s="170">
        <v>-0.28444703226000001</v>
      </c>
      <c r="V32" s="170">
        <v>2.2096000000000001E-2</v>
      </c>
      <c r="W32" s="170">
        <v>0.25739230000000002</v>
      </c>
      <c r="X32" s="170">
        <v>1.0661289032000001</v>
      </c>
      <c r="Y32" s="170">
        <v>0.14784146667</v>
      </c>
      <c r="Z32" s="170">
        <v>0.97081609677000003</v>
      </c>
      <c r="AA32" s="170">
        <v>-9.5407387097000002E-2</v>
      </c>
      <c r="AB32" s="170">
        <v>1.8443721429</v>
      </c>
      <c r="AC32" s="170">
        <v>2.2861612903000001E-2</v>
      </c>
      <c r="AD32" s="170">
        <v>-3.9026166666999998E-2</v>
      </c>
      <c r="AE32" s="170">
        <v>-0.55591645161000003</v>
      </c>
      <c r="AF32" s="170">
        <v>-0.21228593333000001</v>
      </c>
      <c r="AG32" s="170">
        <v>-0.19728235484000001</v>
      </c>
      <c r="AH32" s="170">
        <v>0.34493590323000001</v>
      </c>
      <c r="AI32" s="170">
        <v>-6.3931866667000001E-2</v>
      </c>
      <c r="AJ32" s="170">
        <v>0.45837938709999998</v>
      </c>
      <c r="AK32" s="170">
        <v>0.53420129999999999</v>
      </c>
      <c r="AL32" s="170">
        <v>0.73975641935000003</v>
      </c>
      <c r="AM32" s="170">
        <v>5.5303999999999999E-2</v>
      </c>
      <c r="AN32" s="170">
        <v>0.69260603571000001</v>
      </c>
      <c r="AO32" s="170">
        <v>0.55104519355000003</v>
      </c>
      <c r="AP32" s="170">
        <v>0.16183863333000001</v>
      </c>
      <c r="AQ32" s="170">
        <v>-0.76763358064999998</v>
      </c>
      <c r="AR32" s="170">
        <v>-0.13288236667</v>
      </c>
      <c r="AS32" s="170">
        <v>-0.93715899999999996</v>
      </c>
      <c r="AT32" s="170">
        <v>-4.6035677418999998E-2</v>
      </c>
      <c r="AU32" s="170">
        <v>0.21303673333000001</v>
      </c>
      <c r="AV32" s="170">
        <v>-0.16156203225999999</v>
      </c>
      <c r="AW32" s="170">
        <v>-0.61512743332999997</v>
      </c>
      <c r="AX32" s="170">
        <v>0.56911729032000002</v>
      </c>
      <c r="AY32" s="170">
        <v>-8.6957096774000001E-2</v>
      </c>
      <c r="AZ32" s="170">
        <v>1.3558392856999999E-2</v>
      </c>
      <c r="BA32" s="170">
        <v>0.93664822580999996</v>
      </c>
      <c r="BB32" s="170">
        <v>-0.18720756332999999</v>
      </c>
      <c r="BC32" s="170">
        <v>-0.48693701928999999</v>
      </c>
      <c r="BD32" s="236">
        <v>-0.75417429999999996</v>
      </c>
      <c r="BE32" s="236">
        <v>-0.70412399999999997</v>
      </c>
      <c r="BF32" s="236">
        <v>-0.4897686</v>
      </c>
      <c r="BG32" s="236">
        <v>-3.3255300000000002E-2</v>
      </c>
      <c r="BH32" s="236">
        <v>0.70195149999999995</v>
      </c>
      <c r="BI32" s="236">
        <v>0.16865640000000001</v>
      </c>
      <c r="BJ32" s="236">
        <v>0.21888089999999999</v>
      </c>
      <c r="BK32" s="236">
        <v>-0.19843230000000001</v>
      </c>
      <c r="BL32" s="236">
        <v>0.84423820000000005</v>
      </c>
      <c r="BM32" s="236">
        <v>0.28654980000000002</v>
      </c>
      <c r="BN32" s="236">
        <v>-0.26347419999999999</v>
      </c>
      <c r="BO32" s="236">
        <v>-0.68774369999999996</v>
      </c>
      <c r="BP32" s="236">
        <v>-0.44121660000000001</v>
      </c>
      <c r="BQ32" s="236">
        <v>-0.27028580000000002</v>
      </c>
      <c r="BR32" s="236">
        <v>-0.32921679999999998</v>
      </c>
      <c r="BS32" s="236">
        <v>8.4873100000000007E-2</v>
      </c>
      <c r="BT32" s="236">
        <v>1.010556</v>
      </c>
      <c r="BU32" s="236">
        <v>0.27532679999999998</v>
      </c>
      <c r="BV32" s="236">
        <v>0.22803799999999999</v>
      </c>
    </row>
    <row r="33" spans="1:74" s="51" customFormat="1" ht="11.1" customHeight="1" x14ac:dyDescent="0.2">
      <c r="A33" s="48" t="s">
        <v>724</v>
      </c>
      <c r="B33" s="137" t="s">
        <v>380</v>
      </c>
      <c r="C33" s="170">
        <v>20.665175483999999</v>
      </c>
      <c r="D33" s="170">
        <v>20.284046499999999</v>
      </c>
      <c r="E33" s="170">
        <v>20.176405710000001</v>
      </c>
      <c r="F33" s="170">
        <v>20.332735733</v>
      </c>
      <c r="G33" s="170">
        <v>20.387217934999999</v>
      </c>
      <c r="H33" s="170">
        <v>20.654108600000001</v>
      </c>
      <c r="I33" s="170">
        <v>20.734702644999999</v>
      </c>
      <c r="J33" s="170">
        <v>21.158047484000001</v>
      </c>
      <c r="K33" s="170">
        <v>20.248613599999999</v>
      </c>
      <c r="L33" s="170">
        <v>20.714148774000002</v>
      </c>
      <c r="M33" s="170">
        <v>20.736323633000001</v>
      </c>
      <c r="N33" s="170">
        <v>20.443029773999999</v>
      </c>
      <c r="O33" s="170">
        <v>19.93354429</v>
      </c>
      <c r="P33" s="170">
        <v>20.132419896999998</v>
      </c>
      <c r="Q33" s="170">
        <v>18.463001161000001</v>
      </c>
      <c r="R33" s="170">
        <v>14.548502933</v>
      </c>
      <c r="S33" s="170">
        <v>16.078216129000001</v>
      </c>
      <c r="T33" s="170">
        <v>17.578089432999999</v>
      </c>
      <c r="U33" s="170">
        <v>18.381100903</v>
      </c>
      <c r="V33" s="170">
        <v>18.557907418999999</v>
      </c>
      <c r="W33" s="170">
        <v>18.414890967000002</v>
      </c>
      <c r="X33" s="170">
        <v>18.613669968</v>
      </c>
      <c r="Y33" s="170">
        <v>18.742549767</v>
      </c>
      <c r="Z33" s="170">
        <v>18.801704709999999</v>
      </c>
      <c r="AA33" s="170">
        <v>18.715430516000001</v>
      </c>
      <c r="AB33" s="170">
        <v>17.699020570999998</v>
      </c>
      <c r="AC33" s="170">
        <v>19.131856290000002</v>
      </c>
      <c r="AD33" s="170">
        <v>19.743370533</v>
      </c>
      <c r="AE33" s="170">
        <v>20.049364838999999</v>
      </c>
      <c r="AF33" s="170">
        <v>20.585420233000001</v>
      </c>
      <c r="AG33" s="170">
        <v>20.171343871000001</v>
      </c>
      <c r="AH33" s="170">
        <v>20.572289161</v>
      </c>
      <c r="AI33" s="170">
        <v>20.137974400000001</v>
      </c>
      <c r="AJ33" s="170">
        <v>20.376654354999999</v>
      </c>
      <c r="AK33" s="170">
        <v>20.572407800000001</v>
      </c>
      <c r="AL33" s="170">
        <v>20.656523258</v>
      </c>
      <c r="AM33" s="170">
        <v>19.724379515999999</v>
      </c>
      <c r="AN33" s="170">
        <v>20.435338714</v>
      </c>
      <c r="AO33" s="170">
        <v>20.511570484</v>
      </c>
      <c r="AP33" s="170">
        <v>19.957017066999999</v>
      </c>
      <c r="AQ33" s="170">
        <v>20.076552871000001</v>
      </c>
      <c r="AR33" s="170">
        <v>20.7716818</v>
      </c>
      <c r="AS33" s="170">
        <v>20.344573742000001</v>
      </c>
      <c r="AT33" s="170">
        <v>20.600698903000001</v>
      </c>
      <c r="AU33" s="170">
        <v>20.469423500000001</v>
      </c>
      <c r="AV33" s="170">
        <v>20.414421774000001</v>
      </c>
      <c r="AW33" s="170">
        <v>20.593122767000001</v>
      </c>
      <c r="AX33" s="170">
        <v>19.491227419000001</v>
      </c>
      <c r="AY33" s="170">
        <v>19.539041064999999</v>
      </c>
      <c r="AZ33" s="170">
        <v>19.997449750000001</v>
      </c>
      <c r="BA33" s="170">
        <v>20.448988097000001</v>
      </c>
      <c r="BB33" s="170">
        <v>19.976584183</v>
      </c>
      <c r="BC33" s="170">
        <v>20.472537729999999</v>
      </c>
      <c r="BD33" s="236">
        <v>20.915880000000001</v>
      </c>
      <c r="BE33" s="236">
        <v>20.702210000000001</v>
      </c>
      <c r="BF33" s="236">
        <v>20.940370000000001</v>
      </c>
      <c r="BG33" s="236">
        <v>20.34442</v>
      </c>
      <c r="BH33" s="236">
        <v>20.592970000000001</v>
      </c>
      <c r="BI33" s="236">
        <v>20.627890000000001</v>
      </c>
      <c r="BJ33" s="236">
        <v>20.54064</v>
      </c>
      <c r="BK33" s="236">
        <v>20.209969999999998</v>
      </c>
      <c r="BL33" s="236">
        <v>20.441030000000001</v>
      </c>
      <c r="BM33" s="236">
        <v>20.62218</v>
      </c>
      <c r="BN33" s="236">
        <v>20.501049999999999</v>
      </c>
      <c r="BO33" s="236">
        <v>20.706779999999998</v>
      </c>
      <c r="BP33" s="236">
        <v>20.91197</v>
      </c>
      <c r="BQ33" s="236">
        <v>20.94023</v>
      </c>
      <c r="BR33" s="236">
        <v>21.152349999999998</v>
      </c>
      <c r="BS33" s="236">
        <v>20.587340000000001</v>
      </c>
      <c r="BT33" s="236">
        <v>20.76146</v>
      </c>
      <c r="BU33" s="236">
        <v>20.68094</v>
      </c>
      <c r="BV33" s="236">
        <v>20.72964</v>
      </c>
    </row>
    <row r="34" spans="1:74" s="51" customFormat="1" ht="11.1" customHeight="1" x14ac:dyDescent="0.2">
      <c r="A34" s="48"/>
      <c r="B34" s="32"/>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590"/>
      <c r="BE34" s="590"/>
      <c r="BF34" s="590"/>
      <c r="BG34" s="590"/>
      <c r="BH34" s="590"/>
      <c r="BI34" s="590"/>
      <c r="BJ34" s="239"/>
      <c r="BK34" s="239"/>
      <c r="BL34" s="239"/>
      <c r="BM34" s="239"/>
      <c r="BN34" s="239"/>
      <c r="BO34" s="239"/>
      <c r="BP34" s="239"/>
      <c r="BQ34" s="239"/>
      <c r="BR34" s="239"/>
      <c r="BS34" s="239"/>
      <c r="BT34" s="239"/>
      <c r="BU34" s="239"/>
      <c r="BV34" s="239"/>
    </row>
    <row r="35" spans="1:74" ht="11.1" customHeight="1" x14ac:dyDescent="0.2">
      <c r="A35" s="44"/>
      <c r="B35" s="46" t="s">
        <v>749</v>
      </c>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239"/>
      <c r="BE35" s="239"/>
      <c r="BF35" s="239"/>
      <c r="BG35" s="239"/>
      <c r="BH35" s="239"/>
      <c r="BI35" s="239"/>
      <c r="BJ35" s="239"/>
      <c r="BK35" s="239"/>
      <c r="BL35" s="239"/>
      <c r="BM35" s="239"/>
      <c r="BN35" s="239"/>
      <c r="BO35" s="239"/>
      <c r="BP35" s="239"/>
      <c r="BQ35" s="239"/>
      <c r="BR35" s="239"/>
      <c r="BS35" s="239"/>
      <c r="BT35" s="239"/>
      <c r="BU35" s="239"/>
      <c r="BV35" s="239"/>
    </row>
    <row r="36" spans="1:74" ht="11.1" customHeight="1" x14ac:dyDescent="0.2">
      <c r="A36" s="473" t="s">
        <v>941</v>
      </c>
      <c r="B36" s="478" t="s">
        <v>944</v>
      </c>
      <c r="C36" s="170">
        <v>3.7151969999999999</v>
      </c>
      <c r="D36" s="170">
        <v>3.5900650000000001</v>
      </c>
      <c r="E36" s="170">
        <v>3.1362429999999999</v>
      </c>
      <c r="F36" s="170">
        <v>2.8857740000000001</v>
      </c>
      <c r="G36" s="170">
        <v>2.7452040000000002</v>
      </c>
      <c r="H36" s="170">
        <v>2.7531680000000001</v>
      </c>
      <c r="I36" s="170">
        <v>2.929627</v>
      </c>
      <c r="J36" s="170">
        <v>2.8539729999999999</v>
      </c>
      <c r="K36" s="170">
        <v>3.0413929999999998</v>
      </c>
      <c r="L36" s="170">
        <v>3.1476060000000001</v>
      </c>
      <c r="M36" s="170">
        <v>3.398466</v>
      </c>
      <c r="N36" s="170">
        <v>3.4986169999999999</v>
      </c>
      <c r="O36" s="170">
        <v>3.4422959999999998</v>
      </c>
      <c r="P36" s="170">
        <v>3.3131789999999999</v>
      </c>
      <c r="Q36" s="170">
        <v>3.3614820000000001</v>
      </c>
      <c r="R36" s="170">
        <v>2.7248800000000002</v>
      </c>
      <c r="S36" s="170">
        <v>2.9369320000000001</v>
      </c>
      <c r="T36" s="170">
        <v>2.8951790000000002</v>
      </c>
      <c r="U36" s="170">
        <v>3.02528</v>
      </c>
      <c r="V36" s="170">
        <v>2.9741149999999998</v>
      </c>
      <c r="W36" s="170">
        <v>3.017242</v>
      </c>
      <c r="X36" s="170">
        <v>3.3164470000000001</v>
      </c>
      <c r="Y36" s="170">
        <v>3.7318799999999999</v>
      </c>
      <c r="Z36" s="170">
        <v>3.9815260000000001</v>
      </c>
      <c r="AA36" s="170">
        <v>4.0425789999999999</v>
      </c>
      <c r="AB36" s="170">
        <v>3.0106890000000002</v>
      </c>
      <c r="AC36" s="170">
        <v>3.1933310000000001</v>
      </c>
      <c r="AD36" s="170">
        <v>3.2314430000000001</v>
      </c>
      <c r="AE36" s="170">
        <v>3.389751</v>
      </c>
      <c r="AF36" s="170">
        <v>3.365332</v>
      </c>
      <c r="AG36" s="170">
        <v>3.3149000000000002</v>
      </c>
      <c r="AH36" s="170">
        <v>3.3795809999999999</v>
      </c>
      <c r="AI36" s="170">
        <v>3.322473</v>
      </c>
      <c r="AJ36" s="170">
        <v>3.412153</v>
      </c>
      <c r="AK36" s="170">
        <v>3.5432350000000001</v>
      </c>
      <c r="AL36" s="170">
        <v>4.0248410000000003</v>
      </c>
      <c r="AM36" s="170">
        <v>4.081099</v>
      </c>
      <c r="AN36" s="170">
        <v>4.0016559999999997</v>
      </c>
      <c r="AO36" s="170">
        <v>3.553223</v>
      </c>
      <c r="AP36" s="170">
        <v>3.516337</v>
      </c>
      <c r="AQ36" s="170">
        <v>3.296424</v>
      </c>
      <c r="AR36" s="170">
        <v>3.4899100000000001</v>
      </c>
      <c r="AS36" s="170">
        <v>3.6713239999999998</v>
      </c>
      <c r="AT36" s="170">
        <v>3.3088920000000002</v>
      </c>
      <c r="AU36" s="170">
        <v>3.4444819999999998</v>
      </c>
      <c r="AV36" s="170">
        <v>3.6011069999999998</v>
      </c>
      <c r="AW36" s="170">
        <v>3.6042489999999998</v>
      </c>
      <c r="AX36" s="170">
        <v>3.514672</v>
      </c>
      <c r="AY36" s="170">
        <v>3.7887810000000002</v>
      </c>
      <c r="AZ36" s="170">
        <v>3.6597689999999998</v>
      </c>
      <c r="BA36" s="170">
        <v>3.5876540000000001</v>
      </c>
      <c r="BB36" s="170">
        <v>3.2955892332999999</v>
      </c>
      <c r="BC36" s="170">
        <v>3.2856903677</v>
      </c>
      <c r="BD36" s="236">
        <v>3.4095399999999998</v>
      </c>
      <c r="BE36" s="236">
        <v>3.508702</v>
      </c>
      <c r="BF36" s="236">
        <v>3.4643869999999999</v>
      </c>
      <c r="BG36" s="236">
        <v>3.6137389999999998</v>
      </c>
      <c r="BH36" s="236">
        <v>3.6894550000000002</v>
      </c>
      <c r="BI36" s="236">
        <v>3.8141229999999999</v>
      </c>
      <c r="BJ36" s="236">
        <v>4.0433050000000001</v>
      </c>
      <c r="BK36" s="236">
        <v>4.1485120000000002</v>
      </c>
      <c r="BL36" s="236">
        <v>3.9803099999999998</v>
      </c>
      <c r="BM36" s="236">
        <v>3.8278349999999999</v>
      </c>
      <c r="BN36" s="236">
        <v>3.6221559999999999</v>
      </c>
      <c r="BO36" s="236">
        <v>3.4435880000000001</v>
      </c>
      <c r="BP36" s="236">
        <v>3.4389159999999999</v>
      </c>
      <c r="BQ36" s="236">
        <v>3.6141860000000001</v>
      </c>
      <c r="BR36" s="236">
        <v>3.5928689999999999</v>
      </c>
      <c r="BS36" s="236">
        <v>3.7131630000000002</v>
      </c>
      <c r="BT36" s="236">
        <v>3.7344369999999998</v>
      </c>
      <c r="BU36" s="236">
        <v>3.8665539999999998</v>
      </c>
      <c r="BV36" s="236">
        <v>4.0880840000000003</v>
      </c>
    </row>
    <row r="37" spans="1:74" ht="11.1" customHeight="1" x14ac:dyDescent="0.2">
      <c r="A37" s="473" t="s">
        <v>721</v>
      </c>
      <c r="B37" s="138" t="s">
        <v>381</v>
      </c>
      <c r="C37" s="170">
        <v>9.2238000000000001E-2</v>
      </c>
      <c r="D37" s="170">
        <v>-0.130995</v>
      </c>
      <c r="E37" s="170">
        <v>3.2937000000000001E-2</v>
      </c>
      <c r="F37" s="170">
        <v>0.14152000000000001</v>
      </c>
      <c r="G37" s="170">
        <v>0.139816</v>
      </c>
      <c r="H37" s="170">
        <v>-3.2070000000000002E-3</v>
      </c>
      <c r="I37" s="170">
        <v>-6.2359999999999999E-2</v>
      </c>
      <c r="J37" s="170">
        <v>0.103729</v>
      </c>
      <c r="K37" s="170">
        <v>9.7963999999999996E-2</v>
      </c>
      <c r="L37" s="170">
        <v>0.156083</v>
      </c>
      <c r="M37" s="170">
        <v>0.104794</v>
      </c>
      <c r="N37" s="170">
        <v>7.8493999999999994E-2</v>
      </c>
      <c r="O37" s="170">
        <v>7.3780999999999999E-2</v>
      </c>
      <c r="P37" s="170">
        <v>0.21806200000000001</v>
      </c>
      <c r="Q37" s="170">
        <v>0.244699</v>
      </c>
      <c r="R37" s="170">
        <v>0.106626</v>
      </c>
      <c r="S37" s="170">
        <v>0.198659</v>
      </c>
      <c r="T37" s="170">
        <v>5.8417999999999998E-2</v>
      </c>
      <c r="U37" s="170">
        <v>5.0208999999999997E-2</v>
      </c>
      <c r="V37" s="170">
        <v>7.8211000000000003E-2</v>
      </c>
      <c r="W37" s="170">
        <v>-4.5710000000000001E-2</v>
      </c>
      <c r="X37" s="170">
        <v>-5.0042000000000003E-2</v>
      </c>
      <c r="Y37" s="170">
        <v>4.7972000000000001E-2</v>
      </c>
      <c r="Z37" s="170">
        <v>9.3696000000000002E-2</v>
      </c>
      <c r="AA37" s="170">
        <v>1.4045E-2</v>
      </c>
      <c r="AB37" s="170">
        <v>6.7388000000000003E-2</v>
      </c>
      <c r="AC37" s="170">
        <v>0.15207899999999999</v>
      </c>
      <c r="AD37" s="170">
        <v>0.30735899999999999</v>
      </c>
      <c r="AE37" s="170">
        <v>-2.2714999999999999E-2</v>
      </c>
      <c r="AF37" s="170">
        <v>-8.1031000000000006E-2</v>
      </c>
      <c r="AG37" s="170">
        <v>-4.3688999999999999E-2</v>
      </c>
      <c r="AH37" s="170">
        <v>-9.0221999999999997E-2</v>
      </c>
      <c r="AI37" s="170">
        <v>-3.6779999999999998E-3</v>
      </c>
      <c r="AJ37" s="170">
        <v>0.14061999999999999</v>
      </c>
      <c r="AK37" s="170">
        <v>-6.6124000000000002E-2</v>
      </c>
      <c r="AL37" s="170">
        <v>-9.0984999999999996E-2</v>
      </c>
      <c r="AM37" s="170">
        <v>7.6230999999999993E-2</v>
      </c>
      <c r="AN37" s="170">
        <v>0.18809200000000001</v>
      </c>
      <c r="AO37" s="170">
        <v>0.121452</v>
      </c>
      <c r="AP37" s="170">
        <v>9.9368999999999999E-2</v>
      </c>
      <c r="AQ37" s="170">
        <v>-2.5845E-2</v>
      </c>
      <c r="AR37" s="170">
        <v>3.5768000000000001E-2</v>
      </c>
      <c r="AS37" s="170">
        <v>8.8275000000000006E-2</v>
      </c>
      <c r="AT37" s="170">
        <v>0.116955</v>
      </c>
      <c r="AU37" s="170">
        <v>0.125168</v>
      </c>
      <c r="AV37" s="170">
        <v>0.11808399999999999</v>
      </c>
      <c r="AW37" s="170">
        <v>0.13362599999999999</v>
      </c>
      <c r="AX37" s="170">
        <v>6.4149999999999999E-2</v>
      </c>
      <c r="AY37" s="170">
        <v>8.0331E-2</v>
      </c>
      <c r="AZ37" s="170">
        <v>-1.1603E-2</v>
      </c>
      <c r="BA37" s="170">
        <v>8.7275000000000005E-2</v>
      </c>
      <c r="BB37" s="170">
        <v>2.4981338299999999E-2</v>
      </c>
      <c r="BC37" s="170">
        <v>1.5001822559999999E-2</v>
      </c>
      <c r="BD37" s="236">
        <v>-1.4651200000000001E-3</v>
      </c>
      <c r="BE37" s="236">
        <v>1.4308800000000001E-4</v>
      </c>
      <c r="BF37" s="236">
        <v>-1.39744E-5</v>
      </c>
      <c r="BG37" s="236">
        <v>1.3647799999999999E-6</v>
      </c>
      <c r="BH37" s="236">
        <v>-1.33289E-7</v>
      </c>
      <c r="BI37" s="236">
        <v>0</v>
      </c>
      <c r="BJ37" s="236">
        <v>0</v>
      </c>
      <c r="BK37" s="236">
        <v>0</v>
      </c>
      <c r="BL37" s="236">
        <v>0</v>
      </c>
      <c r="BM37" s="236">
        <v>0</v>
      </c>
      <c r="BN37" s="236">
        <v>0</v>
      </c>
      <c r="BO37" s="236">
        <v>0</v>
      </c>
      <c r="BP37" s="236">
        <v>0</v>
      </c>
      <c r="BQ37" s="236">
        <v>0</v>
      </c>
      <c r="BR37" s="236">
        <v>0</v>
      </c>
      <c r="BS37" s="236">
        <v>0</v>
      </c>
      <c r="BT37" s="236">
        <v>0</v>
      </c>
      <c r="BU37" s="236">
        <v>0</v>
      </c>
      <c r="BV37" s="236">
        <v>0</v>
      </c>
    </row>
    <row r="38" spans="1:74" ht="11.1" customHeight="1" x14ac:dyDescent="0.2">
      <c r="A38" s="473" t="s">
        <v>1306</v>
      </c>
      <c r="B38" s="478" t="s">
        <v>385</v>
      </c>
      <c r="C38" s="170">
        <v>0</v>
      </c>
      <c r="D38" s="170">
        <v>0</v>
      </c>
      <c r="E38" s="170">
        <v>0</v>
      </c>
      <c r="F38" s="170">
        <v>0</v>
      </c>
      <c r="G38" s="170">
        <v>0</v>
      </c>
      <c r="H38" s="170">
        <v>0</v>
      </c>
      <c r="I38" s="170">
        <v>0</v>
      </c>
      <c r="J38" s="170">
        <v>0</v>
      </c>
      <c r="K38" s="170">
        <v>0</v>
      </c>
      <c r="L38" s="170">
        <v>0</v>
      </c>
      <c r="M38" s="170">
        <v>0</v>
      </c>
      <c r="N38" s="170">
        <v>0</v>
      </c>
      <c r="O38" s="170">
        <v>0</v>
      </c>
      <c r="P38" s="170">
        <v>0</v>
      </c>
      <c r="Q38" s="170">
        <v>0</v>
      </c>
      <c r="R38" s="170">
        <v>0</v>
      </c>
      <c r="S38" s="170">
        <v>0</v>
      </c>
      <c r="T38" s="170">
        <v>0</v>
      </c>
      <c r="U38" s="170">
        <v>0</v>
      </c>
      <c r="V38" s="170">
        <v>0</v>
      </c>
      <c r="W38" s="170">
        <v>0</v>
      </c>
      <c r="X38" s="170">
        <v>0</v>
      </c>
      <c r="Y38" s="170">
        <v>0</v>
      </c>
      <c r="Z38" s="170">
        <v>0</v>
      </c>
      <c r="AA38" s="170">
        <v>8.4064E-2</v>
      </c>
      <c r="AB38" s="170">
        <v>0.12175</v>
      </c>
      <c r="AC38" s="170">
        <v>0.13022</v>
      </c>
      <c r="AD38" s="170">
        <v>0.131994</v>
      </c>
      <c r="AE38" s="170">
        <v>0.14299500000000001</v>
      </c>
      <c r="AF38" s="170">
        <v>0.129216</v>
      </c>
      <c r="AG38" s="170">
        <v>0.122863</v>
      </c>
      <c r="AH38" s="170">
        <v>0.14444499999999999</v>
      </c>
      <c r="AI38" s="170">
        <v>0.108697</v>
      </c>
      <c r="AJ38" s="170">
        <v>0.164131</v>
      </c>
      <c r="AK38" s="170">
        <v>0.158086</v>
      </c>
      <c r="AL38" s="170">
        <v>0.15549499999999999</v>
      </c>
      <c r="AM38" s="170">
        <v>0.103856</v>
      </c>
      <c r="AN38" s="170">
        <v>0.13739000000000001</v>
      </c>
      <c r="AO38" s="170">
        <v>0.14960100000000001</v>
      </c>
      <c r="AP38" s="170">
        <v>0.165299</v>
      </c>
      <c r="AQ38" s="170">
        <v>0.15179500000000001</v>
      </c>
      <c r="AR38" s="170">
        <v>0.19350500000000001</v>
      </c>
      <c r="AS38" s="170">
        <v>0.16575500000000001</v>
      </c>
      <c r="AT38" s="170">
        <v>0.18165400000000001</v>
      </c>
      <c r="AU38" s="170">
        <v>0.15675600000000001</v>
      </c>
      <c r="AV38" s="170">
        <v>0.19178300000000001</v>
      </c>
      <c r="AW38" s="170">
        <v>0.18820400000000001</v>
      </c>
      <c r="AX38" s="170">
        <v>0.186719</v>
      </c>
      <c r="AY38" s="170">
        <v>0.208899</v>
      </c>
      <c r="AZ38" s="170">
        <v>0.20943999999999999</v>
      </c>
      <c r="BA38" s="170">
        <v>0.237347</v>
      </c>
      <c r="BB38" s="170">
        <v>0.2199248</v>
      </c>
      <c r="BC38" s="170">
        <v>0.2019928</v>
      </c>
      <c r="BD38" s="236">
        <v>0.2086721</v>
      </c>
      <c r="BE38" s="236">
        <v>0.21679799999999999</v>
      </c>
      <c r="BF38" s="236">
        <v>0.210429</v>
      </c>
      <c r="BG38" s="236">
        <v>0.2043336</v>
      </c>
      <c r="BH38" s="236">
        <v>0.2194449</v>
      </c>
      <c r="BI38" s="236">
        <v>0.2410978</v>
      </c>
      <c r="BJ38" s="236">
        <v>0.24648229999999999</v>
      </c>
      <c r="BK38" s="236">
        <v>0.2363229</v>
      </c>
      <c r="BL38" s="236">
        <v>0.2480812</v>
      </c>
      <c r="BM38" s="236">
        <v>0.2539401</v>
      </c>
      <c r="BN38" s="236">
        <v>0.26023499999999999</v>
      </c>
      <c r="BO38" s="236">
        <v>0.2707929</v>
      </c>
      <c r="BP38" s="236">
        <v>0.28348830000000003</v>
      </c>
      <c r="BQ38" s="236">
        <v>0.29141359999999999</v>
      </c>
      <c r="BR38" s="236">
        <v>0.28355249999999999</v>
      </c>
      <c r="BS38" s="236">
        <v>0.27234120000000001</v>
      </c>
      <c r="BT38" s="236">
        <v>0.28841020000000001</v>
      </c>
      <c r="BU38" s="236">
        <v>0.31105699999999997</v>
      </c>
      <c r="BV38" s="236">
        <v>0.32367109999999999</v>
      </c>
    </row>
    <row r="39" spans="1:74" ht="11.1" customHeight="1" x14ac:dyDescent="0.2">
      <c r="A39" s="48" t="s">
        <v>490</v>
      </c>
      <c r="B39" s="478" t="s">
        <v>382</v>
      </c>
      <c r="C39" s="170">
        <v>8.7783929999999994</v>
      </c>
      <c r="D39" s="170">
        <v>9.071828</v>
      </c>
      <c r="E39" s="170">
        <v>9.1840539999999997</v>
      </c>
      <c r="F39" s="170">
        <v>9.4105889999999999</v>
      </c>
      <c r="G39" s="170">
        <v>9.4974360000000004</v>
      </c>
      <c r="H39" s="170">
        <v>9.7032880000000006</v>
      </c>
      <c r="I39" s="170">
        <v>9.5329610000000002</v>
      </c>
      <c r="J39" s="170">
        <v>9.8336889999999997</v>
      </c>
      <c r="K39" s="170">
        <v>9.1975020000000001</v>
      </c>
      <c r="L39" s="170">
        <v>9.3081890000000005</v>
      </c>
      <c r="M39" s="170">
        <v>9.2090530000000008</v>
      </c>
      <c r="N39" s="170">
        <v>8.9712309999999995</v>
      </c>
      <c r="O39" s="170">
        <v>8.7235359999999993</v>
      </c>
      <c r="P39" s="170">
        <v>9.0504390000000008</v>
      </c>
      <c r="Q39" s="170">
        <v>7.7790020000000002</v>
      </c>
      <c r="R39" s="170">
        <v>5.8657599999999999</v>
      </c>
      <c r="S39" s="170">
        <v>7.1979879999999996</v>
      </c>
      <c r="T39" s="170">
        <v>8.2915460000000003</v>
      </c>
      <c r="U39" s="170">
        <v>8.460286</v>
      </c>
      <c r="V39" s="170">
        <v>8.5240849999999995</v>
      </c>
      <c r="W39" s="170">
        <v>8.5411009999999994</v>
      </c>
      <c r="X39" s="170">
        <v>8.3164069999999999</v>
      </c>
      <c r="Y39" s="170">
        <v>8.0013620000000003</v>
      </c>
      <c r="Z39" s="170">
        <v>7.8554209999999998</v>
      </c>
      <c r="AA39" s="170">
        <v>7.723325</v>
      </c>
      <c r="AB39" s="170">
        <v>7.8235749999999999</v>
      </c>
      <c r="AC39" s="170">
        <v>8.5531550000000003</v>
      </c>
      <c r="AD39" s="170">
        <v>8.8393800000000002</v>
      </c>
      <c r="AE39" s="170">
        <v>9.0807749999999992</v>
      </c>
      <c r="AF39" s="170">
        <v>9.3616659999999996</v>
      </c>
      <c r="AG39" s="170">
        <v>9.2970620000000004</v>
      </c>
      <c r="AH39" s="170">
        <v>9.1823250000000005</v>
      </c>
      <c r="AI39" s="170">
        <v>8.9324600000000007</v>
      </c>
      <c r="AJ39" s="170">
        <v>9.0269370000000002</v>
      </c>
      <c r="AK39" s="170">
        <v>9.0210779999999993</v>
      </c>
      <c r="AL39" s="170">
        <v>8.8794160000000009</v>
      </c>
      <c r="AM39" s="170">
        <v>7.9822480000000002</v>
      </c>
      <c r="AN39" s="170">
        <v>8.598001</v>
      </c>
      <c r="AO39" s="170">
        <v>8.8560739999999996</v>
      </c>
      <c r="AP39" s="170">
        <v>8.7538129999999992</v>
      </c>
      <c r="AQ39" s="170">
        <v>9.1069200000000006</v>
      </c>
      <c r="AR39" s="170">
        <v>9.127186</v>
      </c>
      <c r="AS39" s="170">
        <v>8.7502110000000002</v>
      </c>
      <c r="AT39" s="170">
        <v>9.080076</v>
      </c>
      <c r="AU39" s="170">
        <v>8.8145240000000005</v>
      </c>
      <c r="AV39" s="170">
        <v>8.8282319999999999</v>
      </c>
      <c r="AW39" s="170">
        <v>8.849202</v>
      </c>
      <c r="AX39" s="170">
        <v>8.5719569999999994</v>
      </c>
      <c r="AY39" s="170">
        <v>8.2824659999999994</v>
      </c>
      <c r="AZ39" s="170">
        <v>8.7148409999999998</v>
      </c>
      <c r="BA39" s="170">
        <v>9.0068070000000002</v>
      </c>
      <c r="BB39" s="170">
        <v>8.9853666666999992</v>
      </c>
      <c r="BC39" s="170">
        <v>9.2162273548000009</v>
      </c>
      <c r="BD39" s="236">
        <v>9.2410899999999998</v>
      </c>
      <c r="BE39" s="236">
        <v>9.1014350000000004</v>
      </c>
      <c r="BF39" s="236">
        <v>9.0619180000000004</v>
      </c>
      <c r="BG39" s="236">
        <v>8.7069500000000009</v>
      </c>
      <c r="BH39" s="236">
        <v>8.8232900000000001</v>
      </c>
      <c r="BI39" s="236">
        <v>8.8337780000000006</v>
      </c>
      <c r="BJ39" s="236">
        <v>8.6860239999999997</v>
      </c>
      <c r="BK39" s="236">
        <v>8.2630009999999992</v>
      </c>
      <c r="BL39" s="236">
        <v>8.6997440000000008</v>
      </c>
      <c r="BM39" s="236">
        <v>8.9788479999999993</v>
      </c>
      <c r="BN39" s="236">
        <v>8.9245629999999991</v>
      </c>
      <c r="BO39" s="236">
        <v>9.1255089999999992</v>
      </c>
      <c r="BP39" s="236">
        <v>9.2438859999999998</v>
      </c>
      <c r="BQ39" s="236">
        <v>9.1363810000000001</v>
      </c>
      <c r="BR39" s="236">
        <v>9.1370310000000003</v>
      </c>
      <c r="BS39" s="236">
        <v>8.7615879999999997</v>
      </c>
      <c r="BT39" s="236">
        <v>8.8134510000000006</v>
      </c>
      <c r="BU39" s="236">
        <v>8.8110649999999993</v>
      </c>
      <c r="BV39" s="236">
        <v>8.6838979999999992</v>
      </c>
    </row>
    <row r="40" spans="1:74" ht="11.1" customHeight="1" x14ac:dyDescent="0.2">
      <c r="A40" s="48" t="s">
        <v>872</v>
      </c>
      <c r="B40" s="478" t="s">
        <v>873</v>
      </c>
      <c r="C40" s="170">
        <v>0.86010206452000004</v>
      </c>
      <c r="D40" s="170">
        <v>0.96162400000000003</v>
      </c>
      <c r="E40" s="170">
        <v>0.91354545161</v>
      </c>
      <c r="F40" s="170">
        <v>0.92837066667000001</v>
      </c>
      <c r="G40" s="170">
        <v>0.98705093548</v>
      </c>
      <c r="H40" s="170">
        <v>0.99393566667</v>
      </c>
      <c r="I40" s="170">
        <v>0.96517125806000004</v>
      </c>
      <c r="J40" s="170">
        <v>0.95772558065000002</v>
      </c>
      <c r="K40" s="170">
        <v>0.923678</v>
      </c>
      <c r="L40" s="170">
        <v>0.97325090322999996</v>
      </c>
      <c r="M40" s="170">
        <v>0.98221800000000004</v>
      </c>
      <c r="N40" s="170">
        <v>0.94627480644999995</v>
      </c>
      <c r="O40" s="170">
        <v>0.92038364516000004</v>
      </c>
      <c r="P40" s="170">
        <v>0.90230603448000002</v>
      </c>
      <c r="Q40" s="170">
        <v>0.73641067741999999</v>
      </c>
      <c r="R40" s="170">
        <v>0.54013033333000005</v>
      </c>
      <c r="S40" s="170">
        <v>0.75485122580999997</v>
      </c>
      <c r="T40" s="170">
        <v>0.89922100000000005</v>
      </c>
      <c r="U40" s="170">
        <v>0.86821248387000005</v>
      </c>
      <c r="V40" s="170">
        <v>0.85834361290000005</v>
      </c>
      <c r="W40" s="170">
        <v>0.87976666667000003</v>
      </c>
      <c r="X40" s="170">
        <v>0.81801429031999995</v>
      </c>
      <c r="Y40" s="170">
        <v>0.86814876666999996</v>
      </c>
      <c r="Z40" s="170">
        <v>0.85474429031999999</v>
      </c>
      <c r="AA40" s="170">
        <v>0.75742238709999998</v>
      </c>
      <c r="AB40" s="170">
        <v>0.78833064285999999</v>
      </c>
      <c r="AC40" s="170">
        <v>0.89551938710000001</v>
      </c>
      <c r="AD40" s="170">
        <v>0.87350386667000002</v>
      </c>
      <c r="AE40" s="170">
        <v>0.95608406452000005</v>
      </c>
      <c r="AF40" s="170">
        <v>0.96831116666999995</v>
      </c>
      <c r="AG40" s="170">
        <v>0.96420154839000005</v>
      </c>
      <c r="AH40" s="170">
        <v>0.93434364516000001</v>
      </c>
      <c r="AI40" s="170">
        <v>0.91256519999999997</v>
      </c>
      <c r="AJ40" s="170">
        <v>0.97539735484000001</v>
      </c>
      <c r="AK40" s="170">
        <v>0.95856473333000003</v>
      </c>
      <c r="AL40" s="170">
        <v>0.92180819354999999</v>
      </c>
      <c r="AM40" s="170">
        <v>0.83187303225999998</v>
      </c>
      <c r="AN40" s="170">
        <v>0.86403942857000005</v>
      </c>
      <c r="AO40" s="170">
        <v>0.91794135483999995</v>
      </c>
      <c r="AP40" s="170">
        <v>0.89721193333000004</v>
      </c>
      <c r="AQ40" s="170">
        <v>0.93196758064999996</v>
      </c>
      <c r="AR40" s="170">
        <v>0.96740219999999999</v>
      </c>
      <c r="AS40" s="170">
        <v>0.90459054838999997</v>
      </c>
      <c r="AT40" s="170">
        <v>0.96332148387000005</v>
      </c>
      <c r="AU40" s="170">
        <v>0.88478113332999997</v>
      </c>
      <c r="AV40" s="170">
        <v>0.95299264516000004</v>
      </c>
      <c r="AW40" s="170">
        <v>0.93910243332999999</v>
      </c>
      <c r="AX40" s="170">
        <v>0.88668864516000001</v>
      </c>
      <c r="AY40" s="170">
        <v>0.88454029032000003</v>
      </c>
      <c r="AZ40" s="170">
        <v>0.88177296428999996</v>
      </c>
      <c r="BA40" s="170">
        <v>0.93369290322999998</v>
      </c>
      <c r="BB40" s="170">
        <v>0.95267483333000003</v>
      </c>
      <c r="BC40" s="170">
        <v>0.95658712836000004</v>
      </c>
      <c r="BD40" s="236">
        <v>0.97729560000000004</v>
      </c>
      <c r="BE40" s="236">
        <v>0.96271899999999999</v>
      </c>
      <c r="BF40" s="236">
        <v>0.95651010000000003</v>
      </c>
      <c r="BG40" s="236">
        <v>0.89689439999999998</v>
      </c>
      <c r="BH40" s="236">
        <v>0.91901520000000003</v>
      </c>
      <c r="BI40" s="236">
        <v>0.9281549</v>
      </c>
      <c r="BJ40" s="236">
        <v>0.90738490000000005</v>
      </c>
      <c r="BK40" s="236">
        <v>0.87143020000000004</v>
      </c>
      <c r="BL40" s="236">
        <v>0.91019729999999999</v>
      </c>
      <c r="BM40" s="236">
        <v>0.92767049999999995</v>
      </c>
      <c r="BN40" s="236">
        <v>0.91294560000000002</v>
      </c>
      <c r="BO40" s="236">
        <v>0.9652037</v>
      </c>
      <c r="BP40" s="236">
        <v>0.97894170000000003</v>
      </c>
      <c r="BQ40" s="236">
        <v>0.9582697</v>
      </c>
      <c r="BR40" s="236">
        <v>0.95323009999999997</v>
      </c>
      <c r="BS40" s="236">
        <v>0.91023050000000005</v>
      </c>
      <c r="BT40" s="236">
        <v>0.94508559999999997</v>
      </c>
      <c r="BU40" s="236">
        <v>0.9540672</v>
      </c>
      <c r="BV40" s="236">
        <v>0.93578729999999999</v>
      </c>
    </row>
    <row r="41" spans="1:74" ht="11.1" customHeight="1" x14ac:dyDescent="0.2">
      <c r="A41" s="48" t="s">
        <v>491</v>
      </c>
      <c r="B41" s="478" t="s">
        <v>371</v>
      </c>
      <c r="C41" s="170">
        <v>1.6210279999999999</v>
      </c>
      <c r="D41" s="170">
        <v>1.60669</v>
      </c>
      <c r="E41" s="170">
        <v>1.7113229999999999</v>
      </c>
      <c r="F41" s="170">
        <v>1.7556609999999999</v>
      </c>
      <c r="G41" s="170">
        <v>1.7730669999999999</v>
      </c>
      <c r="H41" s="170">
        <v>1.801695</v>
      </c>
      <c r="I41" s="170">
        <v>1.8469690000000001</v>
      </c>
      <c r="J41" s="170">
        <v>1.841442</v>
      </c>
      <c r="K41" s="170">
        <v>1.7024550000000001</v>
      </c>
      <c r="L41" s="170">
        <v>1.7267969999999999</v>
      </c>
      <c r="M41" s="170">
        <v>1.7109300000000001</v>
      </c>
      <c r="N41" s="170">
        <v>1.8092330000000001</v>
      </c>
      <c r="O41" s="170">
        <v>1.672723</v>
      </c>
      <c r="P41" s="170">
        <v>1.619013</v>
      </c>
      <c r="Q41" s="170">
        <v>1.3877360000000001</v>
      </c>
      <c r="R41" s="170">
        <v>0.67801299999999998</v>
      </c>
      <c r="S41" s="170">
        <v>0.59705299999999994</v>
      </c>
      <c r="T41" s="170">
        <v>0.78411399999999998</v>
      </c>
      <c r="U41" s="170">
        <v>0.96757700000000002</v>
      </c>
      <c r="V41" s="170">
        <v>1.015676</v>
      </c>
      <c r="W41" s="170">
        <v>0.92109600000000003</v>
      </c>
      <c r="X41" s="170">
        <v>1.0057449999999999</v>
      </c>
      <c r="Y41" s="170">
        <v>1.1295839999999999</v>
      </c>
      <c r="Z41" s="170">
        <v>1.148334</v>
      </c>
      <c r="AA41" s="170">
        <v>1.1310610000000001</v>
      </c>
      <c r="AB41" s="170">
        <v>1.0867990000000001</v>
      </c>
      <c r="AC41" s="170">
        <v>1.1500570000000001</v>
      </c>
      <c r="AD41" s="170">
        <v>1.2920510000000001</v>
      </c>
      <c r="AE41" s="170">
        <v>1.291709</v>
      </c>
      <c r="AF41" s="170">
        <v>1.4260740000000001</v>
      </c>
      <c r="AG41" s="170">
        <v>1.501371</v>
      </c>
      <c r="AH41" s="170">
        <v>1.5634710000000001</v>
      </c>
      <c r="AI41" s="170">
        <v>1.4848399999999999</v>
      </c>
      <c r="AJ41" s="170">
        <v>1.466753</v>
      </c>
      <c r="AK41" s="170">
        <v>1.5070250000000001</v>
      </c>
      <c r="AL41" s="170">
        <v>1.5174319999999999</v>
      </c>
      <c r="AM41" s="170">
        <v>1.422895</v>
      </c>
      <c r="AN41" s="170">
        <v>1.401948</v>
      </c>
      <c r="AO41" s="170">
        <v>1.5230919999999999</v>
      </c>
      <c r="AP41" s="170">
        <v>1.5372980000000001</v>
      </c>
      <c r="AQ41" s="170">
        <v>1.5739810000000001</v>
      </c>
      <c r="AR41" s="170">
        <v>1.707373</v>
      </c>
      <c r="AS41" s="170">
        <v>1.5985830000000001</v>
      </c>
      <c r="AT41" s="170">
        <v>1.6500619999999999</v>
      </c>
      <c r="AU41" s="170">
        <v>1.5447070000000001</v>
      </c>
      <c r="AV41" s="170">
        <v>1.5237799999999999</v>
      </c>
      <c r="AW41" s="170">
        <v>1.606584</v>
      </c>
      <c r="AX41" s="170">
        <v>1.600935</v>
      </c>
      <c r="AY41" s="170">
        <v>1.509816</v>
      </c>
      <c r="AZ41" s="170">
        <v>1.5202469999999999</v>
      </c>
      <c r="BA41" s="170">
        <v>1.6062339999999999</v>
      </c>
      <c r="BB41" s="170">
        <v>1.627</v>
      </c>
      <c r="BC41" s="170">
        <v>1.6566113548000001</v>
      </c>
      <c r="BD41" s="236">
        <v>1.78861</v>
      </c>
      <c r="BE41" s="236">
        <v>1.786116</v>
      </c>
      <c r="BF41" s="236">
        <v>1.7972729999999999</v>
      </c>
      <c r="BG41" s="236">
        <v>1.6847700000000001</v>
      </c>
      <c r="BH41" s="236">
        <v>1.659845</v>
      </c>
      <c r="BI41" s="236">
        <v>1.6682520000000001</v>
      </c>
      <c r="BJ41" s="236">
        <v>1.7192670000000001</v>
      </c>
      <c r="BK41" s="236">
        <v>1.6085050000000001</v>
      </c>
      <c r="BL41" s="236">
        <v>1.6171450000000001</v>
      </c>
      <c r="BM41" s="236">
        <v>1.694542</v>
      </c>
      <c r="BN41" s="236">
        <v>1.7115199999999999</v>
      </c>
      <c r="BO41" s="236">
        <v>1.7497419999999999</v>
      </c>
      <c r="BP41" s="236">
        <v>1.80555</v>
      </c>
      <c r="BQ41" s="236">
        <v>1.82829</v>
      </c>
      <c r="BR41" s="236">
        <v>1.829601</v>
      </c>
      <c r="BS41" s="236">
        <v>1.725001</v>
      </c>
      <c r="BT41" s="236">
        <v>1.745293</v>
      </c>
      <c r="BU41" s="236">
        <v>1.7297990000000001</v>
      </c>
      <c r="BV41" s="236">
        <v>1.730863</v>
      </c>
    </row>
    <row r="42" spans="1:74" ht="11.1" customHeight="1" x14ac:dyDescent="0.2">
      <c r="A42" s="48" t="s">
        <v>492</v>
      </c>
      <c r="B42" s="478" t="s">
        <v>383</v>
      </c>
      <c r="C42" s="170">
        <v>4.3274600000000003</v>
      </c>
      <c r="D42" s="170">
        <v>4.307328</v>
      </c>
      <c r="E42" s="170">
        <v>4.1841280000000003</v>
      </c>
      <c r="F42" s="170">
        <v>4.1195950000000003</v>
      </c>
      <c r="G42" s="170">
        <v>4.1096599999999999</v>
      </c>
      <c r="H42" s="170">
        <v>3.993214</v>
      </c>
      <c r="I42" s="170">
        <v>3.9111980000000002</v>
      </c>
      <c r="J42" s="170">
        <v>4.0294759999999998</v>
      </c>
      <c r="K42" s="170">
        <v>3.9205559999999999</v>
      </c>
      <c r="L42" s="170">
        <v>4.2242249999999997</v>
      </c>
      <c r="M42" s="170">
        <v>4.2014529999999999</v>
      </c>
      <c r="N42" s="170">
        <v>3.9271090000000002</v>
      </c>
      <c r="O42" s="170">
        <v>4.0243989999999998</v>
      </c>
      <c r="P42" s="170">
        <v>4.0796070000000002</v>
      </c>
      <c r="Q42" s="170">
        <v>3.9609399999999999</v>
      </c>
      <c r="R42" s="170">
        <v>3.5280629999999999</v>
      </c>
      <c r="S42" s="170">
        <v>3.4462429999999999</v>
      </c>
      <c r="T42" s="170">
        <v>3.494602</v>
      </c>
      <c r="U42" s="170">
        <v>3.614649</v>
      </c>
      <c r="V42" s="170">
        <v>3.6677569999999999</v>
      </c>
      <c r="W42" s="170">
        <v>3.8139669999999999</v>
      </c>
      <c r="X42" s="170">
        <v>4.0364769999999996</v>
      </c>
      <c r="Y42" s="170">
        <v>3.879454</v>
      </c>
      <c r="Z42" s="170">
        <v>3.8882089999999998</v>
      </c>
      <c r="AA42" s="170">
        <v>3.9364659999999998</v>
      </c>
      <c r="AB42" s="170">
        <v>3.9684219999999999</v>
      </c>
      <c r="AC42" s="170">
        <v>4.0771480000000002</v>
      </c>
      <c r="AD42" s="170">
        <v>4.0483609999999999</v>
      </c>
      <c r="AE42" s="170">
        <v>3.90015</v>
      </c>
      <c r="AF42" s="170">
        <v>3.9457260000000001</v>
      </c>
      <c r="AG42" s="170">
        <v>3.674569</v>
      </c>
      <c r="AH42" s="170">
        <v>3.9843839999999999</v>
      </c>
      <c r="AI42" s="170">
        <v>4.0319989999999999</v>
      </c>
      <c r="AJ42" s="170">
        <v>3.9673919999999998</v>
      </c>
      <c r="AK42" s="170">
        <v>4.1903800000000002</v>
      </c>
      <c r="AL42" s="170">
        <v>3.9501110000000001</v>
      </c>
      <c r="AM42" s="170">
        <v>4.0805470000000001</v>
      </c>
      <c r="AN42" s="170">
        <v>4.1766259999999997</v>
      </c>
      <c r="AO42" s="170">
        <v>4.1607459999999996</v>
      </c>
      <c r="AP42" s="170">
        <v>3.808163</v>
      </c>
      <c r="AQ42" s="170">
        <v>3.8739859999999999</v>
      </c>
      <c r="AR42" s="170">
        <v>3.9942929999999999</v>
      </c>
      <c r="AS42" s="170">
        <v>3.718963</v>
      </c>
      <c r="AT42" s="170">
        <v>3.8708619999999998</v>
      </c>
      <c r="AU42" s="170">
        <v>4.0098229999999999</v>
      </c>
      <c r="AV42" s="170">
        <v>4.0978870000000001</v>
      </c>
      <c r="AW42" s="170">
        <v>4.0605159999999998</v>
      </c>
      <c r="AX42" s="170">
        <v>3.7174200000000002</v>
      </c>
      <c r="AY42" s="170">
        <v>3.9016310000000001</v>
      </c>
      <c r="AZ42" s="170">
        <v>4.0182099999999998</v>
      </c>
      <c r="BA42" s="170">
        <v>4.1032450000000003</v>
      </c>
      <c r="BB42" s="170">
        <v>3.9079333332999999</v>
      </c>
      <c r="BC42" s="170">
        <v>4.0043830967999998</v>
      </c>
      <c r="BD42" s="236">
        <v>3.955225</v>
      </c>
      <c r="BE42" s="236">
        <v>3.7136019999999998</v>
      </c>
      <c r="BF42" s="236">
        <v>3.9861789999999999</v>
      </c>
      <c r="BG42" s="236">
        <v>3.905996</v>
      </c>
      <c r="BH42" s="236">
        <v>4.0721020000000001</v>
      </c>
      <c r="BI42" s="236">
        <v>3.9693860000000001</v>
      </c>
      <c r="BJ42" s="236">
        <v>3.8246479999999998</v>
      </c>
      <c r="BK42" s="236">
        <v>4.0032240000000003</v>
      </c>
      <c r="BL42" s="236">
        <v>4.0658719999999997</v>
      </c>
      <c r="BM42" s="236">
        <v>3.9439220000000001</v>
      </c>
      <c r="BN42" s="236">
        <v>3.9415969999999998</v>
      </c>
      <c r="BO42" s="236">
        <v>3.956788</v>
      </c>
      <c r="BP42" s="236">
        <v>3.8589349999999998</v>
      </c>
      <c r="BQ42" s="236">
        <v>3.7208160000000001</v>
      </c>
      <c r="BR42" s="236">
        <v>3.908185</v>
      </c>
      <c r="BS42" s="236">
        <v>3.9023699999999999</v>
      </c>
      <c r="BT42" s="236">
        <v>4.0744170000000004</v>
      </c>
      <c r="BU42" s="236">
        <v>3.8934920000000002</v>
      </c>
      <c r="BV42" s="236">
        <v>3.8948040000000002</v>
      </c>
    </row>
    <row r="43" spans="1:74" ht="11.1" customHeight="1" x14ac:dyDescent="0.2">
      <c r="A43" s="48" t="s">
        <v>493</v>
      </c>
      <c r="B43" s="478" t="s">
        <v>384</v>
      </c>
      <c r="C43" s="170">
        <v>0.31903799999999999</v>
      </c>
      <c r="D43" s="170">
        <v>0.27938000000000002</v>
      </c>
      <c r="E43" s="170">
        <v>0.22120100000000001</v>
      </c>
      <c r="F43" s="170">
        <v>0.17707100000000001</v>
      </c>
      <c r="G43" s="170">
        <v>0.19204499999999999</v>
      </c>
      <c r="H43" s="170">
        <v>0.32213199999999997</v>
      </c>
      <c r="I43" s="170">
        <v>0.34194600000000003</v>
      </c>
      <c r="J43" s="170">
        <v>0.32911000000000001</v>
      </c>
      <c r="K43" s="170">
        <v>0.30465399999999998</v>
      </c>
      <c r="L43" s="170">
        <v>0.318859</v>
      </c>
      <c r="M43" s="170">
        <v>0.20845</v>
      </c>
      <c r="N43" s="170">
        <v>0.28409899999999999</v>
      </c>
      <c r="O43" s="170">
        <v>0.23836599999999999</v>
      </c>
      <c r="P43" s="170">
        <v>0.188162</v>
      </c>
      <c r="Q43" s="170">
        <v>9.1184000000000001E-2</v>
      </c>
      <c r="R43" s="170">
        <v>7.4344999999999994E-2</v>
      </c>
      <c r="S43" s="170">
        <v>6.1272E-2</v>
      </c>
      <c r="T43" s="170">
        <v>0.20866699999999999</v>
      </c>
      <c r="U43" s="170">
        <v>0.34600999999999998</v>
      </c>
      <c r="V43" s="170">
        <v>0.30596699999999999</v>
      </c>
      <c r="W43" s="170">
        <v>0.322328</v>
      </c>
      <c r="X43" s="170">
        <v>0.25484600000000002</v>
      </c>
      <c r="Y43" s="170">
        <v>0.20774799999999999</v>
      </c>
      <c r="Z43" s="170">
        <v>0.194439</v>
      </c>
      <c r="AA43" s="170">
        <v>0.24721699999999999</v>
      </c>
      <c r="AB43" s="170">
        <v>0.25467400000000001</v>
      </c>
      <c r="AC43" s="170">
        <v>0.28020800000000001</v>
      </c>
      <c r="AD43" s="170">
        <v>0.138266</v>
      </c>
      <c r="AE43" s="170">
        <v>0.26317600000000002</v>
      </c>
      <c r="AF43" s="170">
        <v>0.34643299999999999</v>
      </c>
      <c r="AG43" s="170">
        <v>0.35082400000000002</v>
      </c>
      <c r="AH43" s="170">
        <v>0.34384300000000001</v>
      </c>
      <c r="AI43" s="170">
        <v>0.341256</v>
      </c>
      <c r="AJ43" s="170">
        <v>0.35684300000000002</v>
      </c>
      <c r="AK43" s="170">
        <v>0.409916</v>
      </c>
      <c r="AL43" s="170">
        <v>0.43209399999999998</v>
      </c>
      <c r="AM43" s="170">
        <v>0.334036</v>
      </c>
      <c r="AN43" s="170">
        <v>0.36300399999999999</v>
      </c>
      <c r="AO43" s="170">
        <v>0.43584200000000001</v>
      </c>
      <c r="AP43" s="170">
        <v>0.304232</v>
      </c>
      <c r="AQ43" s="170">
        <v>0.34324300000000002</v>
      </c>
      <c r="AR43" s="170">
        <v>0.28739599999999998</v>
      </c>
      <c r="AS43" s="170">
        <v>0.32721</v>
      </c>
      <c r="AT43" s="170">
        <v>0.37002699999999999</v>
      </c>
      <c r="AU43" s="170">
        <v>0.46377000000000002</v>
      </c>
      <c r="AV43" s="170">
        <v>0.28171299999999999</v>
      </c>
      <c r="AW43" s="170">
        <v>0.35006300000000001</v>
      </c>
      <c r="AX43" s="170">
        <v>0.26064300000000001</v>
      </c>
      <c r="AY43" s="170">
        <v>0.27857399999999999</v>
      </c>
      <c r="AZ43" s="170">
        <v>0.364784</v>
      </c>
      <c r="BA43" s="170">
        <v>0.247888</v>
      </c>
      <c r="BB43" s="170">
        <v>0.1769</v>
      </c>
      <c r="BC43" s="170">
        <v>0.21513085161000001</v>
      </c>
      <c r="BD43" s="236">
        <v>0.31828840000000003</v>
      </c>
      <c r="BE43" s="236">
        <v>0.34375270000000002</v>
      </c>
      <c r="BF43" s="236">
        <v>0.33849689999999999</v>
      </c>
      <c r="BG43" s="236">
        <v>0.32330249999999999</v>
      </c>
      <c r="BH43" s="236">
        <v>0.3551241</v>
      </c>
      <c r="BI43" s="236">
        <v>0.35284969999999999</v>
      </c>
      <c r="BJ43" s="236">
        <v>0.34160879999999999</v>
      </c>
      <c r="BK43" s="236">
        <v>0.2890897</v>
      </c>
      <c r="BL43" s="236">
        <v>0.28713460000000002</v>
      </c>
      <c r="BM43" s="236">
        <v>0.25314360000000002</v>
      </c>
      <c r="BN43" s="236">
        <v>0.3002339</v>
      </c>
      <c r="BO43" s="236">
        <v>0.30929590000000001</v>
      </c>
      <c r="BP43" s="236">
        <v>0.31428339999999999</v>
      </c>
      <c r="BQ43" s="236">
        <v>0.3374972</v>
      </c>
      <c r="BR43" s="236">
        <v>0.33174720000000002</v>
      </c>
      <c r="BS43" s="236">
        <v>0.3241039</v>
      </c>
      <c r="BT43" s="236">
        <v>0.34897280000000003</v>
      </c>
      <c r="BU43" s="236">
        <v>0.34236220000000001</v>
      </c>
      <c r="BV43" s="236">
        <v>0.34584399999999998</v>
      </c>
    </row>
    <row r="44" spans="1:74" ht="11.1" customHeight="1" x14ac:dyDescent="0.2">
      <c r="A44" s="48" t="s">
        <v>722</v>
      </c>
      <c r="B44" s="478" t="s">
        <v>945</v>
      </c>
      <c r="C44" s="170">
        <v>1.7616289999999999</v>
      </c>
      <c r="D44" s="170">
        <v>1.5595730000000001</v>
      </c>
      <c r="E44" s="170">
        <v>1.706361</v>
      </c>
      <c r="F44" s="170">
        <v>1.8423909999999999</v>
      </c>
      <c r="G44" s="170">
        <v>1.9298599999999999</v>
      </c>
      <c r="H44" s="170">
        <v>2.0836890000000001</v>
      </c>
      <c r="I44" s="170">
        <v>2.2342330000000001</v>
      </c>
      <c r="J44" s="170">
        <v>2.1664940000000001</v>
      </c>
      <c r="K44" s="170">
        <v>1.983959</v>
      </c>
      <c r="L44" s="170">
        <v>1.8322270000000001</v>
      </c>
      <c r="M44" s="170">
        <v>1.903006</v>
      </c>
      <c r="N44" s="170">
        <v>1.8740859999999999</v>
      </c>
      <c r="O44" s="170">
        <v>1.7582850000000001</v>
      </c>
      <c r="P44" s="170">
        <v>1.6637839999999999</v>
      </c>
      <c r="Q44" s="170">
        <v>1.6377949999999999</v>
      </c>
      <c r="R44" s="170">
        <v>1.570816</v>
      </c>
      <c r="S44" s="170">
        <v>1.640036</v>
      </c>
      <c r="T44" s="170">
        <v>1.8455299999999999</v>
      </c>
      <c r="U44" s="170">
        <v>1.9170579999999999</v>
      </c>
      <c r="V44" s="170">
        <v>1.9920629999999999</v>
      </c>
      <c r="W44" s="170">
        <v>1.8448040000000001</v>
      </c>
      <c r="X44" s="170">
        <v>1.733768</v>
      </c>
      <c r="Y44" s="170">
        <v>1.744516</v>
      </c>
      <c r="Z44" s="170">
        <v>1.640064</v>
      </c>
      <c r="AA44" s="170">
        <v>1.635591</v>
      </c>
      <c r="AB44" s="170">
        <v>1.3658110000000001</v>
      </c>
      <c r="AC44" s="170">
        <v>1.5959179999999999</v>
      </c>
      <c r="AD44" s="170">
        <v>1.754845</v>
      </c>
      <c r="AE44" s="170">
        <v>2.0039020000000001</v>
      </c>
      <c r="AF44" s="170">
        <v>2.092457</v>
      </c>
      <c r="AG44" s="170">
        <v>1.9539310000000001</v>
      </c>
      <c r="AH44" s="170">
        <v>2.064746</v>
      </c>
      <c r="AI44" s="170">
        <v>1.9205220000000001</v>
      </c>
      <c r="AJ44" s="170">
        <v>1.8423210000000001</v>
      </c>
      <c r="AK44" s="170">
        <v>1.8090520000000001</v>
      </c>
      <c r="AL44" s="170">
        <v>1.788286</v>
      </c>
      <c r="AM44" s="170">
        <v>1.6500980000000001</v>
      </c>
      <c r="AN44" s="170">
        <v>1.568921</v>
      </c>
      <c r="AO44" s="170">
        <v>1.7118439999999999</v>
      </c>
      <c r="AP44" s="170">
        <v>1.772864</v>
      </c>
      <c r="AQ44" s="170">
        <v>1.7563150000000001</v>
      </c>
      <c r="AR44" s="170">
        <v>1.9365300000000001</v>
      </c>
      <c r="AS44" s="170">
        <v>2.0247130000000002</v>
      </c>
      <c r="AT44" s="170">
        <v>2.0225070000000001</v>
      </c>
      <c r="AU44" s="170">
        <v>1.910722</v>
      </c>
      <c r="AV44" s="170">
        <v>1.772124</v>
      </c>
      <c r="AW44" s="170">
        <v>1.8006249999999999</v>
      </c>
      <c r="AX44" s="170">
        <v>1.5746849999999999</v>
      </c>
      <c r="AY44" s="170">
        <v>1.488478</v>
      </c>
      <c r="AZ44" s="170">
        <v>1.5217309999999999</v>
      </c>
      <c r="BA44" s="170">
        <v>1.572581</v>
      </c>
      <c r="BB44" s="170">
        <v>1.7385131</v>
      </c>
      <c r="BC44" s="170">
        <v>1.8770811000000001</v>
      </c>
      <c r="BD44" s="236">
        <v>1.9959180000000001</v>
      </c>
      <c r="BE44" s="236">
        <v>2.0316619999999999</v>
      </c>
      <c r="BF44" s="236">
        <v>2.0816970000000001</v>
      </c>
      <c r="BG44" s="236">
        <v>1.9053290000000001</v>
      </c>
      <c r="BH44" s="236">
        <v>1.773706</v>
      </c>
      <c r="BI44" s="236">
        <v>1.748402</v>
      </c>
      <c r="BJ44" s="236">
        <v>1.679306</v>
      </c>
      <c r="BK44" s="236">
        <v>1.661316</v>
      </c>
      <c r="BL44" s="236">
        <v>1.5427409999999999</v>
      </c>
      <c r="BM44" s="236">
        <v>1.6699470000000001</v>
      </c>
      <c r="BN44" s="236">
        <v>1.7407459999999999</v>
      </c>
      <c r="BO44" s="236">
        <v>1.851062</v>
      </c>
      <c r="BP44" s="236">
        <v>1.966909</v>
      </c>
      <c r="BQ44" s="236">
        <v>2.0116489999999998</v>
      </c>
      <c r="BR44" s="236">
        <v>2.0693670000000002</v>
      </c>
      <c r="BS44" s="236">
        <v>1.8887750000000001</v>
      </c>
      <c r="BT44" s="236">
        <v>1.756483</v>
      </c>
      <c r="BU44" s="236">
        <v>1.726615</v>
      </c>
      <c r="BV44" s="236">
        <v>1.662479</v>
      </c>
    </row>
    <row r="45" spans="1:74" ht="11.1" customHeight="1" x14ac:dyDescent="0.2">
      <c r="A45" s="48" t="s">
        <v>494</v>
      </c>
      <c r="B45" s="478" t="s">
        <v>179</v>
      </c>
      <c r="C45" s="170">
        <v>20.614982999999999</v>
      </c>
      <c r="D45" s="170">
        <v>20.283868999999999</v>
      </c>
      <c r="E45" s="170">
        <v>20.176247</v>
      </c>
      <c r="F45" s="170">
        <v>20.332601</v>
      </c>
      <c r="G45" s="170">
        <v>20.387087999999999</v>
      </c>
      <c r="H45" s="170">
        <v>20.653979</v>
      </c>
      <c r="I45" s="170">
        <v>20.734573999999999</v>
      </c>
      <c r="J45" s="170">
        <v>21.157913000000001</v>
      </c>
      <c r="K45" s="170">
        <v>20.248483</v>
      </c>
      <c r="L45" s="170">
        <v>20.713985999999998</v>
      </c>
      <c r="M45" s="170">
        <v>20.736152000000001</v>
      </c>
      <c r="N45" s="170">
        <v>20.442869000000002</v>
      </c>
      <c r="O45" s="170">
        <v>19.933385999999999</v>
      </c>
      <c r="P45" s="170">
        <v>20.132245999999999</v>
      </c>
      <c r="Q45" s="170">
        <v>18.462838000000001</v>
      </c>
      <c r="R45" s="170">
        <v>14.548503</v>
      </c>
      <c r="S45" s="170">
        <v>16.078182999999999</v>
      </c>
      <c r="T45" s="170">
        <v>17.578056</v>
      </c>
      <c r="U45" s="170">
        <v>18.381069</v>
      </c>
      <c r="V45" s="170">
        <v>18.557874000000002</v>
      </c>
      <c r="W45" s="170">
        <v>18.414828</v>
      </c>
      <c r="X45" s="170">
        <v>18.613648000000001</v>
      </c>
      <c r="Y45" s="170">
        <v>18.742515999999998</v>
      </c>
      <c r="Z45" s="170">
        <v>18.801689</v>
      </c>
      <c r="AA45" s="170">
        <v>18.814347999999999</v>
      </c>
      <c r="AB45" s="170">
        <v>17.699107999999999</v>
      </c>
      <c r="AC45" s="170">
        <v>19.132116</v>
      </c>
      <c r="AD45" s="170">
        <v>19.743698999999999</v>
      </c>
      <c r="AE45" s="170">
        <v>20.049742999999999</v>
      </c>
      <c r="AF45" s="170">
        <v>20.585872999999999</v>
      </c>
      <c r="AG45" s="170">
        <v>20.171831000000001</v>
      </c>
      <c r="AH45" s="170">
        <v>20.572572999999998</v>
      </c>
      <c r="AI45" s="170">
        <v>20.138569</v>
      </c>
      <c r="AJ45" s="170">
        <v>20.37715</v>
      </c>
      <c r="AK45" s="170">
        <v>20.572648000000001</v>
      </c>
      <c r="AL45" s="170">
        <v>20.656690000000001</v>
      </c>
      <c r="AM45" s="170">
        <v>19.731010000000001</v>
      </c>
      <c r="AN45" s="170">
        <v>20.435638000000001</v>
      </c>
      <c r="AO45" s="170">
        <v>20.511873999999999</v>
      </c>
      <c r="AP45" s="170">
        <v>19.957374999999999</v>
      </c>
      <c r="AQ45" s="170">
        <v>20.076819</v>
      </c>
      <c r="AR45" s="170">
        <v>20.771961000000001</v>
      </c>
      <c r="AS45" s="170">
        <v>20.345033999999998</v>
      </c>
      <c r="AT45" s="170">
        <v>20.601035</v>
      </c>
      <c r="AU45" s="170">
        <v>20.469951999999999</v>
      </c>
      <c r="AV45" s="170">
        <v>20.414709999999999</v>
      </c>
      <c r="AW45" s="170">
        <v>20.593069</v>
      </c>
      <c r="AX45" s="170">
        <v>19.491181000000001</v>
      </c>
      <c r="AY45" s="170">
        <v>19.538976000000002</v>
      </c>
      <c r="AZ45" s="170">
        <v>19.997419000000001</v>
      </c>
      <c r="BA45" s="170">
        <v>20.449031000000002</v>
      </c>
      <c r="BB45" s="170">
        <v>19.976208472</v>
      </c>
      <c r="BC45" s="170">
        <v>20.472118748</v>
      </c>
      <c r="BD45" s="236">
        <v>20.915880000000001</v>
      </c>
      <c r="BE45" s="236">
        <v>20.702210000000001</v>
      </c>
      <c r="BF45" s="236">
        <v>20.940370000000001</v>
      </c>
      <c r="BG45" s="236">
        <v>20.34442</v>
      </c>
      <c r="BH45" s="236">
        <v>20.592970000000001</v>
      </c>
      <c r="BI45" s="236">
        <v>20.627890000000001</v>
      </c>
      <c r="BJ45" s="236">
        <v>20.54064</v>
      </c>
      <c r="BK45" s="236">
        <v>20.209969999999998</v>
      </c>
      <c r="BL45" s="236">
        <v>20.441030000000001</v>
      </c>
      <c r="BM45" s="236">
        <v>20.62218</v>
      </c>
      <c r="BN45" s="236">
        <v>20.501049999999999</v>
      </c>
      <c r="BO45" s="236">
        <v>20.706779999999998</v>
      </c>
      <c r="BP45" s="236">
        <v>20.91197</v>
      </c>
      <c r="BQ45" s="236">
        <v>20.94023</v>
      </c>
      <c r="BR45" s="236">
        <v>21.152349999999998</v>
      </c>
      <c r="BS45" s="236">
        <v>20.587340000000001</v>
      </c>
      <c r="BT45" s="236">
        <v>20.76146</v>
      </c>
      <c r="BU45" s="236">
        <v>20.68094</v>
      </c>
      <c r="BV45" s="236">
        <v>20.72964</v>
      </c>
    </row>
    <row r="46" spans="1:74" ht="11.1" customHeight="1" x14ac:dyDescent="0.2">
      <c r="A46" s="48"/>
      <c r="B46" s="32"/>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595"/>
      <c r="AN46" s="49"/>
      <c r="AO46" s="49"/>
      <c r="AP46" s="49"/>
      <c r="AQ46" s="49"/>
      <c r="AR46" s="49"/>
      <c r="AS46" s="49"/>
      <c r="AT46" s="49"/>
      <c r="AU46" s="49"/>
      <c r="AV46" s="49"/>
      <c r="AW46" s="49"/>
      <c r="AX46" s="558"/>
      <c r="AY46" s="558"/>
      <c r="AZ46" s="558"/>
      <c r="BA46" s="558"/>
      <c r="BB46" s="558"/>
      <c r="BC46" s="558"/>
      <c r="BD46" s="590"/>
      <c r="BE46" s="590"/>
      <c r="BF46" s="590"/>
      <c r="BG46" s="590"/>
      <c r="BH46" s="590"/>
      <c r="BI46" s="590"/>
      <c r="BJ46" s="558"/>
      <c r="BK46" s="558"/>
      <c r="BL46" s="239"/>
      <c r="BM46" s="239"/>
      <c r="BN46" s="239"/>
      <c r="BO46" s="239"/>
      <c r="BP46" s="239"/>
      <c r="BQ46" s="239"/>
      <c r="BR46" s="239"/>
      <c r="BS46" s="239"/>
      <c r="BT46" s="239"/>
      <c r="BU46" s="239"/>
      <c r="BV46" s="239"/>
    </row>
    <row r="47" spans="1:74" ht="11.1" customHeight="1" x14ac:dyDescent="0.2">
      <c r="A47" s="48" t="s">
        <v>723</v>
      </c>
      <c r="B47" s="139" t="s">
        <v>953</v>
      </c>
      <c r="C47" s="170">
        <v>1.785792</v>
      </c>
      <c r="D47" s="170">
        <v>0.452177</v>
      </c>
      <c r="E47" s="170">
        <v>0.95933100000000004</v>
      </c>
      <c r="F47" s="170">
        <v>1.1425749999999999</v>
      </c>
      <c r="G47" s="170">
        <v>1.6549480000000001</v>
      </c>
      <c r="H47" s="170">
        <v>0.72049300000000005</v>
      </c>
      <c r="I47" s="170">
        <v>1.5167109999999999</v>
      </c>
      <c r="J47" s="170">
        <v>0.94897299999999996</v>
      </c>
      <c r="K47" s="170">
        <v>3.9948999999999998E-2</v>
      </c>
      <c r="L47" s="170">
        <v>-0.44015900000000002</v>
      </c>
      <c r="M47" s="170">
        <v>-0.63806200000000002</v>
      </c>
      <c r="N47" s="170">
        <v>-0.17128499999999999</v>
      </c>
      <c r="O47" s="170">
        <v>-0.64861599999999997</v>
      </c>
      <c r="P47" s="170">
        <v>-1.107782</v>
      </c>
      <c r="Q47" s="170">
        <v>-1.1616299999999999</v>
      </c>
      <c r="R47" s="170">
        <v>-1.112441</v>
      </c>
      <c r="S47" s="170">
        <v>0.65037</v>
      </c>
      <c r="T47" s="170">
        <v>0.75958400000000004</v>
      </c>
      <c r="U47" s="170">
        <v>-0.63907700000000001</v>
      </c>
      <c r="V47" s="170">
        <v>-1.1004799999999999</v>
      </c>
      <c r="W47" s="170">
        <v>-0.75623799999999997</v>
      </c>
      <c r="X47" s="170">
        <v>-1.013218</v>
      </c>
      <c r="Y47" s="170">
        <v>-0.29715799999999998</v>
      </c>
      <c r="Z47" s="170">
        <v>-1.1856709999999999</v>
      </c>
      <c r="AA47" s="170">
        <v>-0.50065700000000002</v>
      </c>
      <c r="AB47" s="170">
        <v>0.35670400000000002</v>
      </c>
      <c r="AC47" s="170">
        <v>0.43112299999999998</v>
      </c>
      <c r="AD47" s="170">
        <v>-0.44062099999999998</v>
      </c>
      <c r="AE47" s="170">
        <v>9.8158999999999996E-2</v>
      </c>
      <c r="AF47" s="170">
        <v>-5.6323999999999999E-2</v>
      </c>
      <c r="AG47" s="170">
        <v>0.367807</v>
      </c>
      <c r="AH47" s="170">
        <v>-0.15270700000000001</v>
      </c>
      <c r="AI47" s="170">
        <v>1.1621520000000001</v>
      </c>
      <c r="AJ47" s="170">
        <v>-9.0038000000000007E-2</v>
      </c>
      <c r="AK47" s="170">
        <v>-0.71033999999999997</v>
      </c>
      <c r="AL47" s="170">
        <v>-1.160752</v>
      </c>
      <c r="AM47" s="170">
        <v>-0.60469799999999996</v>
      </c>
      <c r="AN47" s="170">
        <v>-0.55068899999999998</v>
      </c>
      <c r="AO47" s="170">
        <v>-1.052729</v>
      </c>
      <c r="AP47" s="170">
        <v>-1.2875220000000001</v>
      </c>
      <c r="AQ47" s="170">
        <v>-0.98093699999999995</v>
      </c>
      <c r="AR47" s="170">
        <v>-1.265844</v>
      </c>
      <c r="AS47" s="170">
        <v>-0.90013900000000002</v>
      </c>
      <c r="AT47" s="170">
        <v>-1.472256</v>
      </c>
      <c r="AU47" s="170">
        <v>-1.5956840000000001</v>
      </c>
      <c r="AV47" s="170">
        <v>-1.6294109999999999</v>
      </c>
      <c r="AW47" s="170">
        <v>-1.5757620000000001</v>
      </c>
      <c r="AX47" s="170">
        <v>-2.1522549999999998</v>
      </c>
      <c r="AY47" s="170">
        <v>-0.96440499999999996</v>
      </c>
      <c r="AZ47" s="170">
        <v>-0.84339699999999995</v>
      </c>
      <c r="BA47" s="170">
        <v>-3.034589</v>
      </c>
      <c r="BB47" s="170">
        <v>-2.1306283832999999</v>
      </c>
      <c r="BC47" s="170">
        <v>-1.5266130260999999</v>
      </c>
      <c r="BD47" s="236">
        <v>-0.94731469999999995</v>
      </c>
      <c r="BE47" s="236">
        <v>-0.8574891</v>
      </c>
      <c r="BF47" s="236">
        <v>-0.7336665</v>
      </c>
      <c r="BG47" s="236">
        <v>-1.2928599999999999</v>
      </c>
      <c r="BH47" s="236">
        <v>-1.447149</v>
      </c>
      <c r="BI47" s="236">
        <v>-1.3878870000000001</v>
      </c>
      <c r="BJ47" s="236">
        <v>-1.776375</v>
      </c>
      <c r="BK47" s="236">
        <v>-1.2610870000000001</v>
      </c>
      <c r="BL47" s="236">
        <v>-2.0967530000000001</v>
      </c>
      <c r="BM47" s="236">
        <v>-1.2067540000000001</v>
      </c>
      <c r="BN47" s="236">
        <v>-0.98816700000000002</v>
      </c>
      <c r="BO47" s="236">
        <v>-0.81306679999999998</v>
      </c>
      <c r="BP47" s="236">
        <v>-1.196075</v>
      </c>
      <c r="BQ47" s="236">
        <v>-1.324139</v>
      </c>
      <c r="BR47" s="236">
        <v>-1.0677019999999999</v>
      </c>
      <c r="BS47" s="236">
        <v>-1.504796</v>
      </c>
      <c r="BT47" s="236">
        <v>-2.0237020000000001</v>
      </c>
      <c r="BU47" s="236">
        <v>-1.8869149999999999</v>
      </c>
      <c r="BV47" s="236">
        <v>-2.2832210000000002</v>
      </c>
    </row>
    <row r="48" spans="1:74" ht="11.1" customHeight="1" x14ac:dyDescent="0.2">
      <c r="A48" s="48"/>
      <c r="B48" s="53"/>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239"/>
      <c r="BE48" s="239"/>
      <c r="BF48" s="239"/>
      <c r="BG48" s="239"/>
      <c r="BH48" s="239"/>
      <c r="BI48" s="239"/>
      <c r="BJ48" s="239"/>
      <c r="BK48" s="239"/>
      <c r="BL48" s="239"/>
      <c r="BM48" s="239"/>
      <c r="BN48" s="239"/>
      <c r="BO48" s="239"/>
      <c r="BP48" s="239"/>
      <c r="BQ48" s="239"/>
      <c r="BR48" s="239"/>
      <c r="BS48" s="239"/>
      <c r="BT48" s="239"/>
      <c r="BU48" s="239"/>
      <c r="BV48" s="239"/>
    </row>
    <row r="49" spans="1:74" ht="11.1" customHeight="1" x14ac:dyDescent="0.2">
      <c r="A49" s="44"/>
      <c r="B49" s="46" t="s">
        <v>725</v>
      </c>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295"/>
      <c r="BE49" s="295"/>
      <c r="BF49" s="295"/>
      <c r="BG49" s="295"/>
      <c r="BH49" s="295"/>
      <c r="BI49" s="295"/>
      <c r="BJ49" s="295"/>
      <c r="BK49" s="50"/>
      <c r="BL49" s="50"/>
      <c r="BM49" s="50"/>
      <c r="BN49" s="50"/>
      <c r="BO49" s="50"/>
      <c r="BP49" s="50"/>
      <c r="BQ49" s="50"/>
      <c r="BR49" s="50"/>
      <c r="BS49" s="50"/>
      <c r="BT49" s="50"/>
      <c r="BU49" s="50"/>
      <c r="BV49" s="295"/>
    </row>
    <row r="50" spans="1:74" ht="11.1" customHeight="1" x14ac:dyDescent="0.2">
      <c r="A50" s="44"/>
      <c r="B50" s="52" t="s">
        <v>107</v>
      </c>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295"/>
      <c r="BE50" s="295"/>
      <c r="BF50" s="295"/>
      <c r="BG50" s="295"/>
      <c r="BH50" s="295"/>
      <c r="BI50" s="295"/>
      <c r="BJ50" s="295"/>
      <c r="BK50" s="295"/>
      <c r="BL50" s="295"/>
      <c r="BM50" s="295"/>
      <c r="BN50" s="295"/>
      <c r="BO50" s="295"/>
      <c r="BP50" s="295"/>
      <c r="BQ50" s="295"/>
      <c r="BR50" s="295"/>
      <c r="BS50" s="295"/>
      <c r="BT50" s="295"/>
      <c r="BU50" s="295"/>
      <c r="BV50" s="295"/>
    </row>
    <row r="51" spans="1:74" ht="11.1" customHeight="1" x14ac:dyDescent="0.2">
      <c r="A51" s="48" t="s">
        <v>495</v>
      </c>
      <c r="B51" s="478" t="s">
        <v>1278</v>
      </c>
      <c r="C51" s="54">
        <v>448.97199999999998</v>
      </c>
      <c r="D51" s="54">
        <v>451.66</v>
      </c>
      <c r="E51" s="54">
        <v>458.89</v>
      </c>
      <c r="F51" s="54">
        <v>469.80200000000002</v>
      </c>
      <c r="G51" s="54">
        <v>481.125</v>
      </c>
      <c r="H51" s="54">
        <v>463.44600000000003</v>
      </c>
      <c r="I51" s="54">
        <v>441.58800000000002</v>
      </c>
      <c r="J51" s="54">
        <v>430.11799999999999</v>
      </c>
      <c r="K51" s="54">
        <v>425.61399999999998</v>
      </c>
      <c r="L51" s="54">
        <v>443.36700000000002</v>
      </c>
      <c r="M51" s="54">
        <v>445.887</v>
      </c>
      <c r="N51" s="54">
        <v>432.77199999999999</v>
      </c>
      <c r="O51" s="54">
        <v>440.25299999999999</v>
      </c>
      <c r="P51" s="54">
        <v>452.56299999999999</v>
      </c>
      <c r="Q51" s="54">
        <v>483.34100000000001</v>
      </c>
      <c r="R51" s="54">
        <v>529.03499999999997</v>
      </c>
      <c r="S51" s="54">
        <v>521.59299999999996</v>
      </c>
      <c r="T51" s="54">
        <v>532.65700000000004</v>
      </c>
      <c r="U51" s="54">
        <v>520.12400000000002</v>
      </c>
      <c r="V51" s="54">
        <v>504.399</v>
      </c>
      <c r="W51" s="54">
        <v>497.72399999999999</v>
      </c>
      <c r="X51" s="54">
        <v>493.92200000000003</v>
      </c>
      <c r="Y51" s="54">
        <v>500.75200000000001</v>
      </c>
      <c r="Z51" s="54">
        <v>485.471</v>
      </c>
      <c r="AA51" s="54">
        <v>476.26900000000001</v>
      </c>
      <c r="AB51" s="54">
        <v>493.87599999999998</v>
      </c>
      <c r="AC51" s="54">
        <v>502.464</v>
      </c>
      <c r="AD51" s="54">
        <v>489.15800000000002</v>
      </c>
      <c r="AE51" s="54">
        <v>476.98</v>
      </c>
      <c r="AF51" s="54">
        <v>448.108</v>
      </c>
      <c r="AG51" s="54">
        <v>438.745</v>
      </c>
      <c r="AH51" s="54">
        <v>421.52499999999998</v>
      </c>
      <c r="AI51" s="54">
        <v>420.34300000000002</v>
      </c>
      <c r="AJ51" s="54">
        <v>436.58</v>
      </c>
      <c r="AK51" s="54">
        <v>433.387</v>
      </c>
      <c r="AL51" s="54">
        <v>421.18400000000003</v>
      </c>
      <c r="AM51" s="54">
        <v>414.27300000000002</v>
      </c>
      <c r="AN51" s="54">
        <v>409.12900000000002</v>
      </c>
      <c r="AO51" s="54">
        <v>414.39</v>
      </c>
      <c r="AP51" s="54">
        <v>419.11599999999999</v>
      </c>
      <c r="AQ51" s="54">
        <v>414.27</v>
      </c>
      <c r="AR51" s="54">
        <v>417.50200000000001</v>
      </c>
      <c r="AS51" s="54">
        <v>424.214</v>
      </c>
      <c r="AT51" s="54">
        <v>419.74200000000002</v>
      </c>
      <c r="AU51" s="54">
        <v>428.81</v>
      </c>
      <c r="AV51" s="54">
        <v>439.43799999999999</v>
      </c>
      <c r="AW51" s="54">
        <v>416.34899999999999</v>
      </c>
      <c r="AX51" s="54">
        <v>429.56099999999998</v>
      </c>
      <c r="AY51" s="54">
        <v>459.80700000000002</v>
      </c>
      <c r="AZ51" s="54">
        <v>472.35700000000003</v>
      </c>
      <c r="BA51" s="54">
        <v>465.43700000000001</v>
      </c>
      <c r="BB51" s="54">
        <v>462.584</v>
      </c>
      <c r="BC51" s="54">
        <v>458.72301424</v>
      </c>
      <c r="BD51" s="238">
        <v>442.8433</v>
      </c>
      <c r="BE51" s="238">
        <v>433.3562</v>
      </c>
      <c r="BF51" s="238">
        <v>426.37849999999997</v>
      </c>
      <c r="BG51" s="238">
        <v>425.7749</v>
      </c>
      <c r="BH51" s="238">
        <v>438.94720000000001</v>
      </c>
      <c r="BI51" s="238">
        <v>441.91219999999998</v>
      </c>
      <c r="BJ51" s="238">
        <v>433.74959999999999</v>
      </c>
      <c r="BK51" s="238">
        <v>442.37150000000003</v>
      </c>
      <c r="BL51" s="238">
        <v>449.85109999999997</v>
      </c>
      <c r="BM51" s="238">
        <v>459.53149999999999</v>
      </c>
      <c r="BN51" s="238">
        <v>464.73390000000001</v>
      </c>
      <c r="BO51" s="238">
        <v>462.76209999999998</v>
      </c>
      <c r="BP51" s="238">
        <v>448.33890000000002</v>
      </c>
      <c r="BQ51" s="238">
        <v>439.06900000000002</v>
      </c>
      <c r="BR51" s="238">
        <v>431.27600000000001</v>
      </c>
      <c r="BS51" s="238">
        <v>432.09589999999997</v>
      </c>
      <c r="BT51" s="238">
        <v>445.9828</v>
      </c>
      <c r="BU51" s="238">
        <v>450.19119999999998</v>
      </c>
      <c r="BV51" s="238">
        <v>441.32229999999998</v>
      </c>
    </row>
    <row r="52" spans="1:74" ht="11.1" customHeight="1" x14ac:dyDescent="0.2">
      <c r="A52" s="474" t="s">
        <v>943</v>
      </c>
      <c r="B52" s="52" t="s">
        <v>944</v>
      </c>
      <c r="C52" s="54">
        <v>160.52000000000001</v>
      </c>
      <c r="D52" s="54">
        <v>151.238</v>
      </c>
      <c r="E52" s="54">
        <v>160.33500000000001</v>
      </c>
      <c r="F52" s="54">
        <v>174.971</v>
      </c>
      <c r="G52" s="54">
        <v>201.74</v>
      </c>
      <c r="H52" s="54">
        <v>224.48</v>
      </c>
      <c r="I52" s="54">
        <v>238.363</v>
      </c>
      <c r="J52" s="54">
        <v>255.80699999999999</v>
      </c>
      <c r="K52" s="54">
        <v>262.76799999999997</v>
      </c>
      <c r="L52" s="54">
        <v>252.50200000000001</v>
      </c>
      <c r="M52" s="54">
        <v>231.88800000000001</v>
      </c>
      <c r="N52" s="54">
        <v>211.696</v>
      </c>
      <c r="O52" s="54">
        <v>196.77</v>
      </c>
      <c r="P52" s="54">
        <v>180.12</v>
      </c>
      <c r="Q52" s="54">
        <v>182.89099999999999</v>
      </c>
      <c r="R52" s="54">
        <v>199.52</v>
      </c>
      <c r="S52" s="54">
        <v>213.76400000000001</v>
      </c>
      <c r="T52" s="54">
        <v>235.68700000000001</v>
      </c>
      <c r="U52" s="54">
        <v>257.267</v>
      </c>
      <c r="V52" s="54">
        <v>282.86700000000002</v>
      </c>
      <c r="W52" s="54">
        <v>298.70800000000003</v>
      </c>
      <c r="X52" s="54">
        <v>286.69053400000001</v>
      </c>
      <c r="Y52" s="54">
        <v>265.56374799999998</v>
      </c>
      <c r="Z52" s="54">
        <v>228.168397</v>
      </c>
      <c r="AA52" s="54">
        <v>197.22988000000001</v>
      </c>
      <c r="AB52" s="54">
        <v>178.06336899999999</v>
      </c>
      <c r="AC52" s="54">
        <v>176.882181</v>
      </c>
      <c r="AD52" s="54">
        <v>185.83204900000001</v>
      </c>
      <c r="AE52" s="54">
        <v>196.36487199999999</v>
      </c>
      <c r="AF52" s="54">
        <v>205.29779600000001</v>
      </c>
      <c r="AG52" s="54">
        <v>221.754276</v>
      </c>
      <c r="AH52" s="54">
        <v>229.26124799999999</v>
      </c>
      <c r="AI52" s="54">
        <v>235.50357700000001</v>
      </c>
      <c r="AJ52" s="54">
        <v>235.73503299999999</v>
      </c>
      <c r="AK52" s="54">
        <v>220.683379</v>
      </c>
      <c r="AL52" s="54">
        <v>193.052471</v>
      </c>
      <c r="AM52" s="54">
        <v>161.101224</v>
      </c>
      <c r="AN52" s="54">
        <v>140.31167400000001</v>
      </c>
      <c r="AO52" s="54">
        <v>142.02496600000001</v>
      </c>
      <c r="AP52" s="54">
        <v>154.28840299999999</v>
      </c>
      <c r="AQ52" s="54">
        <v>177.820041</v>
      </c>
      <c r="AR52" s="54">
        <v>186.67517599999999</v>
      </c>
      <c r="AS52" s="54">
        <v>208.44736900000001</v>
      </c>
      <c r="AT52" s="54">
        <v>230.65102300000001</v>
      </c>
      <c r="AU52" s="54">
        <v>243.55248900000001</v>
      </c>
      <c r="AV52" s="54">
        <v>242.90498400000001</v>
      </c>
      <c r="AW52" s="54">
        <v>236.06258</v>
      </c>
      <c r="AX52" s="54">
        <v>211.08472399999999</v>
      </c>
      <c r="AY52" s="54">
        <v>187.860716</v>
      </c>
      <c r="AZ52" s="54">
        <v>174.72214700000001</v>
      </c>
      <c r="BA52" s="54">
        <v>174.29694499999999</v>
      </c>
      <c r="BB52" s="54">
        <v>189.404</v>
      </c>
      <c r="BC52" s="54">
        <v>209.06256976</v>
      </c>
      <c r="BD52" s="238">
        <v>225.9204</v>
      </c>
      <c r="BE52" s="238">
        <v>243.47489999999999</v>
      </c>
      <c r="BF52" s="238">
        <v>260.67140000000001</v>
      </c>
      <c r="BG52" s="238">
        <v>264.48610000000002</v>
      </c>
      <c r="BH52" s="238">
        <v>258.52589999999998</v>
      </c>
      <c r="BI52" s="238">
        <v>243.1892</v>
      </c>
      <c r="BJ52" s="238">
        <v>220.67019999999999</v>
      </c>
      <c r="BK52" s="238">
        <v>195.0455</v>
      </c>
      <c r="BL52" s="238">
        <v>179.17439999999999</v>
      </c>
      <c r="BM52" s="238">
        <v>177.93960000000001</v>
      </c>
      <c r="BN52" s="238">
        <v>189.01679999999999</v>
      </c>
      <c r="BO52" s="238">
        <v>207.6317</v>
      </c>
      <c r="BP52" s="238">
        <v>225.79849999999999</v>
      </c>
      <c r="BQ52" s="238">
        <v>241.24</v>
      </c>
      <c r="BR52" s="238">
        <v>259.92599999999999</v>
      </c>
      <c r="BS52" s="238">
        <v>264.18639999999999</v>
      </c>
      <c r="BT52" s="238">
        <v>258.16739999999999</v>
      </c>
      <c r="BU52" s="238">
        <v>242.34809999999999</v>
      </c>
      <c r="BV52" s="238">
        <v>219.1566</v>
      </c>
    </row>
    <row r="53" spans="1:74" ht="11.1" customHeight="1" x14ac:dyDescent="0.2">
      <c r="A53" s="48" t="s">
        <v>726</v>
      </c>
      <c r="B53" s="137" t="s">
        <v>381</v>
      </c>
      <c r="C53" s="54">
        <v>88.994</v>
      </c>
      <c r="D53" s="54">
        <v>92.94</v>
      </c>
      <c r="E53" s="54">
        <v>92.186999999999998</v>
      </c>
      <c r="F53" s="54">
        <v>96.123000000000005</v>
      </c>
      <c r="G53" s="54">
        <v>98.195999999999998</v>
      </c>
      <c r="H53" s="54">
        <v>95.933999999999997</v>
      </c>
      <c r="I53" s="54">
        <v>96.275000000000006</v>
      </c>
      <c r="J53" s="54">
        <v>94.694000000000003</v>
      </c>
      <c r="K53" s="54">
        <v>92.266999999999996</v>
      </c>
      <c r="L53" s="54">
        <v>98.41</v>
      </c>
      <c r="M53" s="54">
        <v>94.757999999999996</v>
      </c>
      <c r="N53" s="54">
        <v>89.843999999999994</v>
      </c>
      <c r="O53" s="54">
        <v>94.064999999999998</v>
      </c>
      <c r="P53" s="54">
        <v>100.876</v>
      </c>
      <c r="Q53" s="54">
        <v>101.86</v>
      </c>
      <c r="R53" s="54">
        <v>94.777000000000001</v>
      </c>
      <c r="S53" s="54">
        <v>90.88</v>
      </c>
      <c r="T53" s="54">
        <v>92.462000000000003</v>
      </c>
      <c r="U53" s="54">
        <v>89.164000000000001</v>
      </c>
      <c r="V53" s="54">
        <v>82.396000000000001</v>
      </c>
      <c r="W53" s="54">
        <v>81.436999999999998</v>
      </c>
      <c r="X53" s="54">
        <v>80.308000000000007</v>
      </c>
      <c r="Y53" s="54">
        <v>80.207999999999998</v>
      </c>
      <c r="Z53" s="54">
        <v>77.614000000000004</v>
      </c>
      <c r="AA53" s="54">
        <v>84.307000000000002</v>
      </c>
      <c r="AB53" s="54">
        <v>88.64</v>
      </c>
      <c r="AC53" s="54">
        <v>92.546999999999997</v>
      </c>
      <c r="AD53" s="54">
        <v>91.009</v>
      </c>
      <c r="AE53" s="54">
        <v>90.15</v>
      </c>
      <c r="AF53" s="54">
        <v>92.25</v>
      </c>
      <c r="AG53" s="54">
        <v>90.656999999999996</v>
      </c>
      <c r="AH53" s="54">
        <v>85.084999999999994</v>
      </c>
      <c r="AI53" s="54">
        <v>89.522999999999996</v>
      </c>
      <c r="AJ53" s="54">
        <v>90.191000000000003</v>
      </c>
      <c r="AK53" s="54">
        <v>87.673000000000002</v>
      </c>
      <c r="AL53" s="54">
        <v>79.7</v>
      </c>
      <c r="AM53" s="54">
        <v>82.948999999999998</v>
      </c>
      <c r="AN53" s="54">
        <v>85.379000000000005</v>
      </c>
      <c r="AO53" s="54">
        <v>87.912999999999997</v>
      </c>
      <c r="AP53" s="54">
        <v>86.59</v>
      </c>
      <c r="AQ53" s="54">
        <v>89.781999999999996</v>
      </c>
      <c r="AR53" s="54">
        <v>88.781000000000006</v>
      </c>
      <c r="AS53" s="54">
        <v>87.715999999999994</v>
      </c>
      <c r="AT53" s="54">
        <v>86.432000000000002</v>
      </c>
      <c r="AU53" s="54">
        <v>82.319000000000003</v>
      </c>
      <c r="AV53" s="54">
        <v>85.177000000000007</v>
      </c>
      <c r="AW53" s="54">
        <v>84.185000000000002</v>
      </c>
      <c r="AX53" s="54">
        <v>86.144999999999996</v>
      </c>
      <c r="AY53" s="54">
        <v>85.093000000000004</v>
      </c>
      <c r="AZ53" s="54">
        <v>87.418999999999997</v>
      </c>
      <c r="BA53" s="54">
        <v>88.551000000000002</v>
      </c>
      <c r="BB53" s="54">
        <v>89.649000000000001</v>
      </c>
      <c r="BC53" s="54">
        <v>88.177357134000005</v>
      </c>
      <c r="BD53" s="238">
        <v>87.586950000000002</v>
      </c>
      <c r="BE53" s="238">
        <v>87.548900000000003</v>
      </c>
      <c r="BF53" s="238">
        <v>87.495549999999994</v>
      </c>
      <c r="BG53" s="238">
        <v>88.444479999999999</v>
      </c>
      <c r="BH53" s="238">
        <v>89.872889999999998</v>
      </c>
      <c r="BI53" s="238">
        <v>86.982810000000001</v>
      </c>
      <c r="BJ53" s="238">
        <v>81.075890000000001</v>
      </c>
      <c r="BK53" s="238">
        <v>86.776650000000004</v>
      </c>
      <c r="BL53" s="238">
        <v>88.994159999999994</v>
      </c>
      <c r="BM53" s="238">
        <v>90.982810000000001</v>
      </c>
      <c r="BN53" s="238">
        <v>92.799509999999998</v>
      </c>
      <c r="BO53" s="238">
        <v>89.940479999999994</v>
      </c>
      <c r="BP53" s="238">
        <v>87.752480000000006</v>
      </c>
      <c r="BQ53" s="238">
        <v>86.871309999999994</v>
      </c>
      <c r="BR53" s="238">
        <v>86.254980000000003</v>
      </c>
      <c r="BS53" s="238">
        <v>86.994640000000004</v>
      </c>
      <c r="BT53" s="238">
        <v>88.608059999999995</v>
      </c>
      <c r="BU53" s="238">
        <v>85.392510000000001</v>
      </c>
      <c r="BV53" s="238">
        <v>79.353260000000006</v>
      </c>
    </row>
    <row r="54" spans="1:74" ht="11.1" customHeight="1" x14ac:dyDescent="0.2">
      <c r="A54" s="48" t="s">
        <v>728</v>
      </c>
      <c r="B54" s="137" t="s">
        <v>385</v>
      </c>
      <c r="C54" s="54">
        <v>32.510353000000002</v>
      </c>
      <c r="D54" s="54">
        <v>32.194479000000001</v>
      </c>
      <c r="E54" s="54">
        <v>30.92802</v>
      </c>
      <c r="F54" s="54">
        <v>30.722297999999999</v>
      </c>
      <c r="G54" s="54">
        <v>29.595977000000001</v>
      </c>
      <c r="H54" s="54">
        <v>29.128499000000001</v>
      </c>
      <c r="I54" s="54">
        <v>29.095613</v>
      </c>
      <c r="J54" s="54">
        <v>28.357616</v>
      </c>
      <c r="K54" s="54">
        <v>28.335778000000001</v>
      </c>
      <c r="L54" s="54">
        <v>27.404743</v>
      </c>
      <c r="M54" s="54">
        <v>27.357734000000001</v>
      </c>
      <c r="N54" s="54">
        <v>27.809621</v>
      </c>
      <c r="O54" s="54">
        <v>29.927185000000001</v>
      </c>
      <c r="P54" s="54">
        <v>30.241679000000001</v>
      </c>
      <c r="Q54" s="54">
        <v>33.430008999999998</v>
      </c>
      <c r="R54" s="54">
        <v>32.151341000000002</v>
      </c>
      <c r="S54" s="54">
        <v>28.504470000000001</v>
      </c>
      <c r="T54" s="54">
        <v>25.385137</v>
      </c>
      <c r="U54" s="54">
        <v>25.232994999999999</v>
      </c>
      <c r="V54" s="54">
        <v>25.151019000000002</v>
      </c>
      <c r="W54" s="54">
        <v>24.638249999999999</v>
      </c>
      <c r="X54" s="54">
        <v>26.637853</v>
      </c>
      <c r="Y54" s="54">
        <v>28.670565</v>
      </c>
      <c r="Z54" s="54">
        <v>29.655564999999999</v>
      </c>
      <c r="AA54" s="54">
        <v>32.564942000000002</v>
      </c>
      <c r="AB54" s="54">
        <v>31.051335999999999</v>
      </c>
      <c r="AC54" s="54">
        <v>29.276747</v>
      </c>
      <c r="AD54" s="54">
        <v>28.590413999999999</v>
      </c>
      <c r="AE54" s="54">
        <v>27.747852999999999</v>
      </c>
      <c r="AF54" s="54">
        <v>27.730668999999999</v>
      </c>
      <c r="AG54" s="54">
        <v>28.734027000000001</v>
      </c>
      <c r="AH54" s="54">
        <v>26.634188999999999</v>
      </c>
      <c r="AI54" s="54">
        <v>25.720549999999999</v>
      </c>
      <c r="AJ54" s="54">
        <v>25.393108999999999</v>
      </c>
      <c r="AK54" s="54">
        <v>26.449034000000001</v>
      </c>
      <c r="AL54" s="54">
        <v>28.674790999999999</v>
      </c>
      <c r="AM54" s="54">
        <v>33.030715999999998</v>
      </c>
      <c r="AN54" s="54">
        <v>33.926800999999998</v>
      </c>
      <c r="AO54" s="54">
        <v>34.147221000000002</v>
      </c>
      <c r="AP54" s="54">
        <v>31.425771000000001</v>
      </c>
      <c r="AQ54" s="54">
        <v>30.584228</v>
      </c>
      <c r="AR54" s="54">
        <v>29.434228000000001</v>
      </c>
      <c r="AS54" s="54">
        <v>30.521391999999999</v>
      </c>
      <c r="AT54" s="54">
        <v>28.801535999999999</v>
      </c>
      <c r="AU54" s="54">
        <v>27.272441000000001</v>
      </c>
      <c r="AV54" s="54">
        <v>26.985828999999999</v>
      </c>
      <c r="AW54" s="54">
        <v>30.15831</v>
      </c>
      <c r="AX54" s="54">
        <v>31.723310999999999</v>
      </c>
      <c r="AY54" s="54">
        <v>33.476635999999999</v>
      </c>
      <c r="AZ54" s="54">
        <v>35.098570000000002</v>
      </c>
      <c r="BA54" s="54">
        <v>34.287790999999999</v>
      </c>
      <c r="BB54" s="54">
        <v>32.306448899999999</v>
      </c>
      <c r="BC54" s="54">
        <v>31.170675221</v>
      </c>
      <c r="BD54" s="238">
        <v>30.691500000000001</v>
      </c>
      <c r="BE54" s="238">
        <v>30.533799999999999</v>
      </c>
      <c r="BF54" s="238">
        <v>30.20721</v>
      </c>
      <c r="BG54" s="238">
        <v>30.402290000000001</v>
      </c>
      <c r="BH54" s="238">
        <v>29.82621</v>
      </c>
      <c r="BI54" s="238">
        <v>30.210509999999999</v>
      </c>
      <c r="BJ54" s="238">
        <v>30.69293</v>
      </c>
      <c r="BK54" s="238">
        <v>32.701250000000002</v>
      </c>
      <c r="BL54" s="238">
        <v>32.849319999999999</v>
      </c>
      <c r="BM54" s="238">
        <v>32.747819999999997</v>
      </c>
      <c r="BN54" s="238">
        <v>32.394489999999998</v>
      </c>
      <c r="BO54" s="238">
        <v>31.993880000000001</v>
      </c>
      <c r="BP54" s="238">
        <v>31.51493</v>
      </c>
      <c r="BQ54" s="238">
        <v>31.357679999999998</v>
      </c>
      <c r="BR54" s="238">
        <v>31.028169999999999</v>
      </c>
      <c r="BS54" s="238">
        <v>31.220109999999998</v>
      </c>
      <c r="BT54" s="238">
        <v>30.64377</v>
      </c>
      <c r="BU54" s="238">
        <v>31.028410000000001</v>
      </c>
      <c r="BV54" s="238">
        <v>31.514050000000001</v>
      </c>
    </row>
    <row r="55" spans="1:74" ht="11.1" customHeight="1" x14ac:dyDescent="0.2">
      <c r="A55" s="48" t="s">
        <v>471</v>
      </c>
      <c r="B55" s="137" t="s">
        <v>386</v>
      </c>
      <c r="C55" s="54">
        <v>262.36599999999999</v>
      </c>
      <c r="D55" s="54">
        <v>252.05799999999999</v>
      </c>
      <c r="E55" s="54">
        <v>236.55500000000001</v>
      </c>
      <c r="F55" s="54">
        <v>230.869</v>
      </c>
      <c r="G55" s="54">
        <v>235.83</v>
      </c>
      <c r="H55" s="54">
        <v>229.91399999999999</v>
      </c>
      <c r="I55" s="54">
        <v>235.434</v>
      </c>
      <c r="J55" s="54">
        <v>230.36199999999999</v>
      </c>
      <c r="K55" s="54">
        <v>232.04300000000001</v>
      </c>
      <c r="L55" s="54">
        <v>224.47300000000001</v>
      </c>
      <c r="M55" s="54">
        <v>233.691</v>
      </c>
      <c r="N55" s="54">
        <v>254.1</v>
      </c>
      <c r="O55" s="54">
        <v>265.71100000000001</v>
      </c>
      <c r="P55" s="54">
        <v>253.09100000000001</v>
      </c>
      <c r="Q55" s="54">
        <v>261.82299999999998</v>
      </c>
      <c r="R55" s="54">
        <v>258.46300000000002</v>
      </c>
      <c r="S55" s="54">
        <v>258.952</v>
      </c>
      <c r="T55" s="54">
        <v>254.47900000000001</v>
      </c>
      <c r="U55" s="54">
        <v>250.36</v>
      </c>
      <c r="V55" s="54">
        <v>237.53399999999999</v>
      </c>
      <c r="W55" s="54">
        <v>227.578</v>
      </c>
      <c r="X55" s="54">
        <v>227.61586700000001</v>
      </c>
      <c r="Y55" s="54">
        <v>241.22969699999999</v>
      </c>
      <c r="Z55" s="54">
        <v>243.39474899999999</v>
      </c>
      <c r="AA55" s="54">
        <v>255.361605</v>
      </c>
      <c r="AB55" s="54">
        <v>241.27302900000001</v>
      </c>
      <c r="AC55" s="54">
        <v>237.84609399999999</v>
      </c>
      <c r="AD55" s="54">
        <v>238.62245100000001</v>
      </c>
      <c r="AE55" s="54">
        <v>240.175715</v>
      </c>
      <c r="AF55" s="54">
        <v>237.28622200000001</v>
      </c>
      <c r="AG55" s="54">
        <v>230.76469800000001</v>
      </c>
      <c r="AH55" s="54">
        <v>225.55103199999999</v>
      </c>
      <c r="AI55" s="54">
        <v>227.04755800000001</v>
      </c>
      <c r="AJ55" s="54">
        <v>216.69639000000001</v>
      </c>
      <c r="AK55" s="54">
        <v>220.59760700000001</v>
      </c>
      <c r="AL55" s="54">
        <v>232.177537</v>
      </c>
      <c r="AM55" s="54">
        <v>251.75343699999999</v>
      </c>
      <c r="AN55" s="54">
        <v>250.43103600000001</v>
      </c>
      <c r="AO55" s="54">
        <v>238.47202100000001</v>
      </c>
      <c r="AP55" s="54">
        <v>230.05525299999999</v>
      </c>
      <c r="AQ55" s="54">
        <v>220.704215</v>
      </c>
      <c r="AR55" s="54">
        <v>220.96728899999999</v>
      </c>
      <c r="AS55" s="54">
        <v>225.614025</v>
      </c>
      <c r="AT55" s="54">
        <v>215.613225</v>
      </c>
      <c r="AU55" s="54">
        <v>209.578711</v>
      </c>
      <c r="AV55" s="54">
        <v>210.97837200000001</v>
      </c>
      <c r="AW55" s="54">
        <v>221.32419999999999</v>
      </c>
      <c r="AX55" s="54">
        <v>224.30915400000001</v>
      </c>
      <c r="AY55" s="54">
        <v>239.705725</v>
      </c>
      <c r="AZ55" s="54">
        <v>242.29767200000001</v>
      </c>
      <c r="BA55" s="54">
        <v>225.332627</v>
      </c>
      <c r="BB55" s="54">
        <v>219.71</v>
      </c>
      <c r="BC55" s="54">
        <v>216.58846525999999</v>
      </c>
      <c r="BD55" s="238">
        <v>223.0127</v>
      </c>
      <c r="BE55" s="238">
        <v>226.61420000000001</v>
      </c>
      <c r="BF55" s="238">
        <v>228.98410000000001</v>
      </c>
      <c r="BG55" s="238">
        <v>225.74250000000001</v>
      </c>
      <c r="BH55" s="238">
        <v>221.69640000000001</v>
      </c>
      <c r="BI55" s="238">
        <v>231.05199999999999</v>
      </c>
      <c r="BJ55" s="238">
        <v>241.90469999999999</v>
      </c>
      <c r="BK55" s="238">
        <v>256.67169999999999</v>
      </c>
      <c r="BL55" s="238">
        <v>250.27199999999999</v>
      </c>
      <c r="BM55" s="238">
        <v>241.23089999999999</v>
      </c>
      <c r="BN55" s="238">
        <v>240.01949999999999</v>
      </c>
      <c r="BO55" s="238">
        <v>240.12010000000001</v>
      </c>
      <c r="BP55" s="238">
        <v>238.19239999999999</v>
      </c>
      <c r="BQ55" s="238">
        <v>232.2817</v>
      </c>
      <c r="BR55" s="238">
        <v>230.2028</v>
      </c>
      <c r="BS55" s="238">
        <v>226.27</v>
      </c>
      <c r="BT55" s="238">
        <v>216.69159999999999</v>
      </c>
      <c r="BU55" s="238">
        <v>222.8758</v>
      </c>
      <c r="BV55" s="238">
        <v>235.4547</v>
      </c>
    </row>
    <row r="56" spans="1:74" ht="11.1" customHeight="1" x14ac:dyDescent="0.2">
      <c r="A56" s="48" t="s">
        <v>472</v>
      </c>
      <c r="B56" s="137" t="s">
        <v>387</v>
      </c>
      <c r="C56" s="54">
        <v>28.704999999999998</v>
      </c>
      <c r="D56" s="54">
        <v>23.864000000000001</v>
      </c>
      <c r="E56" s="54">
        <v>20.864999999999998</v>
      </c>
      <c r="F56" s="54">
        <v>20.866</v>
      </c>
      <c r="G56" s="54">
        <v>22.169</v>
      </c>
      <c r="H56" s="54">
        <v>21.491</v>
      </c>
      <c r="I56" s="54">
        <v>21.916</v>
      </c>
      <c r="J56" s="54">
        <v>23.084</v>
      </c>
      <c r="K56" s="54">
        <v>23.007000000000001</v>
      </c>
      <c r="L56" s="54">
        <v>23.33</v>
      </c>
      <c r="M56" s="54">
        <v>24.834</v>
      </c>
      <c r="N56" s="54">
        <v>26.129000000000001</v>
      </c>
      <c r="O56" s="54">
        <v>28.536999999999999</v>
      </c>
      <c r="P56" s="54">
        <v>26.396999999999998</v>
      </c>
      <c r="Q56" s="54">
        <v>22.585000000000001</v>
      </c>
      <c r="R56" s="54">
        <v>22.888999999999999</v>
      </c>
      <c r="S56" s="54">
        <v>24.068999999999999</v>
      </c>
      <c r="T56" s="54">
        <v>23.495000000000001</v>
      </c>
      <c r="U56" s="54">
        <v>24.292999999999999</v>
      </c>
      <c r="V56" s="54">
        <v>25.151</v>
      </c>
      <c r="W56" s="54">
        <v>22.542999999999999</v>
      </c>
      <c r="X56" s="54">
        <v>25.205065000000001</v>
      </c>
      <c r="Y56" s="54">
        <v>25.039054</v>
      </c>
      <c r="Z56" s="54">
        <v>25.398053000000001</v>
      </c>
      <c r="AA56" s="54">
        <v>22.952304999999999</v>
      </c>
      <c r="AB56" s="54">
        <v>20.906077</v>
      </c>
      <c r="AC56" s="54">
        <v>20.273078000000002</v>
      </c>
      <c r="AD56" s="54">
        <v>21.291778999999998</v>
      </c>
      <c r="AE56" s="54">
        <v>20.651513999999999</v>
      </c>
      <c r="AF56" s="54">
        <v>18.546299000000001</v>
      </c>
      <c r="AG56" s="54">
        <v>17.830857000000002</v>
      </c>
      <c r="AH56" s="54">
        <v>18.183273</v>
      </c>
      <c r="AI56" s="54">
        <v>18.512231</v>
      </c>
      <c r="AJ56" s="54">
        <v>18.291882000000001</v>
      </c>
      <c r="AK56" s="54">
        <v>18.172886999999999</v>
      </c>
      <c r="AL56" s="54">
        <v>17.814738999999999</v>
      </c>
      <c r="AM56" s="54">
        <v>18.089321999999999</v>
      </c>
      <c r="AN56" s="54">
        <v>18.624253</v>
      </c>
      <c r="AO56" s="54">
        <v>17.260479</v>
      </c>
      <c r="AP56" s="54">
        <v>17.831721999999999</v>
      </c>
      <c r="AQ56" s="54">
        <v>17.162693999999998</v>
      </c>
      <c r="AR56" s="54">
        <v>17.131768999999998</v>
      </c>
      <c r="AS56" s="54">
        <v>16.960424</v>
      </c>
      <c r="AT56" s="54">
        <v>17.034687000000002</v>
      </c>
      <c r="AU56" s="54">
        <v>17.622859999999999</v>
      </c>
      <c r="AV56" s="54">
        <v>17.100628</v>
      </c>
      <c r="AW56" s="54">
        <v>16.684923999999999</v>
      </c>
      <c r="AX56" s="54">
        <v>17.411878000000002</v>
      </c>
      <c r="AY56" s="54">
        <v>16.700402</v>
      </c>
      <c r="AZ56" s="54">
        <v>17.173024000000002</v>
      </c>
      <c r="BA56" s="54">
        <v>14.706690999999999</v>
      </c>
      <c r="BB56" s="54">
        <v>15.753</v>
      </c>
      <c r="BC56" s="54">
        <v>17.102501937</v>
      </c>
      <c r="BD56" s="238">
        <v>17.690560000000001</v>
      </c>
      <c r="BE56" s="238">
        <v>18.372710000000001</v>
      </c>
      <c r="BF56" s="238">
        <v>20.120249999999999</v>
      </c>
      <c r="BG56" s="238">
        <v>19.942440000000001</v>
      </c>
      <c r="BH56" s="238">
        <v>21.101600000000001</v>
      </c>
      <c r="BI56" s="238">
        <v>21.751049999999999</v>
      </c>
      <c r="BJ56" s="238">
        <v>22.805789999999998</v>
      </c>
      <c r="BK56" s="238">
        <v>23.42914</v>
      </c>
      <c r="BL56" s="238">
        <v>21.875430000000001</v>
      </c>
      <c r="BM56" s="238">
        <v>19.727060000000002</v>
      </c>
      <c r="BN56" s="238">
        <v>19.441600000000001</v>
      </c>
      <c r="BO56" s="238">
        <v>20.00639</v>
      </c>
      <c r="BP56" s="238">
        <v>20.098189999999999</v>
      </c>
      <c r="BQ56" s="238">
        <v>20.041419999999999</v>
      </c>
      <c r="BR56" s="238">
        <v>21.428730000000002</v>
      </c>
      <c r="BS56" s="238">
        <v>21.08681</v>
      </c>
      <c r="BT56" s="238">
        <v>21.550049999999999</v>
      </c>
      <c r="BU56" s="238">
        <v>21.884499999999999</v>
      </c>
      <c r="BV56" s="238">
        <v>23.154140000000002</v>
      </c>
    </row>
    <row r="57" spans="1:74" ht="11.1" customHeight="1" x14ac:dyDescent="0.2">
      <c r="A57" s="48" t="s">
        <v>473</v>
      </c>
      <c r="B57" s="137" t="s">
        <v>658</v>
      </c>
      <c r="C57" s="54">
        <v>233.661</v>
      </c>
      <c r="D57" s="54">
        <v>228.19399999999999</v>
      </c>
      <c r="E57" s="54">
        <v>215.69</v>
      </c>
      <c r="F57" s="54">
        <v>210.00299999999999</v>
      </c>
      <c r="G57" s="54">
        <v>213.661</v>
      </c>
      <c r="H57" s="54">
        <v>208.423</v>
      </c>
      <c r="I57" s="54">
        <v>213.518</v>
      </c>
      <c r="J57" s="54">
        <v>207.27799999999999</v>
      </c>
      <c r="K57" s="54">
        <v>209.036</v>
      </c>
      <c r="L57" s="54">
        <v>201.143</v>
      </c>
      <c r="M57" s="54">
        <v>208.857</v>
      </c>
      <c r="N57" s="54">
        <v>227.971</v>
      </c>
      <c r="O57" s="54">
        <v>237.17400000000001</v>
      </c>
      <c r="P57" s="54">
        <v>226.69399999999999</v>
      </c>
      <c r="Q57" s="54">
        <v>239.238</v>
      </c>
      <c r="R57" s="54">
        <v>235.57400000000001</v>
      </c>
      <c r="S57" s="54">
        <v>234.88300000000001</v>
      </c>
      <c r="T57" s="54">
        <v>230.98400000000001</v>
      </c>
      <c r="U57" s="54">
        <v>226.06700000000001</v>
      </c>
      <c r="V57" s="54">
        <v>212.38300000000001</v>
      </c>
      <c r="W57" s="54">
        <v>205.035</v>
      </c>
      <c r="X57" s="54">
        <v>202.41080199999999</v>
      </c>
      <c r="Y57" s="54">
        <v>216.19064299999999</v>
      </c>
      <c r="Z57" s="54">
        <v>217.99669599999999</v>
      </c>
      <c r="AA57" s="54">
        <v>232.4093</v>
      </c>
      <c r="AB57" s="54">
        <v>220.366952</v>
      </c>
      <c r="AC57" s="54">
        <v>217.573016</v>
      </c>
      <c r="AD57" s="54">
        <v>217.33067199999999</v>
      </c>
      <c r="AE57" s="54">
        <v>219.52420100000001</v>
      </c>
      <c r="AF57" s="54">
        <v>218.739923</v>
      </c>
      <c r="AG57" s="54">
        <v>212.933841</v>
      </c>
      <c r="AH57" s="54">
        <v>207.36775900000001</v>
      </c>
      <c r="AI57" s="54">
        <v>208.535327</v>
      </c>
      <c r="AJ57" s="54">
        <v>198.40450799999999</v>
      </c>
      <c r="AK57" s="54">
        <v>202.42472000000001</v>
      </c>
      <c r="AL57" s="54">
        <v>214.362798</v>
      </c>
      <c r="AM57" s="54">
        <v>233.66411500000001</v>
      </c>
      <c r="AN57" s="54">
        <v>231.806783</v>
      </c>
      <c r="AO57" s="54">
        <v>221.21154200000001</v>
      </c>
      <c r="AP57" s="54">
        <v>212.22353100000001</v>
      </c>
      <c r="AQ57" s="54">
        <v>203.54152099999999</v>
      </c>
      <c r="AR57" s="54">
        <v>203.83552</v>
      </c>
      <c r="AS57" s="54">
        <v>208.65360100000001</v>
      </c>
      <c r="AT57" s="54">
        <v>198.57853800000001</v>
      </c>
      <c r="AU57" s="54">
        <v>191.955851</v>
      </c>
      <c r="AV57" s="54">
        <v>193.87774400000001</v>
      </c>
      <c r="AW57" s="54">
        <v>204.639276</v>
      </c>
      <c r="AX57" s="54">
        <v>206.89727600000001</v>
      </c>
      <c r="AY57" s="54">
        <v>223.005323</v>
      </c>
      <c r="AZ57" s="54">
        <v>225.12464800000001</v>
      </c>
      <c r="BA57" s="54">
        <v>210.625936</v>
      </c>
      <c r="BB57" s="54">
        <v>203.95699999999999</v>
      </c>
      <c r="BC57" s="54">
        <v>199.48696974000001</v>
      </c>
      <c r="BD57" s="238">
        <v>205.32220000000001</v>
      </c>
      <c r="BE57" s="238">
        <v>208.2415</v>
      </c>
      <c r="BF57" s="238">
        <v>208.8638</v>
      </c>
      <c r="BG57" s="238">
        <v>205.80009999999999</v>
      </c>
      <c r="BH57" s="238">
        <v>200.59479999999999</v>
      </c>
      <c r="BI57" s="238">
        <v>209.30099999999999</v>
      </c>
      <c r="BJ57" s="238">
        <v>219.09889999999999</v>
      </c>
      <c r="BK57" s="238">
        <v>233.24250000000001</v>
      </c>
      <c r="BL57" s="238">
        <v>228.39660000000001</v>
      </c>
      <c r="BM57" s="238">
        <v>221.50380000000001</v>
      </c>
      <c r="BN57" s="238">
        <v>220.5779</v>
      </c>
      <c r="BO57" s="238">
        <v>220.11369999999999</v>
      </c>
      <c r="BP57" s="238">
        <v>218.0942</v>
      </c>
      <c r="BQ57" s="238">
        <v>212.24019999999999</v>
      </c>
      <c r="BR57" s="238">
        <v>208.7741</v>
      </c>
      <c r="BS57" s="238">
        <v>205.1831</v>
      </c>
      <c r="BT57" s="238">
        <v>195.14160000000001</v>
      </c>
      <c r="BU57" s="238">
        <v>200.9913</v>
      </c>
      <c r="BV57" s="238">
        <v>212.3006</v>
      </c>
    </row>
    <row r="58" spans="1:74" ht="11.1" customHeight="1" x14ac:dyDescent="0.2">
      <c r="A58" s="48" t="s">
        <v>496</v>
      </c>
      <c r="B58" s="137" t="s">
        <v>371</v>
      </c>
      <c r="C58" s="54">
        <v>41.158000000000001</v>
      </c>
      <c r="D58" s="54">
        <v>42.018999999999998</v>
      </c>
      <c r="E58" s="54">
        <v>41.646000000000001</v>
      </c>
      <c r="F58" s="54">
        <v>40.871000000000002</v>
      </c>
      <c r="G58" s="54">
        <v>39.292999999999999</v>
      </c>
      <c r="H58" s="54">
        <v>40.546999999999997</v>
      </c>
      <c r="I58" s="54">
        <v>43.029000000000003</v>
      </c>
      <c r="J58" s="54">
        <v>43.15</v>
      </c>
      <c r="K58" s="54">
        <v>44.331000000000003</v>
      </c>
      <c r="L58" s="54">
        <v>39.781999999999996</v>
      </c>
      <c r="M58" s="54">
        <v>40.622</v>
      </c>
      <c r="N58" s="54">
        <v>40.466999999999999</v>
      </c>
      <c r="O58" s="54">
        <v>43.634</v>
      </c>
      <c r="P58" s="54">
        <v>42.631</v>
      </c>
      <c r="Q58" s="54">
        <v>39.872999999999998</v>
      </c>
      <c r="R58" s="54">
        <v>39.993000000000002</v>
      </c>
      <c r="S58" s="54">
        <v>40.354999999999997</v>
      </c>
      <c r="T58" s="54">
        <v>41.610999999999997</v>
      </c>
      <c r="U58" s="54">
        <v>40.993000000000002</v>
      </c>
      <c r="V58" s="54">
        <v>40.090000000000003</v>
      </c>
      <c r="W58" s="54">
        <v>40.134999999999998</v>
      </c>
      <c r="X58" s="54">
        <v>37.636000000000003</v>
      </c>
      <c r="Y58" s="54">
        <v>37.662999999999997</v>
      </c>
      <c r="Z58" s="54">
        <v>38.627000000000002</v>
      </c>
      <c r="AA58" s="54">
        <v>42.591304999999998</v>
      </c>
      <c r="AB58" s="54">
        <v>39.996749000000001</v>
      </c>
      <c r="AC58" s="54">
        <v>39.118651999999997</v>
      </c>
      <c r="AD58" s="54">
        <v>40.531784000000002</v>
      </c>
      <c r="AE58" s="54">
        <v>43.443421000000001</v>
      </c>
      <c r="AF58" s="54">
        <v>44.729740999999997</v>
      </c>
      <c r="AG58" s="54">
        <v>43.818579</v>
      </c>
      <c r="AH58" s="54">
        <v>42.476813</v>
      </c>
      <c r="AI58" s="54">
        <v>41.987599000000003</v>
      </c>
      <c r="AJ58" s="54">
        <v>40.353942000000004</v>
      </c>
      <c r="AK58" s="54">
        <v>36.776465000000002</v>
      </c>
      <c r="AL58" s="54">
        <v>35.797570999999998</v>
      </c>
      <c r="AM58" s="54">
        <v>38.582630000000002</v>
      </c>
      <c r="AN58" s="54">
        <v>39.857602999999997</v>
      </c>
      <c r="AO58" s="54">
        <v>35.573813000000001</v>
      </c>
      <c r="AP58" s="54">
        <v>37.657814000000002</v>
      </c>
      <c r="AQ58" s="54">
        <v>41.411512000000002</v>
      </c>
      <c r="AR58" s="54">
        <v>39.312874000000001</v>
      </c>
      <c r="AS58" s="54">
        <v>41.232306999999999</v>
      </c>
      <c r="AT58" s="54">
        <v>38.389995999999996</v>
      </c>
      <c r="AU58" s="54">
        <v>36.200042000000003</v>
      </c>
      <c r="AV58" s="54">
        <v>36.557811999999998</v>
      </c>
      <c r="AW58" s="54">
        <v>37.782635999999997</v>
      </c>
      <c r="AX58" s="54">
        <v>35.038728999999996</v>
      </c>
      <c r="AY58" s="54">
        <v>35.863529999999997</v>
      </c>
      <c r="AZ58" s="54">
        <v>37.524085999999997</v>
      </c>
      <c r="BA58" s="54">
        <v>37.748772000000002</v>
      </c>
      <c r="BB58" s="54">
        <v>39.886000000000003</v>
      </c>
      <c r="BC58" s="54">
        <v>41.940281231999997</v>
      </c>
      <c r="BD58" s="238">
        <v>41.091410000000003</v>
      </c>
      <c r="BE58" s="238">
        <v>40.166249999999998</v>
      </c>
      <c r="BF58" s="238">
        <v>39.662269999999999</v>
      </c>
      <c r="BG58" s="238">
        <v>41.669029999999999</v>
      </c>
      <c r="BH58" s="238">
        <v>41.772910000000003</v>
      </c>
      <c r="BI58" s="238">
        <v>40.208820000000003</v>
      </c>
      <c r="BJ58" s="238">
        <v>40.002339999999997</v>
      </c>
      <c r="BK58" s="238">
        <v>40.98254</v>
      </c>
      <c r="BL58" s="238">
        <v>41.298540000000003</v>
      </c>
      <c r="BM58" s="238">
        <v>39.974290000000003</v>
      </c>
      <c r="BN58" s="238">
        <v>40.729790000000001</v>
      </c>
      <c r="BO58" s="238">
        <v>41.654969999999999</v>
      </c>
      <c r="BP58" s="238">
        <v>41.797440000000002</v>
      </c>
      <c r="BQ58" s="238">
        <v>41.063830000000003</v>
      </c>
      <c r="BR58" s="238">
        <v>40.565269999999998</v>
      </c>
      <c r="BS58" s="238">
        <v>42.658070000000002</v>
      </c>
      <c r="BT58" s="238">
        <v>39.876660000000001</v>
      </c>
      <c r="BU58" s="238">
        <v>38.84534</v>
      </c>
      <c r="BV58" s="238">
        <v>39.155659999999997</v>
      </c>
    </row>
    <row r="59" spans="1:74" ht="11.1" customHeight="1" x14ac:dyDescent="0.2">
      <c r="A59" s="48" t="s">
        <v>452</v>
      </c>
      <c r="B59" s="137" t="s">
        <v>383</v>
      </c>
      <c r="C59" s="54">
        <v>140.12899999999999</v>
      </c>
      <c r="D59" s="54">
        <v>136.32300000000001</v>
      </c>
      <c r="E59" s="54">
        <v>132.172</v>
      </c>
      <c r="F59" s="54">
        <v>128.274</v>
      </c>
      <c r="G59" s="54">
        <v>129.86500000000001</v>
      </c>
      <c r="H59" s="54">
        <v>131.09399999999999</v>
      </c>
      <c r="I59" s="54">
        <v>137.67400000000001</v>
      </c>
      <c r="J59" s="54">
        <v>135.636</v>
      </c>
      <c r="K59" s="54">
        <v>131.83799999999999</v>
      </c>
      <c r="L59" s="54">
        <v>120.07299999999999</v>
      </c>
      <c r="M59" s="54">
        <v>126.221</v>
      </c>
      <c r="N59" s="54">
        <v>140.083</v>
      </c>
      <c r="O59" s="54">
        <v>143.19</v>
      </c>
      <c r="P59" s="54">
        <v>132.91800000000001</v>
      </c>
      <c r="Q59" s="54">
        <v>126.782</v>
      </c>
      <c r="R59" s="54">
        <v>150.922</v>
      </c>
      <c r="S59" s="54">
        <v>176.62700000000001</v>
      </c>
      <c r="T59" s="54">
        <v>176.947</v>
      </c>
      <c r="U59" s="54">
        <v>178.8</v>
      </c>
      <c r="V59" s="54">
        <v>179.76300000000001</v>
      </c>
      <c r="W59" s="54">
        <v>172.50200000000001</v>
      </c>
      <c r="X59" s="54">
        <v>156.23500000000001</v>
      </c>
      <c r="Y59" s="54">
        <v>157.20500000000001</v>
      </c>
      <c r="Z59" s="54">
        <v>161.18799999999999</v>
      </c>
      <c r="AA59" s="54">
        <v>164.05760799999999</v>
      </c>
      <c r="AB59" s="54">
        <v>144.01243700000001</v>
      </c>
      <c r="AC59" s="54">
        <v>146.07853600000001</v>
      </c>
      <c r="AD59" s="54">
        <v>137.21829700000001</v>
      </c>
      <c r="AE59" s="54">
        <v>139.59954400000001</v>
      </c>
      <c r="AF59" s="54">
        <v>140.132555</v>
      </c>
      <c r="AG59" s="54">
        <v>142.13915600000001</v>
      </c>
      <c r="AH59" s="54">
        <v>137.625441</v>
      </c>
      <c r="AI59" s="54">
        <v>132.095395</v>
      </c>
      <c r="AJ59" s="54">
        <v>132.81144399999999</v>
      </c>
      <c r="AK59" s="54">
        <v>131.69239400000001</v>
      </c>
      <c r="AL59" s="54">
        <v>130.03906000000001</v>
      </c>
      <c r="AM59" s="54">
        <v>124.98899900000001</v>
      </c>
      <c r="AN59" s="54">
        <v>120.84792299999999</v>
      </c>
      <c r="AO59" s="54">
        <v>114.646615</v>
      </c>
      <c r="AP59" s="54">
        <v>106.44823599999999</v>
      </c>
      <c r="AQ59" s="54">
        <v>109.48912199999999</v>
      </c>
      <c r="AR59" s="54">
        <v>111.356022</v>
      </c>
      <c r="AS59" s="54">
        <v>112.525425</v>
      </c>
      <c r="AT59" s="54">
        <v>113.26084400000001</v>
      </c>
      <c r="AU59" s="54">
        <v>110.510839</v>
      </c>
      <c r="AV59" s="54">
        <v>110.52794799999999</v>
      </c>
      <c r="AW59" s="54">
        <v>120.52704199999999</v>
      </c>
      <c r="AX59" s="54">
        <v>118.809214</v>
      </c>
      <c r="AY59" s="54">
        <v>123.013195</v>
      </c>
      <c r="AZ59" s="54">
        <v>124.82069199999999</v>
      </c>
      <c r="BA59" s="54">
        <v>112.291937</v>
      </c>
      <c r="BB59" s="54">
        <v>106.152</v>
      </c>
      <c r="BC59" s="54">
        <v>108.30080031</v>
      </c>
      <c r="BD59" s="238">
        <v>113.5971</v>
      </c>
      <c r="BE59" s="238">
        <v>119.218</v>
      </c>
      <c r="BF59" s="238">
        <v>120.5934</v>
      </c>
      <c r="BG59" s="238">
        <v>120.2411</v>
      </c>
      <c r="BH59" s="238">
        <v>109.9628</v>
      </c>
      <c r="BI59" s="238">
        <v>113.58069999999999</v>
      </c>
      <c r="BJ59" s="238">
        <v>122.0829</v>
      </c>
      <c r="BK59" s="238">
        <v>124.66330000000001</v>
      </c>
      <c r="BL59" s="238">
        <v>117.6366</v>
      </c>
      <c r="BM59" s="238">
        <v>115.6833</v>
      </c>
      <c r="BN59" s="238">
        <v>111.3839</v>
      </c>
      <c r="BO59" s="238">
        <v>115.6932</v>
      </c>
      <c r="BP59" s="238">
        <v>118.65049999999999</v>
      </c>
      <c r="BQ59" s="238">
        <v>122.8574</v>
      </c>
      <c r="BR59" s="238">
        <v>122.69159999999999</v>
      </c>
      <c r="BS59" s="238">
        <v>119.3036</v>
      </c>
      <c r="BT59" s="238">
        <v>107.6378</v>
      </c>
      <c r="BU59" s="238">
        <v>111.93770000000001</v>
      </c>
      <c r="BV59" s="238">
        <v>118.56270000000001</v>
      </c>
    </row>
    <row r="60" spans="1:74" ht="11.1" customHeight="1" x14ac:dyDescent="0.2">
      <c r="A60" s="48" t="s">
        <v>497</v>
      </c>
      <c r="B60" s="137" t="s">
        <v>384</v>
      </c>
      <c r="C60" s="54">
        <v>29.748999999999999</v>
      </c>
      <c r="D60" s="54">
        <v>28.41</v>
      </c>
      <c r="E60" s="54">
        <v>29.18</v>
      </c>
      <c r="F60" s="54">
        <v>28.93</v>
      </c>
      <c r="G60" s="54">
        <v>30.155999999999999</v>
      </c>
      <c r="H60" s="54">
        <v>30.466999999999999</v>
      </c>
      <c r="I60" s="54">
        <v>30.712</v>
      </c>
      <c r="J60" s="54">
        <v>28.788</v>
      </c>
      <c r="K60" s="54">
        <v>30.03</v>
      </c>
      <c r="L60" s="54">
        <v>29.681000000000001</v>
      </c>
      <c r="M60" s="54">
        <v>32.659999999999997</v>
      </c>
      <c r="N60" s="54">
        <v>30.52</v>
      </c>
      <c r="O60" s="54">
        <v>30.305</v>
      </c>
      <c r="P60" s="54">
        <v>31.327999999999999</v>
      </c>
      <c r="Q60" s="54">
        <v>34.819000000000003</v>
      </c>
      <c r="R60" s="54">
        <v>36.174999999999997</v>
      </c>
      <c r="S60" s="54">
        <v>38.454000000000001</v>
      </c>
      <c r="T60" s="54">
        <v>39.524000000000001</v>
      </c>
      <c r="U60" s="54">
        <v>35.871000000000002</v>
      </c>
      <c r="V60" s="54">
        <v>34.386000000000003</v>
      </c>
      <c r="W60" s="54">
        <v>32.124000000000002</v>
      </c>
      <c r="X60" s="54">
        <v>31.212</v>
      </c>
      <c r="Y60" s="54">
        <v>31.134</v>
      </c>
      <c r="Z60" s="54">
        <v>30.172999999999998</v>
      </c>
      <c r="AA60" s="54">
        <v>32.183999999999997</v>
      </c>
      <c r="AB60" s="54">
        <v>31.425000000000001</v>
      </c>
      <c r="AC60" s="54">
        <v>30.927</v>
      </c>
      <c r="AD60" s="54">
        <v>31.853999999999999</v>
      </c>
      <c r="AE60" s="54">
        <v>32.03</v>
      </c>
      <c r="AF60" s="54">
        <v>31.524000000000001</v>
      </c>
      <c r="AG60" s="54">
        <v>29.382000000000001</v>
      </c>
      <c r="AH60" s="54">
        <v>29.818999999999999</v>
      </c>
      <c r="AI60" s="54">
        <v>27.76</v>
      </c>
      <c r="AJ60" s="54">
        <v>28.733000000000001</v>
      </c>
      <c r="AK60" s="54">
        <v>27.9</v>
      </c>
      <c r="AL60" s="54">
        <v>25.77</v>
      </c>
      <c r="AM60" s="54">
        <v>26.748999999999999</v>
      </c>
      <c r="AN60" s="54">
        <v>27.541</v>
      </c>
      <c r="AO60" s="54">
        <v>27.931000000000001</v>
      </c>
      <c r="AP60" s="54">
        <v>29.413</v>
      </c>
      <c r="AQ60" s="54">
        <v>29.169</v>
      </c>
      <c r="AR60" s="54">
        <v>29.196999999999999</v>
      </c>
      <c r="AS60" s="54">
        <v>29.106000000000002</v>
      </c>
      <c r="AT60" s="54">
        <v>28.558</v>
      </c>
      <c r="AU60" s="54">
        <v>27.334</v>
      </c>
      <c r="AV60" s="54">
        <v>29.782</v>
      </c>
      <c r="AW60" s="54">
        <v>29.081</v>
      </c>
      <c r="AX60" s="54">
        <v>30.739000000000001</v>
      </c>
      <c r="AY60" s="54">
        <v>32.110999999999997</v>
      </c>
      <c r="AZ60" s="54">
        <v>31.33</v>
      </c>
      <c r="BA60" s="54">
        <v>29.562999999999999</v>
      </c>
      <c r="BB60" s="54">
        <v>33.134</v>
      </c>
      <c r="BC60" s="54">
        <v>33.055201162000003</v>
      </c>
      <c r="BD60" s="238">
        <v>31.94802</v>
      </c>
      <c r="BE60" s="238">
        <v>30.455629999999999</v>
      </c>
      <c r="BF60" s="238">
        <v>30.148399999999999</v>
      </c>
      <c r="BG60" s="238">
        <v>29.824259999999999</v>
      </c>
      <c r="BH60" s="238">
        <v>29.832129999999999</v>
      </c>
      <c r="BI60" s="238">
        <v>30.380310000000001</v>
      </c>
      <c r="BJ60" s="238">
        <v>29.08108</v>
      </c>
      <c r="BK60" s="238">
        <v>30.22308</v>
      </c>
      <c r="BL60" s="238">
        <v>29.548169999999999</v>
      </c>
      <c r="BM60" s="238">
        <v>30.277670000000001</v>
      </c>
      <c r="BN60" s="238">
        <v>29.332689999999999</v>
      </c>
      <c r="BO60" s="238">
        <v>29.952439999999999</v>
      </c>
      <c r="BP60" s="238">
        <v>29.482320000000001</v>
      </c>
      <c r="BQ60" s="238">
        <v>28.274740000000001</v>
      </c>
      <c r="BR60" s="238">
        <v>28.0943</v>
      </c>
      <c r="BS60" s="238">
        <v>27.686630000000001</v>
      </c>
      <c r="BT60" s="238">
        <v>27.853590000000001</v>
      </c>
      <c r="BU60" s="238">
        <v>28.020189999999999</v>
      </c>
      <c r="BV60" s="238">
        <v>26.921189999999999</v>
      </c>
    </row>
    <row r="61" spans="1:74" ht="11.1" customHeight="1" x14ac:dyDescent="0.2">
      <c r="A61" s="48" t="s">
        <v>729</v>
      </c>
      <c r="B61" s="478" t="s">
        <v>945</v>
      </c>
      <c r="C61" s="54">
        <v>60.615000000000002</v>
      </c>
      <c r="D61" s="54">
        <v>61.472000000000001</v>
      </c>
      <c r="E61" s="54">
        <v>63.317</v>
      </c>
      <c r="F61" s="54">
        <v>63.07</v>
      </c>
      <c r="G61" s="54">
        <v>61.323</v>
      </c>
      <c r="H61" s="54">
        <v>59.155999999999999</v>
      </c>
      <c r="I61" s="54">
        <v>56.904000000000003</v>
      </c>
      <c r="J61" s="54">
        <v>53.771999999999998</v>
      </c>
      <c r="K61" s="54">
        <v>51.16</v>
      </c>
      <c r="L61" s="54">
        <v>49.875999999999998</v>
      </c>
      <c r="M61" s="54">
        <v>50.152999999999999</v>
      </c>
      <c r="N61" s="54">
        <v>54.588000000000001</v>
      </c>
      <c r="O61" s="54">
        <v>56.037999999999997</v>
      </c>
      <c r="P61" s="54">
        <v>58.944000000000003</v>
      </c>
      <c r="Q61" s="54">
        <v>61.902999999999999</v>
      </c>
      <c r="R61" s="54">
        <v>62.563000000000002</v>
      </c>
      <c r="S61" s="54">
        <v>63.109000000000002</v>
      </c>
      <c r="T61" s="54">
        <v>58.951000000000001</v>
      </c>
      <c r="U61" s="54">
        <v>56.176000000000002</v>
      </c>
      <c r="V61" s="54">
        <v>50.991999999999997</v>
      </c>
      <c r="W61" s="54">
        <v>48.335000000000001</v>
      </c>
      <c r="X61" s="54">
        <v>46.072000000000003</v>
      </c>
      <c r="Y61" s="54">
        <v>46.298000000000002</v>
      </c>
      <c r="Z61" s="54">
        <v>49.055999999999997</v>
      </c>
      <c r="AA61" s="54">
        <v>52.537999999999997</v>
      </c>
      <c r="AB61" s="54">
        <v>54.73</v>
      </c>
      <c r="AC61" s="54">
        <v>55.807000000000002</v>
      </c>
      <c r="AD61" s="54">
        <v>55.996000000000002</v>
      </c>
      <c r="AE61" s="54">
        <v>57.375999999999998</v>
      </c>
      <c r="AF61" s="54">
        <v>54.305</v>
      </c>
      <c r="AG61" s="54">
        <v>52.122</v>
      </c>
      <c r="AH61" s="54">
        <v>52.225999999999999</v>
      </c>
      <c r="AI61" s="54">
        <v>50.959000000000003</v>
      </c>
      <c r="AJ61" s="54">
        <v>46.472999999999999</v>
      </c>
      <c r="AK61" s="54">
        <v>48.588999999999999</v>
      </c>
      <c r="AL61" s="54">
        <v>52.216999999999999</v>
      </c>
      <c r="AM61" s="54">
        <v>56.558999999999997</v>
      </c>
      <c r="AN61" s="54">
        <v>58.026000000000003</v>
      </c>
      <c r="AO61" s="54">
        <v>58.53</v>
      </c>
      <c r="AP61" s="54">
        <v>58.505000000000003</v>
      </c>
      <c r="AQ61" s="54">
        <v>59.22</v>
      </c>
      <c r="AR61" s="54">
        <v>56.442999999999998</v>
      </c>
      <c r="AS61" s="54">
        <v>56.055999999999997</v>
      </c>
      <c r="AT61" s="54">
        <v>50.939</v>
      </c>
      <c r="AU61" s="54">
        <v>49.487000000000002</v>
      </c>
      <c r="AV61" s="54">
        <v>48.348999999999997</v>
      </c>
      <c r="AW61" s="54">
        <v>50.595999999999997</v>
      </c>
      <c r="AX61" s="54">
        <v>54.225000000000001</v>
      </c>
      <c r="AY61" s="54">
        <v>57.646000000000001</v>
      </c>
      <c r="AZ61" s="54">
        <v>61.177999999999997</v>
      </c>
      <c r="BA61" s="54">
        <v>63.281999999999996</v>
      </c>
      <c r="BB61" s="54">
        <v>60.728850000000001</v>
      </c>
      <c r="BC61" s="54">
        <v>57.768990000000002</v>
      </c>
      <c r="BD61" s="238">
        <v>54.842440000000003</v>
      </c>
      <c r="BE61" s="238">
        <v>52.506790000000002</v>
      </c>
      <c r="BF61" s="238">
        <v>47.938920000000003</v>
      </c>
      <c r="BG61" s="238">
        <v>45.889180000000003</v>
      </c>
      <c r="BH61" s="238">
        <v>43.449080000000002</v>
      </c>
      <c r="BI61" s="238">
        <v>44.274410000000003</v>
      </c>
      <c r="BJ61" s="238">
        <v>47.583370000000002</v>
      </c>
      <c r="BK61" s="238">
        <v>52.180799999999998</v>
      </c>
      <c r="BL61" s="238">
        <v>54.988639999999997</v>
      </c>
      <c r="BM61" s="238">
        <v>57.042529999999999</v>
      </c>
      <c r="BN61" s="238">
        <v>58.106439999999999</v>
      </c>
      <c r="BO61" s="238">
        <v>58.11636</v>
      </c>
      <c r="BP61" s="238">
        <v>55.151020000000003</v>
      </c>
      <c r="BQ61" s="238">
        <v>52.771830000000001</v>
      </c>
      <c r="BR61" s="238">
        <v>48.161140000000003</v>
      </c>
      <c r="BS61" s="238">
        <v>46.05865</v>
      </c>
      <c r="BT61" s="238">
        <v>43.571869999999997</v>
      </c>
      <c r="BU61" s="238">
        <v>44.342910000000003</v>
      </c>
      <c r="BV61" s="238">
        <v>47.603580000000001</v>
      </c>
    </row>
    <row r="62" spans="1:74" ht="11.1" customHeight="1" x14ac:dyDescent="0.2">
      <c r="A62" s="48" t="s">
        <v>498</v>
      </c>
      <c r="B62" s="137" t="s">
        <v>106</v>
      </c>
      <c r="C62" s="561">
        <v>1265.0133530000001</v>
      </c>
      <c r="D62" s="561">
        <v>1248.3144789999999</v>
      </c>
      <c r="E62" s="561">
        <v>1245.21002</v>
      </c>
      <c r="F62" s="561">
        <v>1263.632298</v>
      </c>
      <c r="G62" s="561">
        <v>1307.123977</v>
      </c>
      <c r="H62" s="561">
        <v>1304.1664989999999</v>
      </c>
      <c r="I62" s="561">
        <v>1309.074613</v>
      </c>
      <c r="J62" s="561">
        <v>1300.684616</v>
      </c>
      <c r="K62" s="561">
        <v>1298.386778</v>
      </c>
      <c r="L62" s="561">
        <v>1285.568743</v>
      </c>
      <c r="M62" s="561">
        <v>1283.237734</v>
      </c>
      <c r="N62" s="561">
        <v>1281.879621</v>
      </c>
      <c r="O62" s="561">
        <v>1299.8931849999999</v>
      </c>
      <c r="P62" s="561">
        <v>1282.712679</v>
      </c>
      <c r="Q62" s="561">
        <v>1326.7220090000001</v>
      </c>
      <c r="R62" s="561">
        <v>1403.5993410000001</v>
      </c>
      <c r="S62" s="561">
        <v>1432.23847</v>
      </c>
      <c r="T62" s="561">
        <v>1457.703137</v>
      </c>
      <c r="U62" s="561">
        <v>1453.987995</v>
      </c>
      <c r="V62" s="561">
        <v>1437.578019</v>
      </c>
      <c r="W62" s="561">
        <v>1423.1812500000001</v>
      </c>
      <c r="X62" s="561">
        <v>1386.329254</v>
      </c>
      <c r="Y62" s="561">
        <v>1388.7240099999999</v>
      </c>
      <c r="Z62" s="561">
        <v>1343.3477109999999</v>
      </c>
      <c r="AA62" s="561">
        <v>1337.1033399999999</v>
      </c>
      <c r="AB62" s="561">
        <v>1303.06792</v>
      </c>
      <c r="AC62" s="561">
        <v>1310.94721</v>
      </c>
      <c r="AD62" s="561">
        <v>1298.811995</v>
      </c>
      <c r="AE62" s="561">
        <v>1303.867405</v>
      </c>
      <c r="AF62" s="561">
        <v>1281.363983</v>
      </c>
      <c r="AG62" s="561">
        <v>1278.1167359999999</v>
      </c>
      <c r="AH62" s="561">
        <v>1250.2037230000001</v>
      </c>
      <c r="AI62" s="561">
        <v>1250.9396790000001</v>
      </c>
      <c r="AJ62" s="561">
        <v>1252.9669180000001</v>
      </c>
      <c r="AK62" s="561">
        <v>1233.747879</v>
      </c>
      <c r="AL62" s="561">
        <v>1198.6124299999999</v>
      </c>
      <c r="AM62" s="561">
        <v>1189.9870060000001</v>
      </c>
      <c r="AN62" s="561">
        <v>1165.4500370000001</v>
      </c>
      <c r="AO62" s="561">
        <v>1153.6286359999999</v>
      </c>
      <c r="AP62" s="561">
        <v>1153.4994770000001</v>
      </c>
      <c r="AQ62" s="561">
        <v>1172.450118</v>
      </c>
      <c r="AR62" s="561">
        <v>1179.6685890000001</v>
      </c>
      <c r="AS62" s="561">
        <v>1215.4325180000001</v>
      </c>
      <c r="AT62" s="561">
        <v>1212.387624</v>
      </c>
      <c r="AU62" s="561">
        <v>1215.0645219999999</v>
      </c>
      <c r="AV62" s="561">
        <v>1230.700945</v>
      </c>
      <c r="AW62" s="561">
        <v>1226.0657679999999</v>
      </c>
      <c r="AX62" s="561">
        <v>1221.6351320000001</v>
      </c>
      <c r="AY62" s="561">
        <v>1254.576802</v>
      </c>
      <c r="AZ62" s="561">
        <v>1266.747167</v>
      </c>
      <c r="BA62" s="561">
        <v>1230.791072</v>
      </c>
      <c r="BB62" s="561">
        <v>1233.5542989</v>
      </c>
      <c r="BC62" s="561">
        <v>1244.7883607000001</v>
      </c>
      <c r="BD62" s="562">
        <v>1251.5340000000001</v>
      </c>
      <c r="BE62" s="562">
        <v>1263.875</v>
      </c>
      <c r="BF62" s="562">
        <v>1272.08</v>
      </c>
      <c r="BG62" s="562">
        <v>1272.4739999999999</v>
      </c>
      <c r="BH62" s="562">
        <v>1263.886</v>
      </c>
      <c r="BI62" s="562">
        <v>1261.7909999999999</v>
      </c>
      <c r="BJ62" s="562">
        <v>1246.8430000000001</v>
      </c>
      <c r="BK62" s="562">
        <v>1261.616</v>
      </c>
      <c r="BL62" s="562">
        <v>1244.6130000000001</v>
      </c>
      <c r="BM62" s="562">
        <v>1245.4100000000001</v>
      </c>
      <c r="BN62" s="562">
        <v>1258.5170000000001</v>
      </c>
      <c r="BO62" s="562">
        <v>1277.865</v>
      </c>
      <c r="BP62" s="562">
        <v>1276.6790000000001</v>
      </c>
      <c r="BQ62" s="562">
        <v>1275.787</v>
      </c>
      <c r="BR62" s="562">
        <v>1278.2</v>
      </c>
      <c r="BS62" s="562">
        <v>1276.4739999999999</v>
      </c>
      <c r="BT62" s="562">
        <v>1259.0340000000001</v>
      </c>
      <c r="BU62" s="562">
        <v>1254.982</v>
      </c>
      <c r="BV62" s="562">
        <v>1239.0440000000001</v>
      </c>
    </row>
    <row r="63" spans="1:74" ht="11.1" customHeight="1" x14ac:dyDescent="0.2">
      <c r="A63" s="48" t="s">
        <v>499</v>
      </c>
      <c r="B63" s="140" t="s">
        <v>388</v>
      </c>
      <c r="C63" s="567">
        <v>649.13900000000001</v>
      </c>
      <c r="D63" s="567">
        <v>649.12599999999998</v>
      </c>
      <c r="E63" s="567">
        <v>649.12599999999998</v>
      </c>
      <c r="F63" s="567">
        <v>648.58799999999997</v>
      </c>
      <c r="G63" s="567">
        <v>644.81799999999998</v>
      </c>
      <c r="H63" s="567">
        <v>644.81799999999998</v>
      </c>
      <c r="I63" s="567">
        <v>644.81799999999998</v>
      </c>
      <c r="J63" s="567">
        <v>644.81799999999998</v>
      </c>
      <c r="K63" s="567">
        <v>644.81799999999998</v>
      </c>
      <c r="L63" s="567">
        <v>641.15300000000002</v>
      </c>
      <c r="M63" s="567">
        <v>634.96699999999998</v>
      </c>
      <c r="N63" s="567">
        <v>634.96699999999998</v>
      </c>
      <c r="O63" s="567">
        <v>634.96699999999998</v>
      </c>
      <c r="P63" s="567">
        <v>634.96699999999998</v>
      </c>
      <c r="Q63" s="567">
        <v>634.96699999999998</v>
      </c>
      <c r="R63" s="567">
        <v>637.82600000000002</v>
      </c>
      <c r="S63" s="567">
        <v>648.32600000000002</v>
      </c>
      <c r="T63" s="567">
        <v>656.02300000000002</v>
      </c>
      <c r="U63" s="567">
        <v>656.14</v>
      </c>
      <c r="V63" s="567">
        <v>647.53</v>
      </c>
      <c r="W63" s="567">
        <v>642.18600000000004</v>
      </c>
      <c r="X63" s="567">
        <v>638.55600000000004</v>
      </c>
      <c r="Y63" s="567">
        <v>638.08500000000004</v>
      </c>
      <c r="Z63" s="567">
        <v>638.08600000000001</v>
      </c>
      <c r="AA63" s="567">
        <v>638.08500000000004</v>
      </c>
      <c r="AB63" s="567">
        <v>637.77300000000002</v>
      </c>
      <c r="AC63" s="567">
        <v>637.774</v>
      </c>
      <c r="AD63" s="567">
        <v>633.428</v>
      </c>
      <c r="AE63" s="567">
        <v>627.58500000000004</v>
      </c>
      <c r="AF63" s="567">
        <v>621.30399999999997</v>
      </c>
      <c r="AG63" s="567">
        <v>621.30200000000002</v>
      </c>
      <c r="AH63" s="567">
        <v>621.30200000000002</v>
      </c>
      <c r="AI63" s="567">
        <v>617.76800000000003</v>
      </c>
      <c r="AJ63" s="567">
        <v>610.64599999999996</v>
      </c>
      <c r="AK63" s="567">
        <v>601.46699999999998</v>
      </c>
      <c r="AL63" s="567">
        <v>593.68200000000002</v>
      </c>
      <c r="AM63" s="567">
        <v>588.31700000000001</v>
      </c>
      <c r="AN63" s="567">
        <v>578.87199999999996</v>
      </c>
      <c r="AO63" s="567">
        <v>566.06100000000004</v>
      </c>
      <c r="AP63" s="567">
        <v>547.86599999999999</v>
      </c>
      <c r="AQ63" s="567">
        <v>523.10900000000004</v>
      </c>
      <c r="AR63" s="567">
        <v>493.32400000000001</v>
      </c>
      <c r="AS63" s="567">
        <v>468.00599999999997</v>
      </c>
      <c r="AT63" s="567">
        <v>445.05700000000002</v>
      </c>
      <c r="AU63" s="567">
        <v>416.39299999999997</v>
      </c>
      <c r="AV63" s="567">
        <v>398.56900000000002</v>
      </c>
      <c r="AW63" s="567">
        <v>388.41899999999998</v>
      </c>
      <c r="AX63" s="567">
        <v>372.03</v>
      </c>
      <c r="AY63" s="567">
        <v>371.57900000000001</v>
      </c>
      <c r="AZ63" s="567">
        <v>371.57900000000001</v>
      </c>
      <c r="BA63" s="567">
        <v>371.17500000000001</v>
      </c>
      <c r="BB63" s="567">
        <v>362.01400000000001</v>
      </c>
      <c r="BC63" s="567">
        <v>353.17794213000002</v>
      </c>
      <c r="BD63" s="568">
        <v>345.67790000000002</v>
      </c>
      <c r="BE63" s="568">
        <v>345.67790000000002</v>
      </c>
      <c r="BF63" s="568">
        <v>345.67790000000002</v>
      </c>
      <c r="BG63" s="568">
        <v>345.67790000000002</v>
      </c>
      <c r="BH63" s="568">
        <v>345.67790000000002</v>
      </c>
      <c r="BI63" s="568">
        <v>345.67790000000002</v>
      </c>
      <c r="BJ63" s="568">
        <v>345.67790000000002</v>
      </c>
      <c r="BK63" s="568">
        <v>345.67790000000002</v>
      </c>
      <c r="BL63" s="568">
        <v>345.67790000000002</v>
      </c>
      <c r="BM63" s="568">
        <v>345.67790000000002</v>
      </c>
      <c r="BN63" s="568">
        <v>345.67790000000002</v>
      </c>
      <c r="BO63" s="568">
        <v>345.67790000000002</v>
      </c>
      <c r="BP63" s="568">
        <v>345.67790000000002</v>
      </c>
      <c r="BQ63" s="568">
        <v>345.67790000000002</v>
      </c>
      <c r="BR63" s="568">
        <v>345.67790000000002</v>
      </c>
      <c r="BS63" s="568">
        <v>345.67790000000002</v>
      </c>
      <c r="BT63" s="568">
        <v>345.67790000000002</v>
      </c>
      <c r="BU63" s="568">
        <v>345.67790000000002</v>
      </c>
      <c r="BV63" s="568">
        <v>345.67790000000002</v>
      </c>
    </row>
    <row r="64" spans="1:74" s="329" customFormat="1" ht="12" customHeight="1" x14ac:dyDescent="0.2">
      <c r="A64" s="328"/>
      <c r="B64" s="674" t="s">
        <v>791</v>
      </c>
      <c r="C64" s="630"/>
      <c r="D64" s="630"/>
      <c r="E64" s="630"/>
      <c r="F64" s="630"/>
      <c r="G64" s="630"/>
      <c r="H64" s="630"/>
      <c r="I64" s="630"/>
      <c r="J64" s="630"/>
      <c r="K64" s="630"/>
      <c r="L64" s="630"/>
      <c r="M64" s="630"/>
      <c r="N64" s="630"/>
      <c r="O64" s="630"/>
      <c r="P64" s="630"/>
      <c r="Q64" s="624"/>
      <c r="AY64" s="397"/>
      <c r="AZ64" s="397"/>
      <c r="BA64" s="397"/>
      <c r="BB64" s="397"/>
      <c r="BC64" s="397"/>
      <c r="BD64" s="397"/>
      <c r="BE64" s="397"/>
      <c r="BF64" s="397"/>
      <c r="BG64" s="397"/>
      <c r="BH64" s="397"/>
      <c r="BI64" s="397"/>
      <c r="BJ64" s="397"/>
    </row>
    <row r="65" spans="1:74" s="329" customFormat="1" ht="12" customHeight="1" x14ac:dyDescent="0.2">
      <c r="A65" s="328"/>
      <c r="B65" s="675" t="s">
        <v>819</v>
      </c>
      <c r="C65" s="630"/>
      <c r="D65" s="630"/>
      <c r="E65" s="630"/>
      <c r="F65" s="630"/>
      <c r="G65" s="630"/>
      <c r="H65" s="630"/>
      <c r="I65" s="630"/>
      <c r="J65" s="630"/>
      <c r="K65" s="630"/>
      <c r="L65" s="630"/>
      <c r="M65" s="630"/>
      <c r="N65" s="630"/>
      <c r="O65" s="630"/>
      <c r="P65" s="630"/>
      <c r="Q65" s="624"/>
      <c r="AY65" s="397"/>
      <c r="AZ65" s="397"/>
      <c r="BA65" s="397"/>
      <c r="BB65" s="397"/>
      <c r="BC65" s="397"/>
      <c r="BD65" s="397"/>
      <c r="BE65" s="397"/>
      <c r="BF65" s="397"/>
      <c r="BG65" s="397"/>
      <c r="BH65" s="397"/>
      <c r="BI65" s="397"/>
      <c r="BJ65" s="397"/>
    </row>
    <row r="66" spans="1:74" s="329" customFormat="1" ht="12" customHeight="1" x14ac:dyDescent="0.2">
      <c r="A66" s="328"/>
      <c r="B66" s="675" t="s">
        <v>820</v>
      </c>
      <c r="C66" s="630"/>
      <c r="D66" s="630"/>
      <c r="E66" s="630"/>
      <c r="F66" s="630"/>
      <c r="G66" s="630"/>
      <c r="H66" s="630"/>
      <c r="I66" s="630"/>
      <c r="J66" s="630"/>
      <c r="K66" s="630"/>
      <c r="L66" s="630"/>
      <c r="M66" s="630"/>
      <c r="N66" s="630"/>
      <c r="O66" s="630"/>
      <c r="P66" s="630"/>
      <c r="Q66" s="624"/>
      <c r="AY66" s="397"/>
      <c r="AZ66" s="397"/>
      <c r="BA66" s="397"/>
      <c r="BB66" s="397"/>
      <c r="BC66" s="397"/>
      <c r="BD66" s="397"/>
      <c r="BE66" s="397"/>
      <c r="BF66" s="397"/>
      <c r="BG66" s="397"/>
      <c r="BH66" s="397"/>
      <c r="BI66" s="397"/>
      <c r="BJ66" s="397"/>
    </row>
    <row r="67" spans="1:74" s="329" customFormat="1" ht="12" customHeight="1" x14ac:dyDescent="0.2">
      <c r="A67" s="328"/>
      <c r="B67" s="675" t="s">
        <v>821</v>
      </c>
      <c r="C67" s="630"/>
      <c r="D67" s="630"/>
      <c r="E67" s="630"/>
      <c r="F67" s="630"/>
      <c r="G67" s="630"/>
      <c r="H67" s="630"/>
      <c r="I67" s="630"/>
      <c r="J67" s="630"/>
      <c r="K67" s="630"/>
      <c r="L67" s="630"/>
      <c r="M67" s="630"/>
      <c r="N67" s="630"/>
      <c r="O67" s="630"/>
      <c r="P67" s="630"/>
      <c r="Q67" s="624"/>
      <c r="AY67" s="397"/>
      <c r="AZ67" s="397"/>
      <c r="BA67" s="397"/>
      <c r="BB67" s="397"/>
      <c r="BC67" s="397"/>
      <c r="BD67" s="397"/>
      <c r="BE67" s="397"/>
      <c r="BF67" s="397"/>
      <c r="BG67" s="397"/>
      <c r="BH67" s="397"/>
      <c r="BI67" s="397"/>
      <c r="BJ67" s="397"/>
    </row>
    <row r="68" spans="1:74" s="329" customFormat="1" ht="20.45" customHeight="1" x14ac:dyDescent="0.2">
      <c r="A68" s="328"/>
      <c r="B68" s="674" t="s">
        <v>1294</v>
      </c>
      <c r="C68" s="624"/>
      <c r="D68" s="624"/>
      <c r="E68" s="624"/>
      <c r="F68" s="624"/>
      <c r="G68" s="624"/>
      <c r="H68" s="624"/>
      <c r="I68" s="624"/>
      <c r="J68" s="624"/>
      <c r="K68" s="624"/>
      <c r="L68" s="624"/>
      <c r="M68" s="624"/>
      <c r="N68" s="624"/>
      <c r="O68" s="624"/>
      <c r="P68" s="624"/>
      <c r="Q68" s="624"/>
      <c r="AY68" s="397"/>
      <c r="AZ68" s="397"/>
      <c r="BA68" s="397"/>
      <c r="BB68" s="397"/>
      <c r="BC68" s="397"/>
      <c r="BD68" s="397"/>
      <c r="BE68" s="397"/>
      <c r="BF68" s="397"/>
      <c r="BG68" s="397"/>
      <c r="BH68" s="397"/>
      <c r="BI68" s="397"/>
      <c r="BJ68" s="397"/>
    </row>
    <row r="69" spans="1:74" s="329" customFormat="1" ht="12" customHeight="1" x14ac:dyDescent="0.2">
      <c r="A69" s="328"/>
      <c r="B69" s="674" t="s">
        <v>856</v>
      </c>
      <c r="C69" s="630"/>
      <c r="D69" s="630"/>
      <c r="E69" s="630"/>
      <c r="F69" s="630"/>
      <c r="G69" s="630"/>
      <c r="H69" s="630"/>
      <c r="I69" s="630"/>
      <c r="J69" s="630"/>
      <c r="K69" s="630"/>
      <c r="L69" s="630"/>
      <c r="M69" s="630"/>
      <c r="N69" s="630"/>
      <c r="O69" s="630"/>
      <c r="P69" s="630"/>
      <c r="Q69" s="624"/>
      <c r="AY69" s="397"/>
      <c r="AZ69" s="397"/>
      <c r="BA69" s="397"/>
      <c r="BB69" s="397"/>
      <c r="BC69" s="397"/>
      <c r="BD69" s="397"/>
      <c r="BE69" s="397"/>
      <c r="BF69" s="397"/>
      <c r="BG69" s="397"/>
      <c r="BH69" s="397"/>
      <c r="BI69" s="397"/>
      <c r="BJ69" s="397"/>
    </row>
    <row r="70" spans="1:74" s="329" customFormat="1" ht="23.25" customHeight="1" x14ac:dyDescent="0.2">
      <c r="A70" s="328"/>
      <c r="B70" s="674" t="s">
        <v>1307</v>
      </c>
      <c r="C70" s="630"/>
      <c r="D70" s="630"/>
      <c r="E70" s="630"/>
      <c r="F70" s="630"/>
      <c r="G70" s="630"/>
      <c r="H70" s="630"/>
      <c r="I70" s="630"/>
      <c r="J70" s="630"/>
      <c r="K70" s="630"/>
      <c r="L70" s="630"/>
      <c r="M70" s="630"/>
      <c r="N70" s="630"/>
      <c r="O70" s="630"/>
      <c r="P70" s="630"/>
      <c r="Q70" s="624"/>
      <c r="AY70" s="397"/>
      <c r="AZ70" s="397"/>
      <c r="BA70" s="397"/>
      <c r="BB70" s="397"/>
      <c r="BC70" s="397"/>
      <c r="BD70" s="397"/>
      <c r="BE70" s="397"/>
      <c r="BF70" s="397"/>
      <c r="BG70" s="397"/>
      <c r="BH70" s="397"/>
      <c r="BI70" s="397"/>
      <c r="BJ70" s="397"/>
    </row>
    <row r="71" spans="1:74" s="329" customFormat="1" ht="12" customHeight="1" x14ac:dyDescent="0.2">
      <c r="A71" s="328"/>
      <c r="B71" s="645" t="s">
        <v>790</v>
      </c>
      <c r="C71" s="646"/>
      <c r="D71" s="646"/>
      <c r="E71" s="646"/>
      <c r="F71" s="646"/>
      <c r="G71" s="646"/>
      <c r="H71" s="646"/>
      <c r="I71" s="646"/>
      <c r="J71" s="646"/>
      <c r="K71" s="646"/>
      <c r="L71" s="646"/>
      <c r="M71" s="646"/>
      <c r="N71" s="646"/>
      <c r="O71" s="646"/>
      <c r="P71" s="646"/>
      <c r="Q71" s="646"/>
      <c r="AY71" s="397"/>
      <c r="AZ71" s="397"/>
      <c r="BA71" s="397"/>
      <c r="BB71" s="397"/>
      <c r="BC71" s="397"/>
      <c r="BD71" s="397"/>
      <c r="BE71" s="397"/>
      <c r="BF71" s="397"/>
      <c r="BG71" s="397"/>
      <c r="BH71" s="397"/>
      <c r="BI71" s="397"/>
      <c r="BJ71" s="397"/>
    </row>
    <row r="72" spans="1:74" s="329" customFormat="1" ht="12" customHeight="1" x14ac:dyDescent="0.2">
      <c r="A72" s="328"/>
      <c r="B72" s="678" t="s">
        <v>822</v>
      </c>
      <c r="C72" s="630"/>
      <c r="D72" s="630"/>
      <c r="E72" s="630"/>
      <c r="F72" s="630"/>
      <c r="G72" s="630"/>
      <c r="H72" s="630"/>
      <c r="I72" s="630"/>
      <c r="J72" s="630"/>
      <c r="K72" s="630"/>
      <c r="L72" s="630"/>
      <c r="M72" s="630"/>
      <c r="N72" s="630"/>
      <c r="O72" s="630"/>
      <c r="P72" s="630"/>
      <c r="Q72" s="624"/>
      <c r="AY72" s="397"/>
      <c r="AZ72" s="397"/>
      <c r="BA72" s="397"/>
      <c r="BB72" s="397"/>
      <c r="BC72" s="397"/>
      <c r="BD72" s="397"/>
      <c r="BE72" s="397"/>
      <c r="BF72" s="397"/>
      <c r="BG72" s="397"/>
      <c r="BH72" s="397"/>
      <c r="BI72" s="397"/>
      <c r="BJ72" s="397"/>
    </row>
    <row r="73" spans="1:74" s="329" customFormat="1" ht="12" customHeight="1" x14ac:dyDescent="0.2">
      <c r="A73" s="328"/>
      <c r="B73" s="679" t="s">
        <v>823</v>
      </c>
      <c r="C73" s="624"/>
      <c r="D73" s="624"/>
      <c r="E73" s="624"/>
      <c r="F73" s="624"/>
      <c r="G73" s="624"/>
      <c r="H73" s="624"/>
      <c r="I73" s="624"/>
      <c r="J73" s="624"/>
      <c r="K73" s="624"/>
      <c r="L73" s="624"/>
      <c r="M73" s="624"/>
      <c r="N73" s="624"/>
      <c r="O73" s="624"/>
      <c r="P73" s="624"/>
      <c r="Q73" s="624"/>
      <c r="AY73" s="397"/>
      <c r="AZ73" s="397"/>
      <c r="BA73" s="397"/>
      <c r="BB73" s="397"/>
      <c r="BC73" s="397"/>
      <c r="BD73" s="397"/>
      <c r="BE73" s="397"/>
      <c r="BF73" s="397"/>
      <c r="BG73" s="397"/>
      <c r="BH73" s="397"/>
      <c r="BI73" s="397"/>
      <c r="BJ73" s="397"/>
    </row>
    <row r="74" spans="1:74" s="329" customFormat="1" ht="12" customHeight="1" x14ac:dyDescent="0.2">
      <c r="A74" s="328"/>
      <c r="B74" s="638" t="str">
        <f>"Notes: "&amp;"EIA completed modeling and analysis for this report on " &amp;Dates!D2&amp;"."</f>
        <v>Notes: EIA completed modeling and analysis for this report on Monday June 5, 2023.</v>
      </c>
      <c r="C74" s="637"/>
      <c r="D74" s="637"/>
      <c r="E74" s="637"/>
      <c r="F74" s="637"/>
      <c r="G74" s="637"/>
      <c r="H74" s="637"/>
      <c r="I74" s="637"/>
      <c r="J74" s="637"/>
      <c r="K74" s="637"/>
      <c r="L74" s="637"/>
      <c r="M74" s="637"/>
      <c r="N74" s="637"/>
      <c r="O74" s="637"/>
      <c r="P74" s="637"/>
      <c r="Q74" s="637"/>
      <c r="AY74" s="397"/>
      <c r="AZ74" s="397"/>
      <c r="BA74" s="397"/>
      <c r="BB74" s="397"/>
      <c r="BC74" s="397"/>
      <c r="BD74" s="397"/>
      <c r="BE74" s="397"/>
      <c r="BF74" s="397"/>
      <c r="BG74" s="397"/>
      <c r="BH74" s="397"/>
      <c r="BI74" s="397"/>
      <c r="BJ74" s="397"/>
    </row>
    <row r="75" spans="1:74" s="329" customFormat="1" ht="12" customHeight="1" x14ac:dyDescent="0.2">
      <c r="A75" s="328"/>
      <c r="B75" s="638" t="s">
        <v>338</v>
      </c>
      <c r="C75" s="637"/>
      <c r="D75" s="637"/>
      <c r="E75" s="637"/>
      <c r="F75" s="637"/>
      <c r="G75" s="637"/>
      <c r="H75" s="637"/>
      <c r="I75" s="637"/>
      <c r="J75" s="637"/>
      <c r="K75" s="637"/>
      <c r="L75" s="637"/>
      <c r="M75" s="637"/>
      <c r="N75" s="637"/>
      <c r="O75" s="637"/>
      <c r="P75" s="637"/>
      <c r="Q75" s="637"/>
      <c r="AY75" s="397"/>
      <c r="AZ75" s="397"/>
      <c r="BA75" s="397"/>
      <c r="BB75" s="397"/>
      <c r="BC75" s="397"/>
      <c r="BD75" s="397"/>
      <c r="BE75" s="397"/>
      <c r="BF75" s="397"/>
      <c r="BG75" s="397"/>
      <c r="BH75" s="397"/>
      <c r="BI75" s="397"/>
      <c r="BJ75" s="397"/>
    </row>
    <row r="76" spans="1:74" s="329" customFormat="1" ht="12" customHeight="1" x14ac:dyDescent="0.2">
      <c r="A76" s="328"/>
      <c r="B76" s="631" t="s">
        <v>824</v>
      </c>
      <c r="C76" s="630"/>
      <c r="D76" s="630"/>
      <c r="E76" s="630"/>
      <c r="F76" s="630"/>
      <c r="G76" s="630"/>
      <c r="H76" s="630"/>
      <c r="I76" s="630"/>
      <c r="J76" s="630"/>
      <c r="K76" s="630"/>
      <c r="L76" s="630"/>
      <c r="M76" s="630"/>
      <c r="N76" s="630"/>
      <c r="O76" s="630"/>
      <c r="P76" s="630"/>
      <c r="Q76" s="624"/>
      <c r="AY76" s="397"/>
      <c r="AZ76" s="397"/>
      <c r="BA76" s="397"/>
      <c r="BB76" s="397"/>
      <c r="BC76" s="397"/>
      <c r="BD76" s="397"/>
      <c r="BE76" s="397"/>
      <c r="BF76" s="397"/>
      <c r="BG76" s="397"/>
      <c r="BH76" s="397"/>
      <c r="BI76" s="397"/>
      <c r="BJ76" s="397"/>
    </row>
    <row r="77" spans="1:74" s="329" customFormat="1" ht="12" customHeight="1" x14ac:dyDescent="0.2">
      <c r="A77" s="328"/>
      <c r="B77" s="632" t="s">
        <v>825</v>
      </c>
      <c r="C77" s="634"/>
      <c r="D77" s="634"/>
      <c r="E77" s="634"/>
      <c r="F77" s="634"/>
      <c r="G77" s="634"/>
      <c r="H77" s="634"/>
      <c r="I77" s="634"/>
      <c r="J77" s="634"/>
      <c r="K77" s="634"/>
      <c r="L77" s="634"/>
      <c r="M77" s="634"/>
      <c r="N77" s="634"/>
      <c r="O77" s="634"/>
      <c r="P77" s="634"/>
      <c r="Q77" s="624"/>
      <c r="AY77" s="397"/>
      <c r="AZ77" s="397"/>
      <c r="BA77" s="397"/>
      <c r="BB77" s="397"/>
      <c r="BC77" s="397"/>
      <c r="BD77" s="397"/>
      <c r="BE77" s="397"/>
      <c r="BF77" s="397"/>
      <c r="BG77" s="397"/>
      <c r="BH77" s="397"/>
      <c r="BI77" s="397"/>
      <c r="BJ77" s="397"/>
    </row>
    <row r="78" spans="1:74" s="329" customFormat="1" ht="12" customHeight="1" x14ac:dyDescent="0.2">
      <c r="A78" s="328"/>
      <c r="B78" s="633" t="s">
        <v>813</v>
      </c>
      <c r="C78" s="634"/>
      <c r="D78" s="634"/>
      <c r="E78" s="634"/>
      <c r="F78" s="634"/>
      <c r="G78" s="634"/>
      <c r="H78" s="634"/>
      <c r="I78" s="634"/>
      <c r="J78" s="634"/>
      <c r="K78" s="634"/>
      <c r="L78" s="634"/>
      <c r="M78" s="634"/>
      <c r="N78" s="634"/>
      <c r="O78" s="634"/>
      <c r="P78" s="634"/>
      <c r="Q78" s="624"/>
      <c r="AY78" s="397"/>
      <c r="AZ78" s="397"/>
      <c r="BA78" s="397"/>
      <c r="BB78" s="397"/>
      <c r="BC78" s="397"/>
      <c r="BD78" s="397"/>
      <c r="BE78" s="397"/>
      <c r="BF78" s="397"/>
      <c r="BG78" s="397"/>
      <c r="BH78" s="397"/>
      <c r="BI78" s="397"/>
      <c r="BJ78" s="397"/>
    </row>
    <row r="79" spans="1:74" s="330" customFormat="1" ht="12" customHeight="1" x14ac:dyDescent="0.2">
      <c r="A79" s="322"/>
      <c r="B79" s="654" t="s">
        <v>1283</v>
      </c>
      <c r="C79" s="624"/>
      <c r="D79" s="624"/>
      <c r="E79" s="624"/>
      <c r="F79" s="624"/>
      <c r="G79" s="624"/>
      <c r="H79" s="624"/>
      <c r="I79" s="624"/>
      <c r="J79" s="624"/>
      <c r="K79" s="624"/>
      <c r="L79" s="624"/>
      <c r="M79" s="624"/>
      <c r="N79" s="624"/>
      <c r="O79" s="624"/>
      <c r="P79" s="624"/>
      <c r="Q79" s="624"/>
      <c r="AY79" s="398"/>
      <c r="AZ79" s="398"/>
      <c r="BA79" s="398"/>
      <c r="BB79" s="398"/>
      <c r="BC79" s="398"/>
      <c r="BD79" s="398"/>
      <c r="BE79" s="398"/>
      <c r="BF79" s="398"/>
      <c r="BG79" s="398"/>
      <c r="BH79" s="398"/>
      <c r="BI79" s="398"/>
      <c r="BJ79" s="398"/>
    </row>
    <row r="80" spans="1:74" x14ac:dyDescent="0.2">
      <c r="BD80" s="296"/>
      <c r="BE80" s="296"/>
      <c r="BF80" s="296"/>
      <c r="BK80" s="296"/>
      <c r="BL80" s="296"/>
      <c r="BM80" s="296"/>
      <c r="BN80" s="296"/>
      <c r="BO80" s="296"/>
      <c r="BP80" s="296"/>
      <c r="BQ80" s="296"/>
      <c r="BR80" s="296"/>
      <c r="BS80" s="296"/>
      <c r="BT80" s="296"/>
      <c r="BU80" s="296"/>
      <c r="BV80" s="296"/>
    </row>
    <row r="81" spans="56:74" x14ac:dyDescent="0.2">
      <c r="BD81" s="296"/>
      <c r="BE81" s="296"/>
      <c r="BF81" s="296"/>
      <c r="BK81" s="296"/>
      <c r="BL81" s="296"/>
      <c r="BM81" s="296"/>
      <c r="BN81" s="296"/>
      <c r="BO81" s="296"/>
      <c r="BP81" s="296"/>
      <c r="BQ81" s="296"/>
      <c r="BR81" s="296"/>
      <c r="BS81" s="296"/>
      <c r="BT81" s="296"/>
      <c r="BU81" s="296"/>
      <c r="BV81" s="296"/>
    </row>
    <row r="82" spans="56:74" x14ac:dyDescent="0.2">
      <c r="BD82" s="296"/>
      <c r="BE82" s="296"/>
      <c r="BF82" s="296"/>
      <c r="BK82" s="296"/>
      <c r="BL82" s="296"/>
      <c r="BM82" s="296"/>
      <c r="BN82" s="296"/>
      <c r="BO82" s="296"/>
      <c r="BP82" s="296"/>
      <c r="BQ82" s="296"/>
      <c r="BR82" s="296"/>
      <c r="BS82" s="296"/>
      <c r="BT82" s="296"/>
      <c r="BU82" s="296"/>
      <c r="BV82" s="296"/>
    </row>
    <row r="83" spans="56:74" x14ac:dyDescent="0.2">
      <c r="BD83" s="296"/>
      <c r="BE83" s="296"/>
      <c r="BF83" s="296"/>
      <c r="BK83" s="296"/>
      <c r="BL83" s="296"/>
      <c r="BM83" s="296"/>
      <c r="BN83" s="296"/>
      <c r="BO83" s="296"/>
      <c r="BP83" s="296"/>
      <c r="BQ83" s="296"/>
      <c r="BR83" s="296"/>
      <c r="BS83" s="296"/>
      <c r="BT83" s="296"/>
      <c r="BU83" s="296"/>
      <c r="BV83" s="296"/>
    </row>
    <row r="84" spans="56:74" x14ac:dyDescent="0.2">
      <c r="BD84" s="296"/>
      <c r="BE84" s="296"/>
      <c r="BF84" s="296"/>
      <c r="BK84" s="296"/>
      <c r="BL84" s="296"/>
      <c r="BM84" s="296"/>
      <c r="BN84" s="296"/>
      <c r="BO84" s="296"/>
      <c r="BP84" s="296"/>
      <c r="BQ84" s="296"/>
      <c r="BR84" s="296"/>
      <c r="BS84" s="296"/>
      <c r="BT84" s="296"/>
      <c r="BU84" s="296"/>
      <c r="BV84" s="296"/>
    </row>
    <row r="85" spans="56:74" x14ac:dyDescent="0.2">
      <c r="BD85" s="296"/>
      <c r="BE85" s="296"/>
      <c r="BF85" s="296"/>
      <c r="BK85" s="296"/>
      <c r="BL85" s="296"/>
      <c r="BM85" s="296"/>
      <c r="BN85" s="296"/>
      <c r="BO85" s="296"/>
      <c r="BP85" s="296"/>
      <c r="BQ85" s="296"/>
      <c r="BR85" s="296"/>
      <c r="BS85" s="296"/>
      <c r="BT85" s="296"/>
      <c r="BU85" s="296"/>
      <c r="BV85" s="296"/>
    </row>
    <row r="86" spans="56:74" x14ac:dyDescent="0.2">
      <c r="BD86" s="296"/>
      <c r="BE86" s="296"/>
      <c r="BF86" s="296"/>
      <c r="BK86" s="296"/>
      <c r="BL86" s="296"/>
      <c r="BM86" s="296"/>
      <c r="BN86" s="296"/>
      <c r="BO86" s="296"/>
      <c r="BP86" s="296"/>
      <c r="BQ86" s="296"/>
      <c r="BR86" s="296"/>
      <c r="BS86" s="296"/>
      <c r="BT86" s="296"/>
      <c r="BU86" s="296"/>
      <c r="BV86" s="296"/>
    </row>
    <row r="87" spans="56:74" x14ac:dyDescent="0.2">
      <c r="BD87" s="296"/>
      <c r="BE87" s="296"/>
      <c r="BF87" s="296"/>
      <c r="BK87" s="296"/>
      <c r="BL87" s="296"/>
      <c r="BM87" s="296"/>
      <c r="BN87" s="296"/>
      <c r="BO87" s="296"/>
      <c r="BP87" s="296"/>
      <c r="BQ87" s="296"/>
      <c r="BR87" s="296"/>
      <c r="BS87" s="296"/>
      <c r="BT87" s="296"/>
      <c r="BU87" s="296"/>
      <c r="BV87" s="296"/>
    </row>
    <row r="88" spans="56:74" x14ac:dyDescent="0.2">
      <c r="BD88" s="296"/>
      <c r="BE88" s="296"/>
      <c r="BF88" s="296"/>
      <c r="BK88" s="296"/>
      <c r="BL88" s="296"/>
      <c r="BM88" s="296"/>
      <c r="BN88" s="296"/>
      <c r="BO88" s="296"/>
      <c r="BP88" s="296"/>
      <c r="BQ88" s="296"/>
      <c r="BR88" s="296"/>
      <c r="BS88" s="296"/>
      <c r="BT88" s="296"/>
      <c r="BU88" s="296"/>
      <c r="BV88" s="296"/>
    </row>
    <row r="89" spans="56:74" x14ac:dyDescent="0.2">
      <c r="BD89" s="296"/>
      <c r="BE89" s="296"/>
      <c r="BF89" s="296"/>
      <c r="BK89" s="296"/>
      <c r="BL89" s="296"/>
      <c r="BM89" s="296"/>
      <c r="BN89" s="296"/>
      <c r="BO89" s="296"/>
      <c r="BP89" s="296"/>
      <c r="BQ89" s="296"/>
      <c r="BR89" s="296"/>
      <c r="BS89" s="296"/>
      <c r="BT89" s="296"/>
      <c r="BU89" s="296"/>
      <c r="BV89" s="296"/>
    </row>
    <row r="90" spans="56:74" x14ac:dyDescent="0.2">
      <c r="BD90" s="296"/>
      <c r="BE90" s="296"/>
      <c r="BF90" s="296"/>
      <c r="BK90" s="296"/>
      <c r="BL90" s="296"/>
      <c r="BM90" s="296"/>
      <c r="BN90" s="296"/>
      <c r="BO90" s="296"/>
      <c r="BP90" s="296"/>
      <c r="BQ90" s="296"/>
      <c r="BR90" s="296"/>
      <c r="BS90" s="296"/>
      <c r="BT90" s="296"/>
      <c r="BU90" s="296"/>
      <c r="BV90" s="296"/>
    </row>
    <row r="91" spans="56:74" x14ac:dyDescent="0.2">
      <c r="BD91" s="296"/>
      <c r="BE91" s="296"/>
      <c r="BF91" s="296"/>
      <c r="BK91" s="296"/>
      <c r="BL91" s="296"/>
      <c r="BM91" s="296"/>
      <c r="BN91" s="296"/>
      <c r="BO91" s="296"/>
      <c r="BP91" s="296"/>
      <c r="BQ91" s="296"/>
      <c r="BR91" s="296"/>
      <c r="BS91" s="296"/>
      <c r="BT91" s="296"/>
      <c r="BU91" s="296"/>
      <c r="BV91" s="296"/>
    </row>
    <row r="92" spans="56:74" x14ac:dyDescent="0.2">
      <c r="BD92" s="296"/>
      <c r="BE92" s="296"/>
      <c r="BF92" s="296"/>
      <c r="BK92" s="296"/>
      <c r="BL92" s="296"/>
      <c r="BM92" s="296"/>
      <c r="BN92" s="296"/>
      <c r="BO92" s="296"/>
      <c r="BP92" s="296"/>
      <c r="BQ92" s="296"/>
      <c r="BR92" s="296"/>
      <c r="BS92" s="296"/>
      <c r="BT92" s="296"/>
      <c r="BU92" s="296"/>
      <c r="BV92" s="296"/>
    </row>
    <row r="93" spans="56:74" x14ac:dyDescent="0.2">
      <c r="BD93" s="296"/>
      <c r="BE93" s="296"/>
      <c r="BF93" s="296"/>
      <c r="BK93" s="296"/>
      <c r="BL93" s="296"/>
      <c r="BM93" s="296"/>
      <c r="BN93" s="296"/>
      <c r="BO93" s="296"/>
      <c r="BP93" s="296"/>
      <c r="BQ93" s="296"/>
      <c r="BR93" s="296"/>
      <c r="BS93" s="296"/>
      <c r="BT93" s="296"/>
      <c r="BU93" s="296"/>
      <c r="BV93" s="296"/>
    </row>
    <row r="94" spans="56:74" x14ac:dyDescent="0.2">
      <c r="BD94" s="296"/>
      <c r="BE94" s="296"/>
      <c r="BF94" s="296"/>
      <c r="BK94" s="296"/>
      <c r="BL94" s="296"/>
      <c r="BM94" s="296"/>
      <c r="BN94" s="296"/>
      <c r="BO94" s="296"/>
      <c r="BP94" s="296"/>
      <c r="BQ94" s="296"/>
      <c r="BR94" s="296"/>
      <c r="BS94" s="296"/>
      <c r="BT94" s="296"/>
      <c r="BU94" s="296"/>
      <c r="BV94" s="296"/>
    </row>
    <row r="95" spans="56:74" x14ac:dyDescent="0.2">
      <c r="BD95" s="296"/>
      <c r="BE95" s="296"/>
      <c r="BF95" s="296"/>
      <c r="BK95" s="296"/>
      <c r="BL95" s="296"/>
      <c r="BM95" s="296"/>
      <c r="BN95" s="296"/>
      <c r="BO95" s="296"/>
      <c r="BP95" s="296"/>
      <c r="BQ95" s="296"/>
      <c r="BR95" s="296"/>
      <c r="BS95" s="296"/>
      <c r="BT95" s="296"/>
      <c r="BU95" s="296"/>
      <c r="BV95" s="296"/>
    </row>
    <row r="96" spans="56:74" x14ac:dyDescent="0.2">
      <c r="BD96" s="296"/>
      <c r="BE96" s="296"/>
      <c r="BF96" s="296"/>
      <c r="BK96" s="296"/>
      <c r="BL96" s="296"/>
      <c r="BM96" s="296"/>
      <c r="BN96" s="296"/>
      <c r="BO96" s="296"/>
      <c r="BP96" s="296"/>
      <c r="BQ96" s="296"/>
      <c r="BR96" s="296"/>
      <c r="BS96" s="296"/>
      <c r="BT96" s="296"/>
      <c r="BU96" s="296"/>
      <c r="BV96" s="296"/>
    </row>
    <row r="97" spans="56:74" x14ac:dyDescent="0.2">
      <c r="BD97" s="296"/>
      <c r="BE97" s="296"/>
      <c r="BF97" s="296"/>
      <c r="BK97" s="296"/>
      <c r="BL97" s="296"/>
      <c r="BM97" s="296"/>
      <c r="BN97" s="296"/>
      <c r="BO97" s="296"/>
      <c r="BP97" s="296"/>
      <c r="BQ97" s="296"/>
      <c r="BR97" s="296"/>
      <c r="BS97" s="296"/>
      <c r="BT97" s="296"/>
      <c r="BU97" s="296"/>
      <c r="BV97" s="296"/>
    </row>
    <row r="98" spans="56:74" x14ac:dyDescent="0.2">
      <c r="BD98" s="296"/>
      <c r="BE98" s="296"/>
      <c r="BF98" s="296"/>
      <c r="BK98" s="296"/>
      <c r="BL98" s="296"/>
      <c r="BM98" s="296"/>
      <c r="BN98" s="296"/>
      <c r="BO98" s="296"/>
      <c r="BP98" s="296"/>
      <c r="BQ98" s="296"/>
      <c r="BR98" s="296"/>
      <c r="BS98" s="296"/>
      <c r="BT98" s="296"/>
      <c r="BU98" s="296"/>
      <c r="BV98" s="296"/>
    </row>
    <row r="99" spans="56:74" x14ac:dyDescent="0.2">
      <c r="BD99" s="296"/>
      <c r="BE99" s="296"/>
      <c r="BF99" s="296"/>
      <c r="BK99" s="296"/>
      <c r="BL99" s="296"/>
      <c r="BM99" s="296"/>
      <c r="BN99" s="296"/>
      <c r="BO99" s="296"/>
      <c r="BP99" s="296"/>
      <c r="BQ99" s="296"/>
      <c r="BR99" s="296"/>
      <c r="BS99" s="296"/>
      <c r="BT99" s="296"/>
      <c r="BU99" s="296"/>
      <c r="BV99" s="296"/>
    </row>
    <row r="100" spans="56:74" x14ac:dyDescent="0.2">
      <c r="BD100" s="296"/>
      <c r="BE100" s="296"/>
      <c r="BF100" s="296"/>
      <c r="BK100" s="296"/>
      <c r="BL100" s="296"/>
      <c r="BM100" s="296"/>
      <c r="BN100" s="296"/>
      <c r="BO100" s="296"/>
      <c r="BP100" s="296"/>
      <c r="BQ100" s="296"/>
      <c r="BR100" s="296"/>
      <c r="BS100" s="296"/>
      <c r="BT100" s="296"/>
      <c r="BU100" s="296"/>
      <c r="BV100" s="296"/>
    </row>
    <row r="101" spans="56:74" x14ac:dyDescent="0.2">
      <c r="BD101" s="296"/>
      <c r="BE101" s="296"/>
      <c r="BF101" s="296"/>
      <c r="BK101" s="296"/>
      <c r="BL101" s="296"/>
      <c r="BM101" s="296"/>
      <c r="BN101" s="296"/>
      <c r="BO101" s="296"/>
      <c r="BP101" s="296"/>
      <c r="BQ101" s="296"/>
      <c r="BR101" s="296"/>
      <c r="BS101" s="296"/>
      <c r="BT101" s="296"/>
      <c r="BU101" s="296"/>
      <c r="BV101" s="296"/>
    </row>
    <row r="102" spans="56:74" x14ac:dyDescent="0.2">
      <c r="BD102" s="296"/>
      <c r="BE102" s="296"/>
      <c r="BF102" s="296"/>
      <c r="BK102" s="296"/>
      <c r="BL102" s="296"/>
      <c r="BM102" s="296"/>
      <c r="BN102" s="296"/>
      <c r="BO102" s="296"/>
      <c r="BP102" s="296"/>
      <c r="BQ102" s="296"/>
      <c r="BR102" s="296"/>
      <c r="BS102" s="296"/>
      <c r="BT102" s="296"/>
      <c r="BU102" s="296"/>
      <c r="BV102" s="296"/>
    </row>
    <row r="103" spans="56:74" x14ac:dyDescent="0.2">
      <c r="BD103" s="296"/>
      <c r="BE103" s="296"/>
      <c r="BF103" s="296"/>
      <c r="BK103" s="296"/>
      <c r="BL103" s="296"/>
      <c r="BM103" s="296"/>
      <c r="BN103" s="296"/>
      <c r="BO103" s="296"/>
      <c r="BP103" s="296"/>
      <c r="BQ103" s="296"/>
      <c r="BR103" s="296"/>
      <c r="BS103" s="296"/>
      <c r="BT103" s="296"/>
      <c r="BU103" s="296"/>
      <c r="BV103" s="296"/>
    </row>
    <row r="104" spans="56:74" x14ac:dyDescent="0.2">
      <c r="BD104" s="296"/>
      <c r="BE104" s="296"/>
      <c r="BF104" s="296"/>
      <c r="BK104" s="296"/>
      <c r="BL104" s="296"/>
      <c r="BM104" s="296"/>
      <c r="BN104" s="296"/>
      <c r="BO104" s="296"/>
      <c r="BP104" s="296"/>
      <c r="BQ104" s="296"/>
      <c r="BR104" s="296"/>
      <c r="BS104" s="296"/>
      <c r="BT104" s="296"/>
      <c r="BU104" s="296"/>
      <c r="BV104" s="296"/>
    </row>
    <row r="105" spans="56:74" x14ac:dyDescent="0.2">
      <c r="BK105" s="296"/>
      <c r="BL105" s="296"/>
      <c r="BM105" s="296"/>
      <c r="BN105" s="296"/>
      <c r="BO105" s="296"/>
      <c r="BP105" s="296"/>
      <c r="BQ105" s="296"/>
      <c r="BR105" s="296"/>
      <c r="BS105" s="296"/>
      <c r="BT105" s="296"/>
      <c r="BU105" s="296"/>
      <c r="BV105" s="296"/>
    </row>
    <row r="106" spans="56:74" x14ac:dyDescent="0.2">
      <c r="BK106" s="296"/>
      <c r="BL106" s="296"/>
      <c r="BM106" s="296"/>
      <c r="BN106" s="296"/>
      <c r="BO106" s="296"/>
      <c r="BP106" s="296"/>
      <c r="BQ106" s="296"/>
      <c r="BR106" s="296"/>
      <c r="BS106" s="296"/>
      <c r="BT106" s="296"/>
      <c r="BU106" s="296"/>
      <c r="BV106" s="296"/>
    </row>
    <row r="107" spans="56:74" x14ac:dyDescent="0.2">
      <c r="BK107" s="296"/>
      <c r="BL107" s="296"/>
      <c r="BM107" s="296"/>
      <c r="BN107" s="296"/>
      <c r="BO107" s="296"/>
      <c r="BP107" s="296"/>
      <c r="BQ107" s="296"/>
      <c r="BR107" s="296"/>
      <c r="BS107" s="296"/>
      <c r="BT107" s="296"/>
      <c r="BU107" s="296"/>
      <c r="BV107" s="296"/>
    </row>
    <row r="108" spans="56:74" x14ac:dyDescent="0.2">
      <c r="BK108" s="296"/>
      <c r="BL108" s="296"/>
      <c r="BM108" s="296"/>
      <c r="BN108" s="296"/>
      <c r="BO108" s="296"/>
      <c r="BP108" s="296"/>
      <c r="BQ108" s="296"/>
      <c r="BR108" s="296"/>
      <c r="BS108" s="296"/>
      <c r="BT108" s="296"/>
      <c r="BU108" s="296"/>
      <c r="BV108" s="296"/>
    </row>
    <row r="109" spans="56:74" x14ac:dyDescent="0.2">
      <c r="BK109" s="296"/>
      <c r="BL109" s="296"/>
      <c r="BM109" s="296"/>
      <c r="BN109" s="296"/>
      <c r="BO109" s="296"/>
      <c r="BP109" s="296"/>
      <c r="BQ109" s="296"/>
      <c r="BR109" s="296"/>
      <c r="BS109" s="296"/>
      <c r="BT109" s="296"/>
      <c r="BU109" s="296"/>
      <c r="BV109" s="296"/>
    </row>
    <row r="110" spans="56:74" x14ac:dyDescent="0.2">
      <c r="BK110" s="296"/>
      <c r="BL110" s="296"/>
      <c r="BM110" s="296"/>
      <c r="BN110" s="296"/>
      <c r="BO110" s="296"/>
      <c r="BP110" s="296"/>
      <c r="BQ110" s="296"/>
      <c r="BR110" s="296"/>
      <c r="BS110" s="296"/>
      <c r="BT110" s="296"/>
      <c r="BU110" s="296"/>
      <c r="BV110" s="296"/>
    </row>
    <row r="111" spans="56:74" x14ac:dyDescent="0.2">
      <c r="BK111" s="296"/>
      <c r="BL111" s="296"/>
      <c r="BM111" s="296"/>
      <c r="BN111" s="296"/>
      <c r="BO111" s="296"/>
      <c r="BP111" s="296"/>
      <c r="BQ111" s="296"/>
      <c r="BR111" s="296"/>
      <c r="BS111" s="296"/>
      <c r="BT111" s="296"/>
      <c r="BU111" s="296"/>
      <c r="BV111" s="296"/>
    </row>
    <row r="112" spans="56:74" x14ac:dyDescent="0.2">
      <c r="BK112" s="296"/>
      <c r="BL112" s="296"/>
      <c r="BM112" s="296"/>
      <c r="BN112" s="296"/>
      <c r="BO112" s="296"/>
      <c r="BP112" s="296"/>
      <c r="BQ112" s="296"/>
      <c r="BR112" s="296"/>
      <c r="BS112" s="296"/>
      <c r="BT112" s="296"/>
      <c r="BU112" s="296"/>
      <c r="BV112" s="296"/>
    </row>
    <row r="113" spans="63:74" x14ac:dyDescent="0.2">
      <c r="BK113" s="296"/>
      <c r="BL113" s="296"/>
      <c r="BM113" s="296"/>
      <c r="BN113" s="296"/>
      <c r="BO113" s="296"/>
      <c r="BP113" s="296"/>
      <c r="BQ113" s="296"/>
      <c r="BR113" s="296"/>
      <c r="BS113" s="296"/>
      <c r="BT113" s="296"/>
      <c r="BU113" s="296"/>
      <c r="BV113" s="296"/>
    </row>
    <row r="114" spans="63:74" x14ac:dyDescent="0.2">
      <c r="BK114" s="296"/>
      <c r="BL114" s="296"/>
      <c r="BM114" s="296"/>
      <c r="BN114" s="296"/>
      <c r="BO114" s="296"/>
      <c r="BP114" s="296"/>
      <c r="BQ114" s="296"/>
      <c r="BR114" s="296"/>
      <c r="BS114" s="296"/>
      <c r="BT114" s="296"/>
      <c r="BU114" s="296"/>
      <c r="BV114" s="296"/>
    </row>
    <row r="115" spans="63:74" x14ac:dyDescent="0.2">
      <c r="BK115" s="296"/>
      <c r="BL115" s="296"/>
      <c r="BM115" s="296"/>
      <c r="BN115" s="296"/>
      <c r="BO115" s="296"/>
      <c r="BP115" s="296"/>
      <c r="BQ115" s="296"/>
      <c r="BR115" s="296"/>
      <c r="BS115" s="296"/>
      <c r="BT115" s="296"/>
      <c r="BU115" s="296"/>
      <c r="BV115" s="296"/>
    </row>
    <row r="116" spans="63:74" x14ac:dyDescent="0.2">
      <c r="BK116" s="296"/>
      <c r="BL116" s="296"/>
      <c r="BM116" s="296"/>
      <c r="BN116" s="296"/>
      <c r="BO116" s="296"/>
      <c r="BP116" s="296"/>
      <c r="BQ116" s="296"/>
      <c r="BR116" s="296"/>
      <c r="BS116" s="296"/>
      <c r="BT116" s="296"/>
      <c r="BU116" s="296"/>
      <c r="BV116" s="296"/>
    </row>
    <row r="117" spans="63:74" x14ac:dyDescent="0.2">
      <c r="BK117" s="296"/>
      <c r="BL117" s="296"/>
      <c r="BM117" s="296"/>
      <c r="BN117" s="296"/>
      <c r="BO117" s="296"/>
      <c r="BP117" s="296"/>
      <c r="BQ117" s="296"/>
      <c r="BR117" s="296"/>
      <c r="BS117" s="296"/>
      <c r="BT117" s="296"/>
      <c r="BU117" s="296"/>
      <c r="BV117" s="296"/>
    </row>
    <row r="118" spans="63:74" x14ac:dyDescent="0.2">
      <c r="BK118" s="296"/>
      <c r="BL118" s="296"/>
      <c r="BM118" s="296"/>
      <c r="BN118" s="296"/>
      <c r="BO118" s="296"/>
      <c r="BP118" s="296"/>
      <c r="BQ118" s="296"/>
      <c r="BR118" s="296"/>
      <c r="BS118" s="296"/>
      <c r="BT118" s="296"/>
      <c r="BU118" s="296"/>
      <c r="BV118" s="296"/>
    </row>
    <row r="119" spans="63:74" x14ac:dyDescent="0.2">
      <c r="BK119" s="296"/>
      <c r="BL119" s="296"/>
      <c r="BM119" s="296"/>
      <c r="BN119" s="296"/>
      <c r="BO119" s="296"/>
      <c r="BP119" s="296"/>
      <c r="BQ119" s="296"/>
      <c r="BR119" s="296"/>
      <c r="BS119" s="296"/>
      <c r="BT119" s="296"/>
      <c r="BU119" s="296"/>
      <c r="BV119" s="296"/>
    </row>
    <row r="120" spans="63:74" x14ac:dyDescent="0.2">
      <c r="BK120" s="296"/>
      <c r="BL120" s="296"/>
      <c r="BM120" s="296"/>
      <c r="BN120" s="296"/>
      <c r="BO120" s="296"/>
      <c r="BP120" s="296"/>
      <c r="BQ120" s="296"/>
      <c r="BR120" s="296"/>
      <c r="BS120" s="296"/>
      <c r="BT120" s="296"/>
      <c r="BU120" s="296"/>
      <c r="BV120" s="296"/>
    </row>
    <row r="121" spans="63:74" x14ac:dyDescent="0.2">
      <c r="BK121" s="296"/>
      <c r="BL121" s="296"/>
      <c r="BM121" s="296"/>
      <c r="BN121" s="296"/>
      <c r="BO121" s="296"/>
      <c r="BP121" s="296"/>
      <c r="BQ121" s="296"/>
      <c r="BR121" s="296"/>
      <c r="BS121" s="296"/>
      <c r="BT121" s="296"/>
      <c r="BU121" s="296"/>
      <c r="BV121" s="296"/>
    </row>
    <row r="122" spans="63:74" x14ac:dyDescent="0.2">
      <c r="BK122" s="296"/>
      <c r="BL122" s="296"/>
      <c r="BM122" s="296"/>
      <c r="BN122" s="296"/>
      <c r="BO122" s="296"/>
      <c r="BP122" s="296"/>
      <c r="BQ122" s="296"/>
      <c r="BR122" s="296"/>
      <c r="BS122" s="296"/>
      <c r="BT122" s="296"/>
      <c r="BU122" s="296"/>
      <c r="BV122" s="296"/>
    </row>
    <row r="123" spans="63:74" x14ac:dyDescent="0.2">
      <c r="BK123" s="296"/>
      <c r="BL123" s="296"/>
      <c r="BM123" s="296"/>
      <c r="BN123" s="296"/>
      <c r="BO123" s="296"/>
      <c r="BP123" s="296"/>
      <c r="BQ123" s="296"/>
      <c r="BR123" s="296"/>
      <c r="BS123" s="296"/>
      <c r="BT123" s="296"/>
      <c r="BU123" s="296"/>
      <c r="BV123" s="296"/>
    </row>
    <row r="124" spans="63:74" x14ac:dyDescent="0.2">
      <c r="BK124" s="296"/>
      <c r="BL124" s="296"/>
      <c r="BM124" s="296"/>
      <c r="BN124" s="296"/>
      <c r="BO124" s="296"/>
      <c r="BP124" s="296"/>
      <c r="BQ124" s="296"/>
      <c r="BR124" s="296"/>
      <c r="BS124" s="296"/>
      <c r="BT124" s="296"/>
      <c r="BU124" s="296"/>
      <c r="BV124" s="296"/>
    </row>
    <row r="125" spans="63:74" x14ac:dyDescent="0.2">
      <c r="BK125" s="296"/>
      <c r="BL125" s="296"/>
      <c r="BM125" s="296"/>
      <c r="BN125" s="296"/>
      <c r="BO125" s="296"/>
      <c r="BP125" s="296"/>
      <c r="BQ125" s="296"/>
      <c r="BR125" s="296"/>
      <c r="BS125" s="296"/>
      <c r="BT125" s="296"/>
      <c r="BU125" s="296"/>
      <c r="BV125" s="296"/>
    </row>
    <row r="126" spans="63:74" x14ac:dyDescent="0.2">
      <c r="BK126" s="296"/>
      <c r="BL126" s="296"/>
      <c r="BM126" s="296"/>
      <c r="BN126" s="296"/>
      <c r="BO126" s="296"/>
      <c r="BP126" s="296"/>
      <c r="BQ126" s="296"/>
      <c r="BR126" s="296"/>
      <c r="BS126" s="296"/>
      <c r="BT126" s="296"/>
      <c r="BU126" s="296"/>
      <c r="BV126" s="296"/>
    </row>
    <row r="127" spans="63:74" x14ac:dyDescent="0.2">
      <c r="BK127" s="296"/>
      <c r="BL127" s="296"/>
      <c r="BM127" s="296"/>
      <c r="BN127" s="296"/>
      <c r="BO127" s="296"/>
      <c r="BP127" s="296"/>
      <c r="BQ127" s="296"/>
      <c r="BR127" s="296"/>
      <c r="BS127" s="296"/>
      <c r="BT127" s="296"/>
      <c r="BU127" s="296"/>
      <c r="BV127" s="296"/>
    </row>
    <row r="128" spans="63:74" x14ac:dyDescent="0.2">
      <c r="BK128" s="296"/>
      <c r="BL128" s="296"/>
      <c r="BM128" s="296"/>
      <c r="BN128" s="296"/>
      <c r="BO128" s="296"/>
      <c r="BP128" s="296"/>
      <c r="BQ128" s="296"/>
      <c r="BR128" s="296"/>
      <c r="BS128" s="296"/>
      <c r="BT128" s="296"/>
      <c r="BU128" s="296"/>
      <c r="BV128" s="296"/>
    </row>
    <row r="129" spans="63:74" x14ac:dyDescent="0.2">
      <c r="BK129" s="296"/>
      <c r="BL129" s="296"/>
      <c r="BM129" s="296"/>
      <c r="BN129" s="296"/>
      <c r="BO129" s="296"/>
      <c r="BP129" s="296"/>
      <c r="BQ129" s="296"/>
      <c r="BR129" s="296"/>
      <c r="BS129" s="296"/>
      <c r="BT129" s="296"/>
      <c r="BU129" s="296"/>
      <c r="BV129" s="296"/>
    </row>
    <row r="130" spans="63:74" x14ac:dyDescent="0.2">
      <c r="BK130" s="296"/>
      <c r="BL130" s="296"/>
      <c r="BM130" s="296"/>
      <c r="BN130" s="296"/>
      <c r="BO130" s="296"/>
      <c r="BP130" s="296"/>
      <c r="BQ130" s="296"/>
      <c r="BR130" s="296"/>
      <c r="BS130" s="296"/>
      <c r="BT130" s="296"/>
      <c r="BU130" s="296"/>
      <c r="BV130" s="296"/>
    </row>
    <row r="131" spans="63:74" x14ac:dyDescent="0.2">
      <c r="BK131" s="296"/>
      <c r="BL131" s="296"/>
      <c r="BM131" s="296"/>
      <c r="BN131" s="296"/>
      <c r="BO131" s="296"/>
      <c r="BP131" s="296"/>
      <c r="BQ131" s="296"/>
      <c r="BR131" s="296"/>
      <c r="BS131" s="296"/>
      <c r="BT131" s="296"/>
      <c r="BU131" s="296"/>
      <c r="BV131" s="296"/>
    </row>
    <row r="132" spans="63:74" x14ac:dyDescent="0.2">
      <c r="BK132" s="296"/>
      <c r="BL132" s="296"/>
      <c r="BM132" s="296"/>
      <c r="BN132" s="296"/>
      <c r="BO132" s="296"/>
      <c r="BP132" s="296"/>
      <c r="BQ132" s="296"/>
      <c r="BR132" s="296"/>
      <c r="BS132" s="296"/>
      <c r="BT132" s="296"/>
      <c r="BU132" s="296"/>
      <c r="BV132" s="296"/>
    </row>
    <row r="133" spans="63:74" x14ac:dyDescent="0.2">
      <c r="BK133" s="296"/>
      <c r="BL133" s="296"/>
      <c r="BM133" s="296"/>
      <c r="BN133" s="296"/>
      <c r="BO133" s="296"/>
      <c r="BP133" s="296"/>
      <c r="BQ133" s="296"/>
      <c r="BR133" s="296"/>
      <c r="BS133" s="296"/>
      <c r="BT133" s="296"/>
      <c r="BU133" s="296"/>
      <c r="BV133" s="296"/>
    </row>
    <row r="134" spans="63:74" x14ac:dyDescent="0.2">
      <c r="BK134" s="296"/>
      <c r="BL134" s="296"/>
      <c r="BM134" s="296"/>
      <c r="BN134" s="296"/>
      <c r="BO134" s="296"/>
      <c r="BP134" s="296"/>
      <c r="BQ134" s="296"/>
      <c r="BR134" s="296"/>
      <c r="BS134" s="296"/>
      <c r="BT134" s="296"/>
      <c r="BU134" s="296"/>
      <c r="BV134" s="296"/>
    </row>
    <row r="135" spans="63:74" x14ac:dyDescent="0.2">
      <c r="BK135" s="296"/>
      <c r="BL135" s="296"/>
      <c r="BM135" s="296"/>
      <c r="BN135" s="296"/>
      <c r="BO135" s="296"/>
      <c r="BP135" s="296"/>
      <c r="BQ135" s="296"/>
      <c r="BR135" s="296"/>
      <c r="BS135" s="296"/>
      <c r="BT135" s="296"/>
      <c r="BU135" s="296"/>
      <c r="BV135" s="296"/>
    </row>
    <row r="136" spans="63:74" x14ac:dyDescent="0.2">
      <c r="BK136" s="296"/>
      <c r="BL136" s="296"/>
      <c r="BM136" s="296"/>
      <c r="BN136" s="296"/>
      <c r="BO136" s="296"/>
      <c r="BP136" s="296"/>
      <c r="BQ136" s="296"/>
      <c r="BR136" s="296"/>
      <c r="BS136" s="296"/>
      <c r="BT136" s="296"/>
      <c r="BU136" s="296"/>
      <c r="BV136" s="296"/>
    </row>
    <row r="137" spans="63:74" x14ac:dyDescent="0.2">
      <c r="BK137" s="296"/>
      <c r="BL137" s="296"/>
      <c r="BM137" s="296"/>
      <c r="BN137" s="296"/>
      <c r="BO137" s="296"/>
      <c r="BP137" s="296"/>
      <c r="BQ137" s="296"/>
      <c r="BR137" s="296"/>
      <c r="BS137" s="296"/>
      <c r="BT137" s="296"/>
      <c r="BU137" s="296"/>
      <c r="BV137" s="296"/>
    </row>
    <row r="138" spans="63:74" x14ac:dyDescent="0.2">
      <c r="BK138" s="296"/>
      <c r="BL138" s="296"/>
      <c r="BM138" s="296"/>
      <c r="BN138" s="296"/>
      <c r="BO138" s="296"/>
      <c r="BP138" s="296"/>
      <c r="BQ138" s="296"/>
      <c r="BR138" s="296"/>
      <c r="BS138" s="296"/>
      <c r="BT138" s="296"/>
      <c r="BU138" s="296"/>
      <c r="BV138" s="296"/>
    </row>
    <row r="139" spans="63:74" x14ac:dyDescent="0.2">
      <c r="BK139" s="296"/>
      <c r="BL139" s="296"/>
      <c r="BM139" s="296"/>
      <c r="BN139" s="296"/>
      <c r="BO139" s="296"/>
      <c r="BP139" s="296"/>
      <c r="BQ139" s="296"/>
      <c r="BR139" s="296"/>
      <c r="BS139" s="296"/>
      <c r="BT139" s="296"/>
      <c r="BU139" s="296"/>
      <c r="BV139" s="296"/>
    </row>
    <row r="140" spans="63:74" x14ac:dyDescent="0.2">
      <c r="BK140" s="296"/>
      <c r="BL140" s="296"/>
      <c r="BM140" s="296"/>
      <c r="BN140" s="296"/>
      <c r="BO140" s="296"/>
      <c r="BP140" s="296"/>
      <c r="BQ140" s="296"/>
      <c r="BR140" s="296"/>
      <c r="BS140" s="296"/>
      <c r="BT140" s="296"/>
      <c r="BU140" s="296"/>
      <c r="BV140" s="296"/>
    </row>
    <row r="141" spans="63:74" x14ac:dyDescent="0.2">
      <c r="BK141" s="296"/>
      <c r="BL141" s="296"/>
      <c r="BM141" s="296"/>
      <c r="BN141" s="296"/>
      <c r="BO141" s="296"/>
      <c r="BP141" s="296"/>
      <c r="BQ141" s="296"/>
      <c r="BR141" s="296"/>
      <c r="BS141" s="296"/>
      <c r="BT141" s="296"/>
      <c r="BU141" s="296"/>
      <c r="BV141" s="296"/>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xr:uid="{00000000-0004-0000-0800-000000000000}"/>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23</vt:i4>
      </vt:variant>
    </vt:vector>
  </HeadingPairs>
  <TitlesOfParts>
    <vt:vector size="48"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7etab</vt:lpstr>
      <vt:lpstr>8tab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2023-03-01T21:02:34Z</cp:lastPrinted>
  <dcterms:created xsi:type="dcterms:W3CDTF">2006-10-10T12:45:59Z</dcterms:created>
  <dcterms:modified xsi:type="dcterms:W3CDTF">2023-06-05T18:56:31Z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